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filterPrivacy="1" autoCompressPictures="0"/>
  <bookViews>
    <workbookView xWindow="0" yWindow="0" windowWidth="19440" windowHeight="12240" tabRatio="500"/>
  </bookViews>
  <sheets>
    <sheet name="current" sheetId="1"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423" i="1"/>
  <c r="D421"/>
  <c r="D420"/>
  <c r="D360"/>
  <c r="D297"/>
  <c r="D278"/>
  <c r="D277"/>
  <c r="D272"/>
  <c r="D271"/>
  <c r="D270"/>
  <c r="D266"/>
  <c r="D264"/>
  <c r="D254"/>
  <c r="D217"/>
  <c r="D216"/>
  <c r="D214"/>
  <c r="D213"/>
  <c r="D176"/>
  <c r="D149"/>
  <c r="D121"/>
  <c r="D116"/>
  <c r="D112"/>
  <c r="D102"/>
  <c r="D97"/>
</calcChain>
</file>

<file path=xl/sharedStrings.xml><?xml version="1.0" encoding="utf-8"?>
<sst xmlns="http://schemas.openxmlformats.org/spreadsheetml/2006/main" count="3578" uniqueCount="1560">
  <si>
    <t>Standard, Regulation, Best Practice, Guidline, etc.  Identified</t>
  </si>
  <si>
    <t>Participant Comments/Input</t>
  </si>
  <si>
    <t>Org</t>
  </si>
  <si>
    <t>Title</t>
  </si>
  <si>
    <t>Type</t>
  </si>
  <si>
    <t>Source</t>
  </si>
  <si>
    <t>Description</t>
  </si>
  <si>
    <t>Sector-Specific or General</t>
  </si>
  <si>
    <t>Sector(s) referenced in RFIs and/or Potential for Cross Sector Application</t>
  </si>
  <si>
    <t>RFI Sources</t>
  </si>
  <si>
    <t>Workshop1 Sources</t>
  </si>
  <si>
    <t>Comments</t>
  </si>
  <si>
    <t>NRC</t>
  </si>
  <si>
    <t>CFR 10</t>
  </si>
  <si>
    <t>Federal Regulations</t>
  </si>
  <si>
    <t>http://www.nrc.gov/reading-rm/doc-collections/cfr/</t>
  </si>
  <si>
    <t>NRC Regulations Title 10, Code of Federal Regulations</t>
  </si>
  <si>
    <t>Sector-Specific</t>
  </si>
  <si>
    <t>Energy - Electric,</t>
  </si>
  <si>
    <t>040813_so_cal_edison.pdf,</t>
  </si>
  <si>
    <t>10 CFR 20</t>
  </si>
  <si>
    <t>http://www.nrc.gov/reading-rm/doc-collections/cfr/part020/</t>
  </si>
  <si>
    <t>10 CFR Part 20: Standards for Protection about Radiation</t>
  </si>
  <si>
    <t>Cross Sector,</t>
  </si>
  <si>
    <t>040813_conklin.pdf,</t>
  </si>
  <si>
    <t>10 CFR 73</t>
  </si>
  <si>
    <t>http://www.nrc.gov/reading-rm/doc-collections/cfr/part073/</t>
  </si>
  <si>
    <t>10 CFR Part 73—PHYSICAL PROTECTION OF PLANTS AND MATERIALS</t>
  </si>
  <si>
    <t>Energy - Electric, Nuclear Reactors, Materials, and Waste, Cross Sector - Water
Natural Gas,</t>
  </si>
  <si>
    <t>040813_so_cal_edison.pdf, 040813_nerc.pdf, 040813_nuclear_regulatory_commission.pdf, 040813_utc_response_part2.pdf,</t>
  </si>
  <si>
    <t>BusinessCyberRisk_DominickJones_Session3_20130530.docx,</t>
  </si>
  <si>
    <t>MASS</t>
  </si>
  <si>
    <t>201 CMR-17</t>
  </si>
  <si>
    <t>Standard</t>
  </si>
  <si>
    <t>http://www.mass.gov/ocabr/docs/idtheft/201cmr1700reg.pdf</t>
  </si>
  <si>
    <t>201 CMR 17.00: STANDARDS FOR THE PROTECTION OF PERSONAL INFORMATION OF RESIDENTS OF THE COMMONWEALTH</t>
  </si>
  <si>
    <t>General</t>
  </si>
  <si>
    <t>Healthcare and Public Health, Financial Services - Insurance,</t>
  </si>
  <si>
    <t>040913_hitrust.pdf, 040813_aia.pdf,</t>
  </si>
  <si>
    <t>DHHS</t>
  </si>
  <si>
    <t>45 CFR-164</t>
  </si>
  <si>
    <t>http://www.ecfr.gov/cgi-bin/text-idx?c=ecfr&amp;tpl=/ecfrbrowse/Title45/45cfr164_main_02.tpl</t>
  </si>
  <si>
    <t>45 CFR Part 164: Security and Privacy</t>
  </si>
  <si>
    <t>Information Technology - Cybersecurity research,</t>
  </si>
  <si>
    <t>040813_nss_labs.pdf,</t>
  </si>
  <si>
    <t>AGA</t>
  </si>
  <si>
    <t>AGA12</t>
  </si>
  <si>
    <t>Best Practice</t>
  </si>
  <si>
    <t>www.aga.org/our-issues/security/Documents/0603REPORT12.PDF, http://scadahacker.com/library/Documents/Standards/AGA%20-%20Cryptographic%20Protection%20of%20SCADA%20Communications%20-%2012%20Part1.pdf</t>
  </si>
  <si>
    <t>American Gas Assocation (AGA) Report No. 12. Cryptographic Protection of SCADA Communications. Part 1: Background, Policies and Test Plan
AGA-12, Part 2 Performance Test Results</t>
  </si>
  <si>
    <t>Information Technology - IT products and services, Energy - Electric, Cross Sector,</t>
  </si>
  <si>
    <t>040513_cgi.pdf, 040813_doe.pdf, 040813_ciepiela.pdf,</t>
  </si>
  <si>
    <t>ANSI</t>
  </si>
  <si>
    <t>ANSI-HSSP</t>
  </si>
  <si>
    <t>Panel</t>
  </si>
  <si>
    <t>http://www.ansi.org/Standards_activities/Standards_boards_panels/hssp/overview.aspx?menuid=3#.Ub8UbPn2bnE</t>
  </si>
  <si>
    <t>The ANSI-HSSP Plenary provides the unique opportunity for the homeland security Standards community (public sector, private sector and Standards developing organizations) to come together to discuss current issues and challenges, strategic approaches, recent successes, and future outlooks. Feedback from past Plenary meetings have cited not only the useful information sharing and dialogue during the formal program, but also the valuable networking and connections established for future collaboration.</t>
  </si>
  <si>
    <t>Communications,</t>
  </si>
  <si>
    <t>040813_tia.pdf,</t>
  </si>
  <si>
    <t>ISA</t>
  </si>
  <si>
    <t>ANSI/ISA 99-00-01_2007</t>
  </si>
  <si>
    <t>http://www.isa.org/Template.cfm?Section=Standards&amp;template=/Ecommerce/ProductDisplay.cfm&amp;ProductID=9661</t>
  </si>
  <si>
    <t>Security for Industrial Automation and Control Systems Part 1: Terminology, Concepts, and Models</t>
  </si>
  <si>
    <t>ANSI/ISA-99.02.01-2009</t>
  </si>
  <si>
    <t>http://www.isa.org/Template.cfm?Section=Standards&amp;template=/Ecommerce/ProductDisplay.cfm&amp;ProductID=10242</t>
  </si>
  <si>
    <t>Security for Industrial Automation and Control Systems: Establishing an Industrial Automation and Control Systems Security Program</t>
  </si>
  <si>
    <t>ANSI/ISA-TR99.00.01-2007</t>
  </si>
  <si>
    <t>http://www.isa.org/Template.cfm?Section=Standards&amp;template=/Ecommerce/ProductDisplay.cfm&amp;ProductID=9665</t>
  </si>
  <si>
    <t>Security Technologies for Industrial Automation and Control Systems</t>
  </si>
  <si>
    <t>API</t>
  </si>
  <si>
    <t>API-1164</t>
  </si>
  <si>
    <t>http://www.api.org/meetings/topics/pipeline/upload/pipeline_scada_security_Standard.pdf</t>
  </si>
  <si>
    <t>Pipeline SCADA security</t>
  </si>
  <si>
    <t>Information Technology - IT products and services, Cross Sector, Energy - Petroleum
Natural Gas, Cross Sector - ICS, SCADA,</t>
  </si>
  <si>
    <t>040513_cgi.pdf, 040813_ciepiela.pdf, 040813_american_petroleum_institute.pdf, 040813_waterfall_security.pdf,</t>
  </si>
  <si>
    <t>API-1165</t>
  </si>
  <si>
    <t>http://documents.api.org/rrserver/browser?title=/1165_e1</t>
  </si>
  <si>
    <t>Recommended Practice for Pipeline SCADA Displays</t>
  </si>
  <si>
    <t>040813_ciepiela.pdf,</t>
  </si>
  <si>
    <t>API-1167</t>
  </si>
  <si>
    <t>http://api-ec.api.org/meetings/proceedings/upload/rp1167_presentation_oct_crm_workshop_final_version.pdf</t>
  </si>
  <si>
    <t>Pipeline SCADA alarm management</t>
  </si>
  <si>
    <t>ARINC</t>
  </si>
  <si>
    <t>ARINC811</t>
  </si>
  <si>
    <t>Specification</t>
  </si>
  <si>
    <t>https://www.arinc.com/cf/store/catalog_detail.cfm?item_id=617</t>
  </si>
  <si>
    <t>811 Commercial Aircraft Information Security Concepts of Operation and Process Framework</t>
  </si>
  <si>
    <t>Transportation - Aerospace Manufacturing,</t>
  </si>
  <si>
    <t>040813_boeing_part2.pdf,</t>
  </si>
  <si>
    <t>SAE</t>
  </si>
  <si>
    <t>AT101</t>
  </si>
  <si>
    <t>http://www.ssae16guide.com/ssae-16/what-is-at-101/</t>
  </si>
  <si>
    <t>AT-101 was developed to put requirements in place for CPAs examining and issuing reports on controls over subject matter other than financial reporting. These Standards are codified within  AT section 101, Attest Engagements, of the attestation Standards, not under SSAE16.</t>
  </si>
  <si>
    <t>Information Technology - IT products and services,</t>
  </si>
  <si>
    <t>040713_microsoft.pdf,</t>
  </si>
  <si>
    <t>paul_session1_threat track_20130529.xlsx,</t>
  </si>
  <si>
    <t>BSI</t>
  </si>
  <si>
    <t>BS 25999</t>
  </si>
  <si>
    <t>http://www.bsigroup.hk/Assessment-and-certification-services/Management-systems/Standards-and-schemes/BS-25999/</t>
  </si>
  <si>
    <t>BS 25999 Business continuity</t>
  </si>
  <si>
    <t>BSIMM</t>
  </si>
  <si>
    <t>BSIMM4</t>
  </si>
  <si>
    <t>Framework</t>
  </si>
  <si>
    <t>http://bsimm.com/online/</t>
  </si>
  <si>
    <t>Building Security in Maturity Model - Software Security Framework consisting of 12 practices organized into four domains (Governance, Intelligence, SSDL Touchpoints, and Deployment) and 111 activities</t>
  </si>
  <si>
    <t>Information Technology - Software Assurance,</t>
  </si>
  <si>
    <t>040813_safecode.pdf,</t>
  </si>
  <si>
    <t>NERC</t>
  </si>
  <si>
    <t>CAN0024</t>
  </si>
  <si>
    <t>Regulation</t>
  </si>
  <si>
    <t>http://www.nerc.com/files/CAN-0024%20Routable%20Protocols%20and%20Data%20Diode%20Devices.pdf</t>
  </si>
  <si>
    <t>Compliance Application Notice — 0024</t>
  </si>
  <si>
    <t>Cross Sector - ICS, SCADA,</t>
  </si>
  <si>
    <t>040813_waterfall_security.pdf,</t>
  </si>
  <si>
    <t>CERT</t>
  </si>
  <si>
    <t>CERT-RMM</t>
  </si>
  <si>
    <t>Standards</t>
  </si>
  <si>
    <t>http://www.cert.org/resilience/rmm.html</t>
  </si>
  <si>
    <t>CERT Resilience Management Model</t>
  </si>
  <si>
    <t>Information Technology - Cybersecurity research, Cross Sector - Consulting, Information Technology, Transportation - Rail
Bus, Cross Sector - Water
Natural Gas,</t>
  </si>
  <si>
    <t>040813_cmu_sei.pdf, 040913_civitas.pdf, 040913_safegov_mwm_part_2.pdf, 040813_wmata.pdf, 040813_utc_response_part2.pdf,</t>
  </si>
  <si>
    <t>resiliencyanddependencies_leighcramer_session3_20130530.docx,</t>
  </si>
  <si>
    <t>CIP001</t>
  </si>
  <si>
    <t>Federal Regulation</t>
  </si>
  <si>
    <t>http://www.nerc.com/pa/Stand/Pages/CIPStandards.aspx</t>
  </si>
  <si>
    <t>CIP-001: Sabotage Reporting</t>
  </si>
  <si>
    <t>040813_srp.pdf, 040813_edison_electric_institute.pdf, 042413_uil.pdf,</t>
  </si>
  <si>
    <t>CIP002</t>
  </si>
  <si>
    <t>CIP-002: Critical Cyber Asset Identification</t>
  </si>
  <si>
    <t>Energy - Electric, Energy - Electric
Natural Gas,</t>
  </si>
  <si>
    <t>040813_edison_electric_institute.pdf, 040813_srp.pdf, 040513_duke_energy.pdf,</t>
  </si>
  <si>
    <t>CIP003</t>
  </si>
  <si>
    <t>CIP-003: Security Management Controls</t>
  </si>
  <si>
    <t>Energy - Electric, Cross Sector - Electric
Transportation
Water
Telecommunications, Communications, Cross Sector - Water
Electric, Cross Sector - Electric
Natural Gas
Water
Telephone, Communications - Telecommunications consulting, Information Technology - Cybersecurity research,</t>
  </si>
  <si>
    <t>040813_edison_electric_institute.pdf, 040813_srp.pdf, 040813_iso_rto_council.pdf, 040813_so_cal_edison.pdf, 040813_nerc.pdf, 040813_sacramento.pdf, 040813_electric_trade_association.pdf, 041113_tacoma_public_utilities.pdf, 040813_alcatel_lucent.pdf, 040813_ladwp.pdf, 040513_naruc.pdf, 040513_rcc_consultants.pdf, 040813_nss_labs.pdf,</t>
  </si>
  <si>
    <t>businessCyberRisk_jp_session3_20130530.docx, dependencies_and_resiliency_chrisjohnson_session3_20130530.xlsx, BusinessCyberRisk_JPChalpin_session2_20130530.docx,</t>
  </si>
  <si>
    <t>CIP004</t>
  </si>
  <si>
    <t>CIP-004: Personnel &amp; Training</t>
  </si>
  <si>
    <t>Energy - Electric, Cross Sector - Electric
Transportation
Water
Telecommunications, Cross Sector - Water
Electric, Cross Sector - Electric
Natural Gas
Water
Telephone, Communications - Telecommunications consulting,</t>
  </si>
  <si>
    <t>040813_srp.pdf, 040813_iso_rto_council.pdf, 040813_so_cal_edison.pdf, 040813_nerc.pdf, 040813_electric_trade_association.pdf, 041113_tacoma_public_utilities.pdf, 040813_ladwp.pdf, 040513_naruc.pdf, 040513_rcc_consultants.pdf,</t>
  </si>
  <si>
    <t>CIP005</t>
  </si>
  <si>
    <t>CIP-005: Electronic Security Perimeter(s)</t>
  </si>
  <si>
    <t>Energy - Electric, Cross Sector - ICS, SCADA,</t>
  </si>
  <si>
    <t>040813_srp.pdf, siemens_040513.pdf,</t>
  </si>
  <si>
    <t>CIP006</t>
  </si>
  <si>
    <t>CIP-006: Physical Security of Critical Cyber Assets</t>
  </si>
  <si>
    <t>CIP007</t>
  </si>
  <si>
    <t>CIP-007: Systems Security Management</t>
  </si>
  <si>
    <t>Energy - Electric, Cross Sector - Electric
Transportation
Water
Telecommunications, Cross Sector - Water
Electric, Cross Sector - Electric
Natural Gas
Water
Telephone, Communications - Telecommunications consulting, Cross Sector - ICS, SCADA,</t>
  </si>
  <si>
    <t>040813_srp.pdf, 040813_iso_rto_council.pdf, 040813_so_cal_edison.pdf, 040813_nerc.pdf, 040813_sacramento.pdf, 040813_electric_trade_association.pdf, 041113_tacoma_public_utilities.pdf, 040813_ladwp.pdf, 040513_naruc.pdf, 040513_rcc_consultants.pdf, siemens_040513.pdf,</t>
  </si>
  <si>
    <t>CIP008</t>
  </si>
  <si>
    <t>CIP-008: Incident Reporting and Response Planning</t>
  </si>
  <si>
    <t>Energy - Electric, Cross Sector - Water
Natural Gas,</t>
  </si>
  <si>
    <t>040813_srp.pdf, 040813_edison_electric_institute.pdf, 040813_utc_response_part2.pdf, 042413_uil.pdf,</t>
  </si>
  <si>
    <t>CIP009</t>
  </si>
  <si>
    <t>CIP-009: Recovery Plans for Critical Cyber Assets</t>
  </si>
  <si>
    <t>Energy - Electric, Communications, Energy - Electric
Water, Cross Sector - Electric
Transportation
Water
Telecommunications, Cross Sector - Water
Electric, Cross Sector - Electric
Natural Gas
Water
Telephone, Communications - Telecommunications consulting, Cross Sector - ICS, SCADA,</t>
  </si>
  <si>
    <t>040813_edison_electric_institute.pdf, 040813_srp.pdf, 040813_iso_rto_council.pdf, 040813_so_cal_edison.pdf, 040813_verizon.pdf, 040813_nerc.pdf, 040813_sacramento.pdf, 040813_electric_trade_association.pdf, 040813_pasadena_pwp.pdf, 041113_tacoma_public_utilities.pdf, 040813_doe.pdf, 040813_ladwp.pdf, 040513_naruc.pdf, 040513_rcc_consultants.pdf, 042413_uil.pdf, siemens_040513.pdf,</t>
  </si>
  <si>
    <t>CIP010</t>
  </si>
  <si>
    <t>CIP-010: Cybersecurity- Configuration Management</t>
  </si>
  <si>
    <t>Energy - Electric, Cross Sector - Electric
Natural Gas
Water
Telephone,</t>
  </si>
  <si>
    <t>040813_iso_rto_council.pdf, 040813_electric_trade_association.pdf, 040513_naruc.pdf,</t>
  </si>
  <si>
    <t>CIP011</t>
  </si>
  <si>
    <t>CIP-011: Cybersecurity- Information Protection</t>
  </si>
  <si>
    <t>Cross Sector - Water
Electric, Energy - Electric, Cross Sector - Electric
Natural Gas
Water
Telephone,</t>
  </si>
  <si>
    <t>040813_ladwp.pdf, 040813_iso_rto_council.pdf, 040813_nerc.pdf, 040813_electric_trade_association.pdf, 040813_nypa.pdf, 040513_naruc.pdf,</t>
  </si>
  <si>
    <t>CMMI</t>
  </si>
  <si>
    <t>CMMI-ACQ</t>
  </si>
  <si>
    <t>Maturity Model</t>
  </si>
  <si>
    <t>http://cmmiinstitute.com/cmmi-solutions/cmmi-for-acquisition/</t>
  </si>
  <si>
    <t>CMMI for Acquisition</t>
  </si>
  <si>
    <t>CMMI-DEV</t>
  </si>
  <si>
    <t>http://cmmiinstitute.com/cmmi-solutions/cmmi-for-development/</t>
  </si>
  <si>
    <t>CMMI for Development</t>
  </si>
  <si>
    <t>040513_digital_management_inc.pdf,</t>
  </si>
  <si>
    <t>CMMI-SVC</t>
  </si>
  <si>
    <t>http://cmmiinstitute.com/cmmi-solutions/cmmi-for-services/cmmi-svc-comparisons/</t>
  </si>
  <si>
    <t>CMMI for Services</t>
  </si>
  <si>
    <t>ISACA</t>
  </si>
  <si>
    <t>COBIT</t>
  </si>
  <si>
    <t>Guideline</t>
  </si>
  <si>
    <t>http://www.isaca.org/COBIT/Pages/default.aspx</t>
  </si>
  <si>
    <t>COBIT  helps enterprises create optimal value from IT by maintaining a balance between realizing benefits and optimizing risk levels and resource use. The Framework addresses both business and IT functional areas across an enterprise and considers the IT-related interests of internal and external stakeholders. Enterprises of all sizes, whether commercial, not-for- profit or in the public sector, can benefit from COBIT 5.</t>
  </si>
  <si>
    <t>Financial Services, Information Technology - Cybersecurity services, Healthcare and Public Health, Information Technology - Standards, Information Technology - Privacy, Cross Sector,</t>
  </si>
  <si>
    <t>040813_fsscc.pdf, 040713_ia_advisory.pdf, 040913_hitrust.pdf, 040813_isaca.pdf, ibm_security_and_privacy_services_part2_032613.pdf, 040813_pwc.pdf, 040813_ncta.pdf, 041213_slttgcc.pdf, 040813_verizon.pdf, 040813_american_petroleum_institue.pdf, 040813_bah.pdf, 040813_honeywell.pdf, expert_consortium_part2_040113.pdf,</t>
  </si>
  <si>
    <t>COM 001</t>
  </si>
  <si>
    <t>Policy</t>
  </si>
  <si>
    <t>http://www.nerc.com/files/COM-001-1.pdf</t>
  </si>
  <si>
    <t>Attachment 1-COM-001— NERCnet Security Policy</t>
  </si>
  <si>
    <t>040813_iso_rto_council.pdf, 040813_so_cal_edison.pdf,</t>
  </si>
  <si>
    <t>COM 002</t>
  </si>
  <si>
    <t>http://www.nerc.com/files/COM-002-2.pdf</t>
  </si>
  <si>
    <t>COM-002: Communications and Coordination</t>
  </si>
  <si>
    <t>CAQH</t>
  </si>
  <si>
    <t>CORE102</t>
  </si>
  <si>
    <t>http://www.caqh.org/pdf/CLEAN5010/102.pdf</t>
  </si>
  <si>
    <t>Phase I CORE 102: Eligibility and Benefits Certification Policy</t>
  </si>
  <si>
    <t>Healthcare and Public Health,</t>
  </si>
  <si>
    <t>040913_hitrust.pdf,</t>
  </si>
  <si>
    <t>CORE153</t>
  </si>
  <si>
    <t>http://www.caqh.org/pdf/COREPhaseIRulesPolicies153.pdf</t>
  </si>
  <si>
    <t>Eligibility and Benefits Connectivity Rule (HTTPS, etc.)</t>
  </si>
  <si>
    <t>CORE202</t>
  </si>
  <si>
    <t>http://www.caqh.org/pdf/CLEAN5010/202.pdf</t>
  </si>
  <si>
    <t>Phase II CORE Certification Policy</t>
  </si>
  <si>
    <t>CORE270</t>
  </si>
  <si>
    <t>http://www.caqh.org/pdf/CLEAN5010/270-v5010.pdf</t>
  </si>
  <si>
    <t>Phase II CORE 270: Connectivity Rule</t>
  </si>
  <si>
    <t>CSA</t>
  </si>
  <si>
    <t>CSA Control Set</t>
  </si>
  <si>
    <t>Control</t>
  </si>
  <si>
    <t>https://downloads.cloudsecurityalliance.org/initiatives/guidance/csaguide.v3.0.pdf                https://cloudsecurityalliance.org/download/cloud-controls-matrix-v1-4/</t>
  </si>
  <si>
    <t>Security Guidance for Critical Areas of Focus in Cloud Computing,</t>
  </si>
  <si>
    <t>DHS</t>
  </si>
  <si>
    <t>DHS4300</t>
  </si>
  <si>
    <t>www.dhs.gov/xlibrary/assets/foia/mgmt_directive_4300a_Policy_v8.pdf‎</t>
  </si>
  <si>
    <t>DHS 4300A articulates a comprehensive security program, providing a baseline of policies, Standards, and Guidelines for sensitive systems. It also outlines policies relating to management, operational, and technical controls for ensuring the confidentiality, integrity, availability, authenticity, and non-repudiation for DHS system infrastructure and operations. DHS 4300A is a proven approach, implementing Federal Information Security Management Act (FISMA) and NIST requirements and Guidelines.</t>
  </si>
  <si>
    <t>Defense Industrial Base,</t>
  </si>
  <si>
    <t>040813_northrop_grumman_response_part2.pdf,</t>
  </si>
  <si>
    <t>DOE</t>
  </si>
  <si>
    <t>DOE-OE-417</t>
  </si>
  <si>
    <t>Emergency Incident Report Form</t>
  </si>
  <si>
    <t>http://www.oe.netl.doe.gov/oe417.aspx</t>
  </si>
  <si>
    <t>The Electric Emergency Incident and Disturbance Report (Form OE-417) collects information on electric incidents and emergencies. The Department of Energy uses the information to fulfill its overall national security and other energy emergency management responsibilities, as well as for analytical purposes.</t>
  </si>
  <si>
    <t>040813_electric_trade_association.pdf,</t>
  </si>
  <si>
    <t>DOE-RMP</t>
  </si>
  <si>
    <t>http://energy.gov/sites/prod/files/RMP%20Guideline%20Second%20Draft%20for%20Public%20Comment%20-%20March%202012.pdf</t>
  </si>
  <si>
    <t>The RMP is written with the goal of enabling organizations—
regardless of size or organizational or governance structure—to apply effective and efficient risk management processes and tailor them to meet their organizational requirements.</t>
  </si>
  <si>
    <t>Energy - Electric, Energy - Electric
Water, Cross Sector - Electric
Transportation
Water
Telecommunications, Cross Sector - Consulting,</t>
  </si>
  <si>
    <t>040813_sacramento.pdf, 040813_electric_trade_association.pdf, 040813_pasadena_pwp.pdf, 041113_tacoma_public_utilities.pdf, 041013_icf_international.pdf,</t>
  </si>
  <si>
    <t>DSD</t>
  </si>
  <si>
    <t>DSD-35</t>
  </si>
  <si>
    <t>http://www.dsd.gov.au/publications/Top_35_Mitigations_2012.pdf</t>
  </si>
  <si>
    <t>Austrailian Government DoD - Strategies to Mitigate Targeted Cyber Intrusions  
The Strategies to Mitigate Targeted Cyber Intrusions are ranked in order of overall effectiveness. Rankings are based on DSD’s analysis of reported security incidents and vulnerabilities detected by DSD in testing the security of Australian government networks.</t>
  </si>
  <si>
    <t>040813_sans_sager_part1.pdf,</t>
  </si>
  <si>
    <t>IETF</t>
  </si>
  <si>
    <t>EAP-TLS</t>
  </si>
  <si>
    <t>http://tools.ietf.org/html/rfc5216</t>
  </si>
  <si>
    <t>The Extensible Authentication Protocol (EAP), defined in RFC 3748, provides support for multiple authentication methods.  Transport Layer Security (TLS) provides for mutual authentication, integrity-protected ciphersuite negotiation, and key exchange between two endpoints.  This document defines EAP-TLS, which includes support for certificate-based mutual authentication and key derivation.</t>
  </si>
  <si>
    <t>Information Technology - Cybersecurity products and services,</t>
  </si>
  <si>
    <t>040813_wave_systems_response_part2.pdf,</t>
  </si>
  <si>
    <t>EOP</t>
  </si>
  <si>
    <t>EO 12866</t>
  </si>
  <si>
    <t>Executive Order</t>
  </si>
  <si>
    <t>http://www.reginfo.gov/public/jsp/Utilities/EO_Redirect.jsp</t>
  </si>
  <si>
    <t>Executive Order 12866, Regulatory Planning and Review (58 FR 51735; October 4, 1993)</t>
  </si>
  <si>
    <t>Cross Sector - Regulatory Advocacy,</t>
  </si>
  <si>
    <t>040813_center_for_regulatory_effectiveness.pdf,</t>
  </si>
  <si>
    <t>EO 13563</t>
  </si>
  <si>
    <t>Executive Order 13563, Improving Regulation and Regulatory Review (76 FR 3821; January 21, 2011)</t>
  </si>
  <si>
    <t>EO 13636</t>
  </si>
  <si>
    <t>http://www.gpo.gov/fdsys/pkg/FR-2013-02-19/pdf/2013-03915.pdf</t>
  </si>
  <si>
    <t>Executive Order (EO) 13636 Improving Critical Infrastructure Cybersecurity</t>
  </si>
  <si>
    <t>Cross Sector - Small business perspectives,</t>
  </si>
  <si>
    <t>040813_edwards.pdf,</t>
  </si>
  <si>
    <t>EOP-004</t>
  </si>
  <si>
    <t>http://www.nerc.com/files/EOP-004-1.pdf</t>
  </si>
  <si>
    <t>Disturbance Reporting</t>
  </si>
  <si>
    <t>040813_edison_electric_institute.pdf, 040813_iso_rto_council.pdf, 040813_so_cal_edison.pdf, 040813_electric_trade_association.pdf, 042413_uil.pdf,</t>
  </si>
  <si>
    <t>ES-C2M2</t>
  </si>
  <si>
    <t>http://energy.gov/oe/services/cybersecurity/electricity-subsector-cybersecurity-capability-maturity-Model</t>
  </si>
  <si>
    <t>Electricity Subsector Cybersecurity Capability Maturity Model</t>
  </si>
  <si>
    <t>Information Technology - Cybersecurity research, Cross Sector - power and automation technologies, Information Technology - IT products and services, Energy - Electric, Defense Industrial Base, Energy - Electric
Water, Information Technology - Cybersecurity products and services, Cross Sector - Consulting, Cross Sector - Electric
Transportation
Water
Telecommunications, Cross Sector - Electric
Water, Cross Sector - Water
Natural Gas, Cross Sector - Water
Electric, Dams - Electric, Cross Sector - Electric
Natural Gas
Water
Telephone, Energy - Consulting, Information Technology, Energy - Electric
Natural Gas,</t>
  </si>
  <si>
    <t>040813_cmu_sei.pdf, 040813_abb.pdf, 040813_bah.pdf, 040813_nerc.pdf, 040813_northrop_grumman_response_part2.pdf, 040813_gridwise.pdf, 040813_sacramento.pdf, 040813_electric_trade_association.pdf, 040813_nypa.pdf, 040813_pasadena_pwp.pdf, 040813_electric_power_coalition.pdf, 040813_secure_state.pdf, 040913_civitas.pdf, 041113_tacoma_public_utilities.pdf, 040813_jea.pdf, 040813_electrosoft.pdf, 040813_utc_response_part2.pdf, 040813_doe.pdf, central_lincoln_pud_022813.pdf, 040813_ladwp.pdf, 040813_bonneville_power_association.pdf, 040513_naruc.pdf, 040813_enernex.pdf, 040913_safegov_mwm_part_2.pdf, 040513_duke_energy.pdf, 041013_icf_international.pdf, 040813_edison_electric_institute.pdf, 040813_srp.pdf, 040813_saic.pdf, 040813_iso_rto_council.pdf,</t>
  </si>
  <si>
    <t>progressive_nuggets.docx, progressive_nuggets_2.docx, resiliencyanddependencies_leighcramer_session4_20130531.docx, dependencies_and_resiliency_chrisjohnson_session4_20130531.xlsx, greg_notes_Track4_Session1_20130529.docx, resiliencyanddependencies_leighcramer_session3_20130530.docx, businessCyberRisk_jp_session3_20130530.docx, progressive_mattbarrett_session3_20130530.xlsx, dependencies_and_resiliency_chrisjohnson_session2_20130530.xlsx, BusinessCyberRisk_JPChalpin_session4_20130531.docx, BusinessCyberRisk_JPChalpin_session1_20130529.docx, paul_session1_threat track_20130529.xlsx,</t>
  </si>
  <si>
    <t>FCC</t>
  </si>
  <si>
    <t>FCC Cyber Planner</t>
  </si>
  <si>
    <t>Online Resource</t>
  </si>
  <si>
    <t>http://www.fcc.gov/cyberplanner</t>
  </si>
  <si>
    <t>FCC Small Biz Cyber Planner 2.0</t>
  </si>
  <si>
    <t>FERMA</t>
  </si>
  <si>
    <t>FERMA 2002</t>
  </si>
  <si>
    <t>http://www.ferma.eu/wp-content/uploads/2011/11/a-risk-management-Standard-english-version.pdf</t>
  </si>
  <si>
    <t>FERMA 2002: A Risk Management Standard (Federation of European Risk Management Associations)</t>
  </si>
  <si>
    <t>040813_pwc.pdf,</t>
  </si>
  <si>
    <t>NIST</t>
  </si>
  <si>
    <t>FIPS 140</t>
  </si>
  <si>
    <t>http://csrc.nist.gov/publications/fips/fips140-2/fips1402.pdf</t>
  </si>
  <si>
    <t>SECURITY REQUIREMENTS FOR CRYPTOGRAPHIC MODULES</t>
  </si>
  <si>
    <t>Information Technology - Cybersecurity products and services, Defense Industrial Base, Communications - Mobile Devices, Cross Sector, Financial Services - Payment Card,</t>
  </si>
  <si>
    <t>040813_saife_technologies.pdf, 040813_lockheed_martin.pdf, 040513_ctia_the_wireless_association.pdf, 041013_sam_crooks.pdf, 040813_visa.pdf,</t>
  </si>
  <si>
    <t>FIPS 180-4</t>
  </si>
  <si>
    <t>http://csrc.nist.gov/publications/fips/fips180-4/fips-180-4.pdf</t>
  </si>
  <si>
    <t>Secure Hash Standard (SHS)</t>
  </si>
  <si>
    <t>FIPS 198-1</t>
  </si>
  <si>
    <t>http://csrc.nist.gov/publications/fips/fips198-1/FIPS-198-1_final.pdf</t>
  </si>
  <si>
    <t>The Keyed-Hash Message Authentication Code (HMAC)</t>
  </si>
  <si>
    <t>FIPS 196</t>
  </si>
  <si>
    <t>http://csrc.nist.gov/publications/fips/fips196/fips196.pdf</t>
  </si>
  <si>
    <t>ENTITY AUTHENTICATION USING PUBLIC KEY CRYPTOGRAPHY</t>
  </si>
  <si>
    <t>FIPS 199</t>
  </si>
  <si>
    <t>http://csrc.nist.gov/publications/PubsFIPS.html</t>
  </si>
  <si>
    <t>Standards for Security Categorization of Federal Information and Information Systems</t>
  </si>
  <si>
    <t>Information Technology, Cross Sector - Electric
Natural Gas
Water
Telephone, Energy - Consulting, Financial Services - Student Financial Services, Information Technology - IT products and services,</t>
  </si>
  <si>
    <t>040813_nascio.pdf, 040513_naruc.pdf, 040813_enernex.pdf, 040813_pennsylvania_higher_education_assistance_agency.pdf, 040713_microsoft.pdf,</t>
  </si>
  <si>
    <t>FIPS 200</t>
  </si>
  <si>
    <t>http://csrc.nist.gov/publications/fips/fips200/FIPS-200-final-march.pdf</t>
  </si>
  <si>
    <t>Minimum Security Requirements for Federal Information and Information Systems</t>
  </si>
  <si>
    <t>Cross Sector - Electric
Transportation
Water
Telecommunications, Energy - Consulting,</t>
  </si>
  <si>
    <t>041113_tacoma_public_utilities.pdf, 040813_enernex.pdf,</t>
  </si>
  <si>
    <t>FIPS 201</t>
  </si>
  <si>
    <t>http://csrc.nist.gov/publications/fips/fips201-1/FIPS-201-1-chng1.pdf</t>
  </si>
  <si>
    <t>Personal Identity Verification (PIV) of Federal Employees and Contractors</t>
  </si>
  <si>
    <t>040813_electrosoft.pdf,</t>
  </si>
  <si>
    <t>Congress</t>
  </si>
  <si>
    <t>FISMA1</t>
  </si>
  <si>
    <t>Federal Law</t>
  </si>
  <si>
    <t>http://csrc.nist.gov/drivers/documents/FISMA-final.pdf</t>
  </si>
  <si>
    <t>Federal Information Security Management Act of 2002</t>
  </si>
  <si>
    <t>040813_cmu_sei.pdf,</t>
  </si>
  <si>
    <t>FR 11739</t>
  </si>
  <si>
    <t>http://www.gpo.gov/fdsys/pkg/FR-2013-02-26/html/2013-04413.htm</t>
  </si>
  <si>
    <t>Executive Order 13636--Improving Critical Infrastructure Cybersecurity'' 78 FR 11739 (February 19, 2013)</t>
  </si>
  <si>
    <t>Communications, Energy - Electric, Cross Sector - Water
Electric, Communications - Telecommunications consulting,</t>
  </si>
  <si>
    <t>040813_verizon.pdf, 040813_electric_trade_association.pdf, 040813_ladwp.pdf, 040513_rcc_consultants.pdf,</t>
  </si>
  <si>
    <t>FR 13024</t>
  </si>
  <si>
    <t>http://www.gpo.gov/fdsys/granule/FR-2013-02-26/2013-04413/content-detail.html</t>
  </si>
  <si>
    <t>78 FR 13024 - DEVELOPING A FRAMEWORK TO IMPROVE CRITICAL INFRASTRUCTURE CYBERSECURITY</t>
  </si>
  <si>
    <t>Information Technology - Cybersecurity products and services, Information Technology, Energy - Natural Gas, Transportation - Aerospace Manufacturing, Communications - Telecommunications consulting, Cross Sector - IT products and services,</t>
  </si>
  <si>
    <t>040813_rsa.pdf, 040813_electrosoft.pdf, 040813_vmware.pdf, 040813_usacm.pdf, 040813_american_gas_association.pdf, 040813_aia_aerospace.pdf, 040513_rcc_consultants.pdf, 040813_professional_services_council.pdf,</t>
  </si>
  <si>
    <t>FR 28044</t>
  </si>
  <si>
    <t>http://www.nrc.gov/reading-rm/doc-collections/commission/Policy/51fr30028.pdf</t>
  </si>
  <si>
    <t>51 FR 28044 published 8/4/86 and 51 FR 30028 published 8/21/86, 10 CFR Part 50, “Safety Goals for the Operations of Nuclear Power Plants; PolicyStatement; Republication,” states,</t>
  </si>
  <si>
    <t>Nuclear Reactors, Materials, and Waste,</t>
  </si>
  <si>
    <t>040813_nuclear_regulatory_commission.pdf,</t>
  </si>
  <si>
    <t>AICPA/CICA</t>
  </si>
  <si>
    <t>GAPP</t>
  </si>
  <si>
    <t>http://www.aicpa.org/InterestAreas/InformationTechnology/Resources/Privacy/GenerallyAcceptedPrivacyPrinciples/Pages/default.aspx</t>
  </si>
  <si>
    <t>Generally Accepted Privacy Principles- assist management in creating an effective privacy program that addresses their privacy obligations, risks, and business opportunities.</t>
  </si>
  <si>
    <t>GAO</t>
  </si>
  <si>
    <t>GAO-07-1036</t>
  </si>
  <si>
    <t>Report – gov</t>
  </si>
  <si>
    <t>www.gao.gov/assets/270/268137.pdf‎</t>
  </si>
  <si>
    <t>GAO 07-1036: Critical Infrastructure Protection</t>
  </si>
  <si>
    <t>040813_cybersalus_alpha_terra_engineering_part2.pdf,</t>
  </si>
  <si>
    <t>GAO-08-1075</t>
  </si>
  <si>
    <t>www.gao.gov/products/GAO-08-1075R</t>
  </si>
  <si>
    <t>Federal Laws, Regulations, and Mandatory Standards to Securing Private Sector Information Technology Systems and Data in Critical Infrastructure Sectors</t>
  </si>
  <si>
    <t>Information Technology - Cybersecurity, Cross Sector,</t>
  </si>
  <si>
    <t>040813_internet_security_alliance.pdf, 040813_us_chamber_of_commerce.pdf,</t>
  </si>
  <si>
    <t>GAO-10-148</t>
  </si>
  <si>
    <t>http://www.gao.gov/new.items/d10148.pdf</t>
  </si>
  <si>
    <t>CRITICAL INFRASTRUCTURE PROTECTION: OMB Leadership Needed to Strengthen Agency Planning Efforts to Protect Federal Cyber Assets</t>
  </si>
  <si>
    <t>Information Technology - Modeling, Communications - Telecommunications consulting,</t>
  </si>
  <si>
    <t>telco_capital_040313.pdf, 040513_rcc_consultants.pdf,</t>
  </si>
  <si>
    <t>GAO-11-865T</t>
  </si>
  <si>
    <t>http://www.gao.gov/products/GAO-11-865T</t>
  </si>
  <si>
    <t>Continued Attention Needed to Protect Our Nation's Critical Infrastructure</t>
  </si>
  <si>
    <t>Communications - Telecommunications consulting,</t>
  </si>
  <si>
    <t>040513_rcc_consultants.pdf,</t>
  </si>
  <si>
    <t>GAO-12-757</t>
  </si>
  <si>
    <t>http://www.gao.gov/assets/650/648519.pdf</t>
  </si>
  <si>
    <t>INFORMATION SECURITY: Better Implementation of Controls for Mobile Devices Should Be Encouraged</t>
  </si>
  <si>
    <t>Information Technology - Modeling, Financial Services - Banks
Credit Unions, Communications, Information Technology - Cybersecurity, Communications - Telecommunications consulting, Cross Sector,</t>
  </si>
  <si>
    <t>telco_capital_040313.pdf, 040813_cuna.pdf, 040813_att_response_part1.pdf, 040813_internet_security_alliance.pdf, 040513_rcc_consultants.pdf, 040813_us_chamber_of_commerce.pdf,</t>
  </si>
  <si>
    <t>GAO-13-187</t>
  </si>
  <si>
    <t>http://www.gao.gov/assets/660/652170.pdf</t>
  </si>
  <si>
    <t>CYBERSECURITY: National Strategy, Roles, and Responsibilities Need to Be Better Defined and More Effectively Implemented</t>
  </si>
  <si>
    <t>Financial Services - Banks
Credit Unions, Communications - Telecommunications consulting,</t>
  </si>
  <si>
    <t>040813_cuna.pdf, 040513_rcc_consultants.pdf,</t>
  </si>
  <si>
    <t>ISMPP</t>
  </si>
  <si>
    <t>GPP2</t>
  </si>
  <si>
    <t>Guidelines</t>
  </si>
  <si>
    <t>http://www.ismpp.org/gpp2</t>
  </si>
  <si>
    <t>To address legislative, guidance, and ethical developments since 2003, and to reinforce the aims of the original 2003 publication, the International Society for Medical Publication Professionals (ISMPP) convened a Steering Committee to develop a revised Good Publication Practice document which is now known as “GPP2”</t>
  </si>
  <si>
    <t>Communications - Mobile Devices, Information Technology - Cybersecurity research, Communications,</t>
  </si>
  <si>
    <t>040513_ctia_the_wireless_association.pdf, 040813_dsci.pdf, 040813_tia.pdf,</t>
  </si>
  <si>
    <t>Business-Cyber-Risk_DominickJones_Session4_20130531.docx,</t>
  </si>
  <si>
    <t>HB</t>
  </si>
  <si>
    <t>HB300</t>
  </si>
  <si>
    <t>Legislation</t>
  </si>
  <si>
    <t>www.legis.state.tx.us/BillLookup/History.aspx?LegSess=82R...HB300</t>
  </si>
  <si>
    <t>State of Texas healthcare data act</t>
  </si>
  <si>
    <t>HIPAA</t>
  </si>
  <si>
    <t>HIPAA-164</t>
  </si>
  <si>
    <t>http://www.hhs.gov/ocr/privacy/hipaa/administrative/securityrule/</t>
  </si>
  <si>
    <t>The HIPAA Security Rule establishes national Standards to protect individuals’ electronic personal health information that is created, received, used, or maintained by a covered entity. The Security Rule requires appropriate administrative, physical and technical safeguards to ensure the confidentiality, integrity, and security of electronic protected health information. The Security Rule is located at 45 CFR Part 160 and Subparts A and C of Part 164.  </t>
  </si>
  <si>
    <t>HISPI</t>
  </si>
  <si>
    <t>HISPI I-O-C-M Philosophy</t>
  </si>
  <si>
    <t>methodology</t>
  </si>
  <si>
    <t>https://www.hispi.org/memberdownloads.php</t>
  </si>
  <si>
    <t>Implement-Once-Comply-Many Philosophy</t>
  </si>
  <si>
    <t>Cross Sector</t>
  </si>
  <si>
    <t>expert_consortium_part2_040113.pdf</t>
  </si>
  <si>
    <t>link available to HISPI members only</t>
  </si>
  <si>
    <t>HISPI Top 20 ISO 27001 Mitigating controls</t>
  </si>
  <si>
    <t>controls</t>
  </si>
  <si>
    <t>HISPI analyzes the Top 20 ISO 27001 Annex A controls against Datalossdb.org and Privacy Right Clearinghouse data breach reports to determine what controls failed each quarter</t>
  </si>
  <si>
    <t>HISPI Framework Approach</t>
  </si>
  <si>
    <t>An integrated Framework approach outlined by HISPI to help form the basis for a fully functional and secure information security program, as well as design and deploy a comprehensive risk governance platform for both compliance and assurance.</t>
  </si>
  <si>
    <t>HSPD-12</t>
  </si>
  <si>
    <t>Government Directive</t>
  </si>
  <si>
    <t>https://www.dhs.gov/homeland-security-presidential-directive-12</t>
  </si>
  <si>
    <t>HSPD-12 - Policy for a Common Identification Standard for Federal Employees and Contractors</t>
  </si>
  <si>
    <t>HSPD-7</t>
  </si>
  <si>
    <t>https://www.dhs.gov/homeland-security-presidential-directive-7</t>
  </si>
  <si>
    <t>Homeland Security Presidential Directive 7: Critical Infrastructure Identification, Prioritization, and Protection</t>
  </si>
  <si>
    <t>Information Technology - Modeling, Transportation - Aerospace Manufacturing, Critical Manufacturing - ICS, SCADA, Cross Sector,</t>
  </si>
  <si>
    <t>telco_capital_040313.pdf, 040813_boeing_part2.pdf, 040813_rockwell_automation_response_part1.pdf, 041113_system1.pdf,</t>
  </si>
  <si>
    <t>Dominick_session1_20130529.docx,</t>
  </si>
  <si>
    <t>ICD503</t>
  </si>
  <si>
    <t>www.fas.org/irp/dni/icd/icd-503.pdf</t>
  </si>
  <si>
    <t>ICD503: Certification and Accreditation</t>
  </si>
  <si>
    <t>Government Facilities - process,</t>
  </si>
  <si>
    <t>us_air_force_gg_11 030513.pdf,</t>
  </si>
  <si>
    <t>IEC</t>
  </si>
  <si>
    <t>IEC 61850</t>
  </si>
  <si>
    <t>http://webstore.iec.ch/webstore/webstore.nsf/ArtNum_PK/30525</t>
  </si>
  <si>
    <t>Power Utility Automation</t>
  </si>
  <si>
    <t>Cross Sector - power and automation technologies, Communications - Telecommunications consulting, Information Technology - Standards,</t>
  </si>
  <si>
    <t>040813_abb.pdf, 040513_rcc_consultants.pdf, mact_part_3_022613.pdf,</t>
  </si>
  <si>
    <t>IEC 62264</t>
  </si>
  <si>
    <t>http://webstore.iec.ch/preview/info_iec62264-2%7Bed1.0%7Den.pdf</t>
  </si>
  <si>
    <t>enterprise-control system integration.</t>
  </si>
  <si>
    <t>Energy - Natural Gas,</t>
  </si>
  <si>
    <t>040813_american_gas_association.pdf,</t>
  </si>
  <si>
    <t>IEC 62351</t>
  </si>
  <si>
    <t>http://tools.ietf.org/html/draft-weis-gdoi-iec62351-9-00</t>
  </si>
  <si>
    <t>IEC 62351 Security Protocol support for GDOI</t>
  </si>
  <si>
    <t>Cross Sector - power and automation technologies, Energy - Electric, Communications - Telecommunications consulting,</t>
  </si>
  <si>
    <t>040813_abb.pdf, 040813_edison_electric_institute.pdf, 040513_rcc_consultants.pdf,</t>
  </si>
  <si>
    <t>IEC/PAS</t>
  </si>
  <si>
    <t>IEC 62443</t>
  </si>
  <si>
    <t>Set of Standards</t>
  </si>
  <si>
    <t>http://webstore.iec.ch/preview/info_iecfdis62443-3-3%7Bed1.0%7Den.pdf</t>
  </si>
  <si>
    <t>This is a series of Standards addressing the topic of Industrial communication networks – Network and system security. They are jointly developed by the ISA99 committee and IEC TC65 WG10.</t>
  </si>
  <si>
    <t>Cross Sector - power and automation technologies, Cross Sector - Electric
Natural Gas
Aerospace Manufacturing, Information Technology - IT products and services, Energy - Electric, Cross Sector - Water
Natural Gas, Cross Sector - Electric
Natural Gas
Water
Telephone, Communications - Telecommunications consulting, Transportation - Aerospace Manufacturing, Cross Sector - ICS, SCADA, Chemical, Critical Manufacturing - Semiconductor Manufacturer,</t>
  </si>
  <si>
    <t>040813_abb.pdf, 040513_honeywell.pdf, 040513_cgi.pdf, 040813_edison_electric_institute.pdf, 040813_utc_response_part2.pdf, 040513_international_society_automation.pdf, 040513_naruc.pdf, 040513_rcc_consultants.pdf, 040813_boeing_part2.pdf, siemens_040513.pdf, 040813_american_chemistry_council.pdf, 040813_infineon.pdf,040813_ciepiela.pdf, 040513_rcc_consultants.pdf,</t>
  </si>
  <si>
    <t>progressive_gregwitte_session3_20130530.xlsx, BusinessCyberRisk_JPChalpin_session4_20130531.docx, brian_threat mgmt_session1_20130529.xlsx, paul_session1_threat track_20130529.xlsx</t>
  </si>
  <si>
    <t>ISO/IEC</t>
  </si>
  <si>
    <t>IEC 9899</t>
  </si>
  <si>
    <t>http://www.iso.org/iso/home/store/catalogue_ics/catalogue_detail_ics.htm?csnumber=57853</t>
  </si>
  <si>
    <t>ISO/IEC 9899:2011
Information technology -- Programming languages -- C</t>
  </si>
  <si>
    <t>IEEE</t>
  </si>
  <si>
    <t>IEEE 1686</t>
  </si>
  <si>
    <t>http://Standards.ieee.org/develop/project/1686.html</t>
  </si>
  <si>
    <t>P1686 - IEEE Draft Standard for Intelligent Electronic Devices (IEDs) Cyber Security Capabilities</t>
  </si>
  <si>
    <t>Cross Sector - power and automation technologies, Energy - Electric,</t>
  </si>
  <si>
    <t>040813_abb.pdf, 040813_edison_electric_institute.pdf,</t>
  </si>
  <si>
    <t>IEEE 1815</t>
  </si>
  <si>
    <t>http://Standards.ieee.org/findstds/Standard/1815-2012.html</t>
  </si>
  <si>
    <t>1815-2012 - IEEE Standard for Electric Power Systems Communications-Distributed Network Protocol (DNP3)</t>
  </si>
  <si>
    <t>west_030713.pdf,</t>
  </si>
  <si>
    <t>IEEE 802</t>
  </si>
  <si>
    <t>http://Standards.ieee.org/about/get/802/802.html</t>
  </si>
  <si>
    <t>IEEE Standard for Local and Metropolitan Area Networks</t>
  </si>
  <si>
    <t>ISA 100</t>
  </si>
  <si>
    <t>http://www.isa.org/mstemplate.cfm?section=home&amp;template=/TaggedPage/getStandards.cfm&amp;MicrositeID=1134&amp;CommitteeID=6891</t>
  </si>
  <si>
    <t>Wireless Systems for Automation</t>
  </si>
  <si>
    <t>Transportation - Aerospace Manufacturing, Cross Sector - ICS, SCADA, Cross Sector - power and automation technologies,</t>
  </si>
  <si>
    <t>040513_international_society_automation.pdf, 040813_boeing_part2.pdf, 040513_isa_security_compliance_inst_isci.pdf, 040813_abb.pdf,</t>
  </si>
  <si>
    <t>ISA-62443</t>
  </si>
  <si>
    <t>http://www.isa.org/mstemplate.cfm?section=home&amp;template=/TaggedPage/getStandards.cfm&amp;MicrositeID=988&amp;CommitteeID=6821</t>
  </si>
  <si>
    <t>This is a series of standards addressing the topic of Industrial communication networks – Network and system security. They are jointly developed by the ISA99 committee and IEC TC65 WG10.</t>
  </si>
  <si>
    <t>general</t>
  </si>
  <si>
    <t>Cross Sector - power and automation technologies, Cross Sector - Standards, Information Technology - IT products and services, Energy - Electric, Cross Sector - Water
Natural Gas, Cross Sector - ICS, SCADA, Transportation - Aerospace Manufacturing, Chemical, Cross Sector - Electric
Natural Gas
Aerospace Manufacturing, Cross Sector - Electric
Transportation
Water
Telecommunications, Cross Sector - Electric
Water, Information Technology - Cybersecurity products and services, Cross Sector - Water
Electric, Energy - Natural Gas, Cross Sector,</t>
  </si>
  <si>
    <t>040813_abb.pdf, expert_consortium_part2_040113.pdf, 040513_cgi.pdf, 040813_edison_electric_institute.pdf, 040813_utc_response_part2.pdf, 040513_international_society_automation.pdf, 040813_white.pdf, 040813_boeing_part2.pdf, 040513_isa_security_compliance_inst_isci.pdf, siemens_040513.pdf, 040813_american_chemistry_council.pdf, 040513_honeywell.pdf, 040813_nerc.pdf, 040813_nypa.pdf, 041113_tacoma_public_utilities.pdf, 040813_jea.pdf, 040813_electrosoft.pdf, 040813_ladwp.pdf, 040813_american_gas_association.pdf, 040813_ciepiela.pdf, 040813_pwc.pdf,</t>
  </si>
  <si>
    <t>ISA 84</t>
  </si>
  <si>
    <t>http://www.isa-84.com/subpages/technology/isa-84/isa-84-01.php?PHPSESSID=dcff091e498244ee3b167d1667b8392f</t>
  </si>
  <si>
    <t>safety instrumented systems for the Process Industries</t>
  </si>
  <si>
    <t>040513_international_society_automation.pdf,</t>
  </si>
  <si>
    <t>ISA 95</t>
  </si>
  <si>
    <t>Enterprise-Control System Integration</t>
  </si>
  <si>
    <t>Cross Sector - Electric
Natural Gas
Aerospace Manufacturing,</t>
  </si>
  <si>
    <t>040513_honeywell.pdf,</t>
  </si>
  <si>
    <t>brian_threat mgmt_session1_20130529.xlsx,</t>
  </si>
  <si>
    <t>ISA 99</t>
  </si>
  <si>
    <t>ISA99, Industrial Automation and Control Systems Security</t>
  </si>
  <si>
    <t>resiliencyanddependencies_leighcramer_session3_20130530.docx, dependencies_and_resiliency_chrisjohnson_session2_20130530.xlsx,</t>
  </si>
  <si>
    <t>IFAC</t>
  </si>
  <si>
    <t>ISAE-3402</t>
  </si>
  <si>
    <t>http://isae3402.com/ISAE3402_overview.html</t>
  </si>
  <si>
    <t>International Standard on Assurance Engagements (ISAE) No. 3402, Assurance Reports on Controls at a Service Organization</t>
  </si>
  <si>
    <t>Communications, Information Technology - IT products and services,</t>
  </si>
  <si>
    <t>040813_att_response_part1.pdf, 040713_microsoft.pdf,</t>
  </si>
  <si>
    <t>ISF</t>
  </si>
  <si>
    <t>ISF 2011</t>
  </si>
  <si>
    <t>https://community.emc.com/docs/DOC-15651</t>
  </si>
  <si>
    <t>ISF Standard of Good Practice for Information Security (SOGP), 2011</t>
  </si>
  <si>
    <t>ISM</t>
  </si>
  <si>
    <t>ISM3</t>
  </si>
  <si>
    <t>- INFORMATION SECURITY MANAGEMENT MATURITY MODEL</t>
  </si>
  <si>
    <t>Financial Services, Transportation - Aerospace Manufacturing, Information Technology - Standards,</t>
  </si>
  <si>
    <t>040813_fsscc.pdf, 040813_boeing_part2.pdf, 040513_open_group_security_forum.pdf,</t>
  </si>
  <si>
    <t>ISO</t>
  </si>
  <si>
    <t>ISO 11568</t>
  </si>
  <si>
    <t>http://www.iso.org/iso/home/store/catalogue_tc/catalogue_detail.htm?csnumber=34937</t>
  </si>
  <si>
    <t>Banking -- Key management (retail)</t>
  </si>
  <si>
    <t>Financial Services - Standards,</t>
  </si>
  <si>
    <t>040813_x9_Standards_part3.pdf, 040813_x9_slide_part1.pdf,</t>
  </si>
  <si>
    <t>ISO 13491</t>
  </si>
  <si>
    <t>http://www.iso.org/iso/catalogue_detail.htm?csnumber=41214</t>
  </si>
  <si>
    <t>Banking -- Secure cryptographic devices (retail)</t>
  </si>
  <si>
    <t>040813_x9_Standards_part3.pdf,</t>
  </si>
  <si>
    <t>ISO 15782</t>
  </si>
  <si>
    <t>http://www.iso.org/iso/catalogue_detail.htm?csnumber=46547</t>
  </si>
  <si>
    <t>Certificate management for financial services</t>
  </si>
  <si>
    <t>ISO 16609</t>
  </si>
  <si>
    <t>http://www.iso.org/iso/home/store/catalogue_ics/catalogue_detail_ics.htm?csnumber=55225</t>
  </si>
  <si>
    <t>Financial services -- Requirements for message authentication using symmetric techniques</t>
  </si>
  <si>
    <t>ISO 19011</t>
  </si>
  <si>
    <t>http://www.iso.org/iso/catalogue_detail?csnumber=50675</t>
  </si>
  <si>
    <t>Guidelines for auditing management systems</t>
  </si>
  <si>
    <t>ISO 21188</t>
  </si>
  <si>
    <t>http://www.iso.org/iso/iso_catalogue/catalogue_tc/catalogue_detail.htm?csnumber=35707</t>
  </si>
  <si>
    <t>Public key infrastructure for financial services -- Practices and Policy Framework</t>
  </si>
  <si>
    <t>040813_x9_slide_part1.pdf,</t>
  </si>
  <si>
    <t>ISO 22301</t>
  </si>
  <si>
    <t>http://www.iso.org/iso/catalogue_detail?csnumber=50038</t>
  </si>
  <si>
    <t>Societal security -- Business continuity management systems --- Requirements</t>
  </si>
  <si>
    <t>ISO 27799</t>
  </si>
  <si>
    <t>http://www.iso.org/iso/catalogue_detail?csnumber=41298</t>
  </si>
  <si>
    <t>ISO 27799:2008: Health informatics -- Information security management in health using ISO/IEC 27002</t>
  </si>
  <si>
    <t>ISO 28000</t>
  </si>
  <si>
    <t>http://www.iso.org/iso/catalogue_detail?csnumber=44641</t>
  </si>
  <si>
    <t>Specification for security management systems for the supply chain</t>
  </si>
  <si>
    <t>040813_huawei.pdf,</t>
  </si>
  <si>
    <t>ISO 28001</t>
  </si>
  <si>
    <t>ISO 28001:2007 provides requirements and guidance for organizations in international supply chains</t>
  </si>
  <si>
    <t>ISO 29161</t>
  </si>
  <si>
    <t>http://www.iso.org/iso/home/store/catalogue_tc/catalogue_detail.htm?csnumber=45240</t>
  </si>
  <si>
    <t>Automatic identification and data capture techniques -- Unique identification</t>
  </si>
  <si>
    <t>Information Technology - Standards,</t>
  </si>
  <si>
    <t>mact_part_3_022613.pdf,</t>
  </si>
  <si>
    <t>under development</t>
  </si>
  <si>
    <t>ISO 31000</t>
  </si>
  <si>
    <t>http://www.iso.org/iso/home/Standards/iso31000.htm</t>
  </si>
  <si>
    <t>Risk management -- Principles and Guidelines</t>
  </si>
  <si>
    <t>Information Technology - Cybersecurity products and services, Information Technology - IT products and services, Communications, Information Technology - Cybersecurity research, Cross Sector - Standards, Communications - Telecommunications consulting, Cross Sector - Cybersecurity products and services,</t>
  </si>
  <si>
    <t>040813_rsa.pdf, 040713_microsoft.pdf, 040813_ncta.pdf, 040813_cmu_sei.pdf, expert_consortium_part2_040113.pdf, 040513_cgi.pdf, 040513_rcc_consultants.pdf, 040913_greyhat.pdf,</t>
  </si>
  <si>
    <t>ISO 31010</t>
  </si>
  <si>
    <t>http://www.iso.org/iso/catalogue_detail?csnumber=51073</t>
  </si>
  <si>
    <t>Risk management -- Risk assessment techniques</t>
  </si>
  <si>
    <t>Information Technology - IT products and services, Communications - Telecommunications consulting,</t>
  </si>
  <si>
    <t>040813_huawei.pdf, 040513_rcc_consultants.pdf,040713_microsoft.pdf,</t>
  </si>
  <si>
    <t>ISO 9000</t>
  </si>
  <si>
    <t>ISO 9000 - Quality management</t>
  </si>
  <si>
    <t>Information Technology - IT products and services, Information Technology - Cybersecurity research,</t>
  </si>
  <si>
    <t>040813_huawei.pdf, 040813_cmu_sei.pdf,</t>
  </si>
  <si>
    <t>businessNotes_marianne_session2_session3_20130530.docx, resiliencyanddependencies_leighcramer_session3_20130530.docx, businessCyberRisk_jp_session3_20130530.docx, BusinessCyberRisk_DominickJones_Session3_20130530.docx,</t>
  </si>
  <si>
    <t>ISO 9001</t>
  </si>
  <si>
    <t>http://www.iso.org/iso/catalogue_detail?csnumber=46486</t>
  </si>
  <si>
    <t>Quality management systems -- Requirements</t>
  </si>
  <si>
    <t>Information Technology - Cybersecurity research, Information Technology - IT products and services, Information Technology - Cybersecurity products and services, Transportation - Aerospace Manufacturing, Information Technology - Cybersecurity,</t>
  </si>
  <si>
    <t>040813_cmu_sei.pdf, 040513_digital_management_inc.pdf, 040813_rsa.pdf, 040813_electrosoft.pdf, 040813_boeing_part2.pdf, 040813_daston_cloud.pdf,</t>
  </si>
  <si>
    <t>Dominick_session1_20130529.docx, BusinessCyberRisk_JPChalpin_session2_20130530.docx,</t>
  </si>
  <si>
    <t>ISO 9506</t>
  </si>
  <si>
    <t>http://www.iso.org/iso/catalogue_detail.htm?csnumber=37079</t>
  </si>
  <si>
    <t>Industrial automation systems -- Manufacturing Message Specification</t>
  </si>
  <si>
    <t>ISO 9564</t>
  </si>
  <si>
    <t>http://www.iso.org/iso/catalogue_detail?csnumber=54083</t>
  </si>
  <si>
    <t>Financial services -- Personal Identification Number (PIN) management and security</t>
  </si>
  <si>
    <t>ISO-22320</t>
  </si>
  <si>
    <t>http://www.iso.org/iso/catalogue_detail?csnumber=53347</t>
  </si>
  <si>
    <t>ISO 22320:2011 Societal security -- Emergency management -- Requirements for incident response</t>
  </si>
  <si>
    <t>ISO/IEC 10181</t>
  </si>
  <si>
    <t>Information technology -- Processing languages -- Standard Page Description Language (SPDL)</t>
  </si>
  <si>
    <t>ISO/IEC 19770</t>
  </si>
  <si>
    <t>http://www.iso.org/iso/iso_catalogue/catalogue_ics/catalogue_detail_ics.htm?csnumber=56000</t>
  </si>
  <si>
    <t>Information technology -- Software asset management</t>
  </si>
  <si>
    <t>ISO/IEC 20000</t>
  </si>
  <si>
    <t>http://www.iso.org/iso/catalogue_detail?csnumber=51986</t>
  </si>
  <si>
    <t>ISO/IEC 20000-1:2011 Information technology -- Service management</t>
  </si>
  <si>
    <t>Cross Sector - Standards, Information Technology - Cybersecurity,</t>
  </si>
  <si>
    <t>expert_consortium_part2_040113.pdf, 040813_cs1_ict_scrm_ad_hoc.pdf,</t>
  </si>
  <si>
    <t>ISO/IEC 21827</t>
  </si>
  <si>
    <t>http://www.iso.org/iso/home/store/catalogue_ics/catalogue_detail_ics.htm?csnumber=44716</t>
  </si>
  <si>
    <t>ISO/IEC 21827:2008 Information technology -- Security techniques -- Systems Security Engineering -- Capability Maturity Model® (SSE-CMM®)</t>
  </si>
  <si>
    <t>Information Technology - Cybersecurity, Communications, Cross Sector - Cybersecurity products and services,</t>
  </si>
  <si>
    <t>040813_cs1_ict_scrm_ad_hoc.pdf, 040813_alcatel_lucent.pdf, 040913_greyhat.pdf,</t>
  </si>
  <si>
    <t>ISO/IEC 24745</t>
  </si>
  <si>
    <t>http://www.iso.org/iso/home/store/catalogue_tc/catalogue_detail.htm?csnumber=52946</t>
  </si>
  <si>
    <t>ISO/IEC 24745:2011
Information technology -- Security techniques -- Biometric information protection</t>
  </si>
  <si>
    <t>Information Technology - Cybersecurity,</t>
  </si>
  <si>
    <t>040813_cs1_ict_scrm_ad_hoc.pdf,</t>
  </si>
  <si>
    <t>ISO/IEC 24759</t>
  </si>
  <si>
    <t>http://www.iso.org/iso/home/store/catalogue_tc/catalogue_detail.htm?csnumber=41529</t>
  </si>
  <si>
    <t>ISO/IEC 24759:2008
Information technology -- Security techniques -- Test requirements for cryptographic modules</t>
  </si>
  <si>
    <t>ISO/IEC 24760</t>
  </si>
  <si>
    <t>http://www.iso.org/iso/home/store/catalogue_tc/catalogue_detail.htm?csnumber=57914</t>
  </si>
  <si>
    <t>ISO/IEC 24760-1:2011 Information technology -- Security techniques -- A Framework for identity management</t>
  </si>
  <si>
    <t>ISO/IEC 24761</t>
  </si>
  <si>
    <t>http://www.iso.org/iso/home/store/catalogue_tc/catalogue_detail.htm?csnumber=41531</t>
  </si>
  <si>
    <t>ISO/IEC 24761:2009 Information technology -- Security techniques -- Authentication context for biometrics</t>
  </si>
  <si>
    <t>ISO/IEC 24762</t>
  </si>
  <si>
    <t>http://www.iso.org/iso/catalogue_detail?csnumber=41532</t>
  </si>
  <si>
    <t>IEC 24762 - Information technology -- Security techniques -- Guidelines for information and communications technology disaster recovery services
.</t>
  </si>
  <si>
    <t>ISO/IEC 27000</t>
  </si>
  <si>
    <t>http://www.iso.org/iso/home/store/catalogue_ics/catalogue_detail_ics.htm?csnumber=56891</t>
  </si>
  <si>
    <t>Information technology --Security techniques -- Information security management systems --Overview and vocabulary</t>
  </si>
  <si>
    <t>Information Technology - Cybersecurity products and services, Energy - Electric, Energy - Petroleum
Natural Gas, Cross Sector - power and automation technologies, Defense Industrial Base, Cross Sector, Information Technology - IT products and services, Cross Sector - Regulatory Advocacy, Energy - Electric
Natural Gas, Cross Sector - Research Organization, Cross Sector - Electric
Transportation
Water
Telecommunications, Information Technology, Financial Services - Electronic Transaction Processing, Financial Services - Payment systems,</t>
  </si>
  <si>
    <t>040813_rsa.pdf, 040813_iso_rto_council.pdf, 040813_american_petroleum_institute.pdf, 040813_abb.pdf, 040813_northrop_grumman_response_part2.pdf, 040813_gridwise.pdf, 040813_educause.pdf, 040513_cgi.pdf, 040813_nypa.pdf, 040813_center_for_regulatory_effectiveness.pdf, 040813_xcel_energy.pdf, 040813_national_grid.pdf, 040813_forrester_research.pdf, 041113_tacoma_public_utilities.pdf, 040513_international_society_automation.pdf, 040813_iti.pdf, 040813_electronic_transactions_association.pdf, 040513_heartland_payment_systems.pdf, 040813_pwc.pdf,</t>
  </si>
  <si>
    <t>dependencies_and_resiliency_chrisjohnson_session4_20130531.xlsx, Dominick_session1_20130529.docx, Business-Cyber-Risk_DominickJones_Session4_20130531.docx, progressive_gregwitte_session4_20130531.xlsx, liegh_notes_session1_20130529.docx, BusinessCyberRisk_DominickJones_Session3_20130530.docx, dependencies_and_resiliency_chrisjohnson_session3_20130530.xlsx, progressive_mattbarrett_session2_20130530.xlsx,</t>
  </si>
  <si>
    <t>ISO/IEC 27001</t>
  </si>
  <si>
    <t>A.http://www.iso.org/iso/catalogue_detail?csnumber=42103</t>
  </si>
  <si>
    <t>ISO/IEC 27001 formally specifies a management system that is intended to bring information security under explicit management control.</t>
  </si>
  <si>
    <t>Government Facilities, Information Technology - Network Management, Information Technology - Cybersecurity products and services, Communications, Information Technology - IT products and services, Critical Manufacturing - Semiconductor Manufacturer, Energy - Petroleum
Natural Gas, Cross Sector - power and automation technologies, Cross Sector - Standards, Energy - Electric, Energy - Electric
Natural Gas, Transportation - Commercial Airline, Information Technology, Cross Sector - Consulting, Defense Industrial Base, Cross Sector - Electric
Water, Cross Sector - Water
Electric, Information Technology - Cybersecurity research, Cross Sector - Cybersecurity products and services, Transportation - Aerospace Manufacturing, Healthcare and Public Health, Information Technology - Cybersecurity, Chemical, Financial Services - Payment Card,</t>
  </si>
  <si>
    <t>041213_slttgcc.pdf, 040513_verisign.pdf, 040813_rsa.pdf, 040813_att_reference_guide_part2.pdf, 040813_att_response_part1.pdf, 040813_huawei.pdf, 040613_level3_communications.pdf, 040813_infineon.pdf, 040813_verizon.pdf, 040813_american_petroleum_institute.pdf, 040813_abb.pdf, expert_consortium_part2_040113.pdf, 040513_digital_management_inc.pdf, 040813_gridwise.pdf, 040813_pacific_gas_electric.pdf, 041213_american_airlines.pdf, velocity_partners_security_and_compliance_032813.pdf, 040813_xcel_energy.pdf, 040813_verify.pdf, 040913_civitas.pdf, 040813_lockheed_martin.pdf, 040813_jea.pdf, 040813_ladwp.pdf, 040813_itta.pdf, 040513_international_society_automation.pdf, 040813_dsci.pdf, 040913_greyhat.pdf, 040513_websense.pdf, 040813_intel_part_2_of_3.pdf, 040813_boeing_part2.pdf, 040913_hitrust.pdf, 040813_nss_labs.pdf, 040513_pescatore.pdf, 040813_american_chemistry_council.pdf, 040813_visa.pdf, 040813_tripwire_inc_part3_tabular_answers.pdf, 040913_ca_technologies.pdf,</t>
  </si>
  <si>
    <t>matt_progressive-cybersecurity_session1_20130529.xlsx, BusinessCyberRisk_JPChalpin_session4_20130531.docx, resiliencyanddependencies_leighcramer_session4_20130531.docx, liegh_notes_session1_20130529.docx,</t>
  </si>
  <si>
    <t>ISO/IEC 27002</t>
  </si>
  <si>
    <t>http://www.iso.org/iso/catalogue_detail?csnumber=50297</t>
  </si>
  <si>
    <t>Information technology -- Security techniques -- Code of practice for information security management</t>
  </si>
  <si>
    <t>Energy - Electric, Information Technology - Cybersecurity research, Cross Sector - power and automation technologies, Cross Sector, Transportation - Commercial Airline, Information Technology - IT products and services, Energy - Electric
Natural Gas, Information Technology - Cybersecurity, Cross Sector - Electric
Transportation
Water
Telecommunications, Transportation - Aerospace Manufacturing, Healthcare and Public Health, Financial Services - Student Financial Services, Financial Services - Payment Card,</t>
  </si>
  <si>
    <t>040813_srp.pdf, 040813_sans_sager_part1.pdf, 040813_abb.pdf, 040813_educause.pdf, 041213_american_airlines.pdf, 040513_cgi.pdf, 040813_xcel_energy.pdf, 040413_evans.pdf, 041113_tacoma_public_utilities.pdf, 041913_exelis.pdf, 040813_boeing_part2.pdf, 040913_hitrust.pdf, 040813_pennsylvania_higher_education_assistance_agency.pdf, 040813_visa.pdf, 040813_so_cal_edison.pdf, 040813_bah.pdf, 040813_cs1_ict_scrm_ad_hoc.pdf, 040513_cgi.pdf, 040813_utc_response_part2.pdf, 040813_doe.pdf, 040813_american_gas_association.pdf, 040513_rcc_consultants.pdf,</t>
  </si>
  <si>
    <t>resiliencyanddependencies_leighcramer_session3_20130530.docx, progressive_mattbarrett_session3_20130530.xlsx, progressive_gregwitte_session2_20130530.xlsx,</t>
  </si>
  <si>
    <t>ISO/IEC 27003</t>
  </si>
  <si>
    <t>http://www.iso.org/iso/catalogue_detail?csnumber=42105</t>
  </si>
  <si>
    <t>ISO/IEC 27003:2010: Information technology -- Security techniques -- Information security management system implementation guidance</t>
  </si>
  <si>
    <t>Information Technology - Cybersecurity, Communications - Telecommunications consulting,</t>
  </si>
  <si>
    <t>040813_cs1_ict_scrm_ad_hoc.pdf, 040513_rcc_consultants.pdf,</t>
  </si>
  <si>
    <t>ISO/IEC 27004</t>
  </si>
  <si>
    <t>http://www.iso.org/iso/catalogue_detail?csnumber=42106</t>
  </si>
  <si>
    <t>ISO/IEC 27004:2009: Information technology -- Security techniques -- Information security management -- Measurement</t>
  </si>
  <si>
    <t>Information Technology - Cybersecurity, Cross Sector - Water
Natural Gas, Communications - Telecommunications consulting,</t>
  </si>
  <si>
    <t>040813_cs1_ict_scrm_ad_hoc.pdf, 040813_utc_response_part2.pdf, 040513_rcc_consultants.pdf,</t>
  </si>
  <si>
    <t>ISO/IEC 27005</t>
  </si>
  <si>
    <t>http://www.iso.org/iso/catalogue_detail?csnumber=56742</t>
  </si>
  <si>
    <t>ISO/IEC 27005:2011: Information technology -- Security techniques -- Information security risk management</t>
  </si>
  <si>
    <t>Communications, Information Technology - Cybersecurity, Communications - Mobile Devices, Cross Sector - Water
Natural Gas, Communications - Telecommunications consulting, Information Technology - Standards, Transportation - Aerospace Manufacturing, Information Technology - Standards, Transportation - Commercial Airline, Cross Sector - Cybersecurity products and services,</t>
  </si>
  <si>
    <t>040813_ncta.pdf, 040813_cs1_ict_scrm_ad_hoc.pdf, 040513_ctia_the_wireless_association.pdf, 040813_alcatel_lucent.pdf, 040813_utc_response_part2.pdf, 040513_rcc_consultants.pdf, 040513_open_group_security_forum.pdf,040813_boeing_part2.pdf, 040513_open_group_security_forum.pdf, 041213_american_airlines.pdf, 040913_greyhat.pdf,</t>
  </si>
  <si>
    <t>ISO/IEC 27006</t>
  </si>
  <si>
    <t>http://www.iso.org/iso/home/store/catalogue_tc/catalogue_detail.htm?csnumber=59144</t>
  </si>
  <si>
    <t>ISO/IEC 27006:2011: Information technology -- Security techniques -- Requirements for bodies providing audit and certification of information security management systems</t>
  </si>
  <si>
    <t>ISO/IEC 27007</t>
  </si>
  <si>
    <t>http://www.iso.org/iso/catalogue_detail.htm?csnumber=42506</t>
  </si>
  <si>
    <t>ISO/IEC 27007:2011: Information technology -- Security techniques -- Guidelines for information security management systems auditing</t>
  </si>
  <si>
    <t>ISO/IEC 27010</t>
  </si>
  <si>
    <t>http://www.iso.org/iso/home/store/catalogue_tc/catalogue_detail.htm?csnumber=42509</t>
  </si>
  <si>
    <t>ISO/IEC 27010:2012: Information technology -- Security techniques -- Information security management for inter-sector and inter-organizational communications</t>
  </si>
  <si>
    <t>ISO/IEC 27011</t>
  </si>
  <si>
    <t>http://www.iso.org/iso/home/store/catalogue_tc/catalogue_detail.htm?csnumber=43751</t>
  </si>
  <si>
    <t>ISO/IEC 27011:2008 Information technology -- Security techniques -- Information security management Guidelines for telecommunications organizations based on ISO/IEC 27002</t>
  </si>
  <si>
    <t>ISO/IEC 27013</t>
  </si>
  <si>
    <t>http://www.iso.org/iso/catalogue_detail?csnumber=43753</t>
  </si>
  <si>
    <t>ISO/IEC 27013:2012
Information technology -- Security techniques -- Guidance on the integrated implementation of ISO/IEC 27001 and ISO/IEC 20000-1</t>
  </si>
  <si>
    <t>ISO/IEC 27017</t>
  </si>
  <si>
    <t>http://www.iso.org/iso/home/store/catalogue_tc/catalogue_detail.htm?csnumber=43757</t>
  </si>
  <si>
    <t>ISO/IEC WD 27017: Information technology -- Security techniques -- Code of practice for information security controls for cloud computing services based on ISO/IEC 27002</t>
  </si>
  <si>
    <t>Cross Sector - Water
Natural Gas,</t>
  </si>
  <si>
    <t>040813_utc_response_part2.pdf,</t>
  </si>
  <si>
    <t>ISO/IEC 27031</t>
  </si>
  <si>
    <t>http://www.iso.org/iso/catalogue_detail?csnumber=44374</t>
  </si>
  <si>
    <t>ISO/IEC 27031:2011
Information technology -- Security techniques -- Guidelines for information and communication technology readiness for business continuity</t>
  </si>
  <si>
    <t>Information Technology - Cybersecurity, Communications - Telecommunications consulting, Cross Sector - Standards,</t>
  </si>
  <si>
    <t>040813_cs1_ict_scrm_ad_hoc.pdf, 040513_rcc_consultants.pdf, expert_consortium_part2_040113.pdf,</t>
  </si>
  <si>
    <t>ISO/IEC 27032</t>
  </si>
  <si>
    <t>http://www.iso.org/iso/catalogue_detail?csnumber=44375</t>
  </si>
  <si>
    <t>ISO/IEC 27032:2012
Information technology -- Security techniques -- Guidelines for cybersecurity</t>
  </si>
  <si>
    <t>ISO/IEC 27033</t>
  </si>
  <si>
    <t>http://www.iso.org/iso/home/store/catalogue_tc/catalogue_detail.htm?csnumber=51582</t>
  </si>
  <si>
    <t>ISO/IEC 27033-3:2010: Information technology -- Security techniques -- Network security -- Part 3: Reference networking scenarios -- Threats, design techniques and control issues</t>
  </si>
  <si>
    <t>ISO/IEC 27034</t>
  </si>
  <si>
    <t>http://www.iso.org/iso/catalogue_detail.htm?csnumber=44378</t>
  </si>
  <si>
    <t>ISO/IEC 27034-1:2011
Information technology -- Security techniques -- Application security</t>
  </si>
  <si>
    <t>Information Technology - Cybersecurity, Information Technology - IT products and services, Information Technology - Software Assurance,</t>
  </si>
  <si>
    <t>040813_cs1_ict_scrm_ad_hoc.pdf, 040713_microsoft.pdf, 040813_safecode.pdf,</t>
  </si>
  <si>
    <t>matt_progressive-cybersecurity_session1_20130529.xlsx,</t>
  </si>
  <si>
    <t>ISO/IEC 27035</t>
  </si>
  <si>
    <t>http://www.iso.org/iso/catalogue_detail?csnumber=44379</t>
  </si>
  <si>
    <t>ISO/IEC 27035:2011: Information technology -- Security techniques -- Information security incident management</t>
  </si>
  <si>
    <t>Information Technology - Cybersecurity, Communications, Communications - Telecommunications consulting,</t>
  </si>
  <si>
    <t>040813_cs1_ict_scrm_ad_hoc.pdf, 040813_alcatel_lucent.pdf, 040513_rcc_consultants.pdf,</t>
  </si>
  <si>
    <t>ISO/IEC 27037</t>
  </si>
  <si>
    <t>http://www.iso.org/iso/catalogue_detail?csnumber=44381</t>
  </si>
  <si>
    <t>ISO/IEC 27037:2012: Information technology -- Security techniques -- Guidelines for identification, collection, acquisition and preservation of digital evidence</t>
  </si>
  <si>
    <t>ISO/IEC 29100</t>
  </si>
  <si>
    <t>http://www.iso.org/iso/home/store/catalogue_tc/catalogue_detail.htm?csnumber=45123</t>
  </si>
  <si>
    <t>ISO/IEC 29100:2011: Information technology -- Security techniques -- Privacy Framework</t>
  </si>
  <si>
    <t>ISO/IEC 29115</t>
  </si>
  <si>
    <t>SO/IEC 29115:2013 provides a Framework for managing entity authentication assurance in a given context.</t>
  </si>
  <si>
    <t>Defense Industrial Base - Cybersecurity, information sharing,</t>
  </si>
  <si>
    <t>dod_js_j7_part_2_022713.pdf,</t>
  </si>
  <si>
    <t>ISO/IEC 29128</t>
  </si>
  <si>
    <t>http://www.iso.org/iso/home/store/catalogue_tc/catalogue_detail.htm?csnumber=45151</t>
  </si>
  <si>
    <t>ISO/IEC 29128:2011: Information technology -- Security techniques -- Verification of cryptographic protocols</t>
  </si>
  <si>
    <t>ISO/IEC 29150</t>
  </si>
  <si>
    <t>http://www.iso.org/iso/home/store/catalogue_tc/catalogue_detail.htm?csnumber=45173</t>
  </si>
  <si>
    <t>ISO/IEC 29150:2011
Information technology -- Security techniques -- Signcryption</t>
  </si>
  <si>
    <t>ISO/IEC 29191</t>
  </si>
  <si>
    <t>http://www.iso.org/iso/home/store/catalogue_tc/catalogue_detail.htm?csnumber=45270</t>
  </si>
  <si>
    <t>ISO/IEC 29191:2012
Information technology -- Security techniques -- Requirements for partially anonymous, partially unlinkable authentication.</t>
  </si>
  <si>
    <t>Information Technology - Cybersecurity, Defense Industrial Base - Cybersecurity, information sharing,</t>
  </si>
  <si>
    <t>040813_cs1_ict_scrm_ad_hoc.pdf, dod_js_j7_part_2_022713.pdf,</t>
  </si>
  <si>
    <t>ISO/IEC 29192</t>
  </si>
  <si>
    <t>http://www.iso.org/iso/home/store/catalogue_tc/catalogue_detail.htm?csnumber=56425</t>
  </si>
  <si>
    <t>ISO/IEC 29192-2:2012
Information technology -- Security techniques -- Lightweight cryptography</t>
  </si>
  <si>
    <t>ISO/IEC 7064</t>
  </si>
  <si>
    <t>http://webstore.iec.ch/preview/info_isoiec7064%7Bed1.0%7Den.pdf</t>
  </si>
  <si>
    <t>ISO/IEC 7064:2003
Information technology -- Security techniques -- Check character systems</t>
  </si>
  <si>
    <t>ISO/IEC 8824</t>
  </si>
  <si>
    <t>http://webstore.iec.ch/preview/info_isoiec8824-1%7Bed4.0%7Den.pdf</t>
  </si>
  <si>
    <t>ISO/IEC 8824-1:2008
Information technology -- Abstract Syntax Notation One (ASN.1): Specification of basic notation</t>
  </si>
  <si>
    <t>ISO/IEC 8825</t>
  </si>
  <si>
    <t>http://webstore.iec.ch/preview/info_isoiec8825-1%7Bed4.0%7Den.pdf</t>
  </si>
  <si>
    <t>ISO/IEC 8825-1:2008
Information technology -- ASN.1 encoding rules: Specification of Basic Encoding Rules (BER), Canonical Encoding Rules (CER) and Distinguished Encoding Rules (DER)</t>
  </si>
  <si>
    <t>ISO/IEC 90003</t>
  </si>
  <si>
    <t>http://www.iso.org/iso/catalogue_detail?csnumber=35867</t>
  </si>
  <si>
    <t>ISO/IEC 90003:2004
Software engineering -- Guidelines for the application of ISO 9001:2000 to computer software</t>
  </si>
  <si>
    <t>ISO/IEC 9796</t>
  </si>
  <si>
    <t>http://www.iso.org/iso/home/store/catalogue_tc/catalogue_detail.htm?csnumber=54788</t>
  </si>
  <si>
    <t>Information technology -- Security techniques -- Digital signature schemes giving message recovery</t>
  </si>
  <si>
    <t>ISO/IEC 9797</t>
  </si>
  <si>
    <t>http://www.iso.org/iso/home/store/catalogue_tc/catalogue_detail.htm?csnumber=50375</t>
  </si>
  <si>
    <t>SO/IEC 9797-1:2011
Information technology -- Security techniques -- Message Authentication Codes (MACs)</t>
  </si>
  <si>
    <t>ISO/IEC 9798</t>
  </si>
  <si>
    <t>http://www.iso.org/iso/home/store/catalogue_tc/catalogue_detail.htm?csnumber=53634</t>
  </si>
  <si>
    <t>ISO/IEC 9798-1:2010
Information technology -- Security techniques -- Entity authentication l</t>
  </si>
  <si>
    <t>ISO/IEC CD 27040</t>
  </si>
  <si>
    <t>http://www.iso.org/iso/home/store/catalogue_tc/catalogue_detail.htm?csnumber=44404</t>
  </si>
  <si>
    <t>ISO/IEC CD 27040: Information technology -- Security techniques -- Storage security</t>
  </si>
  <si>
    <t>ISO/IEC CD 27041</t>
  </si>
  <si>
    <t>http://www.iso.org/iso/home/store/catalogue_tc/catalogue_detail.htm?csnumber=44405</t>
  </si>
  <si>
    <t>ISO/IEC CD 27041 Guidance on assuring suitability and adequacy of investigation methods</t>
  </si>
  <si>
    <t>ISO/IEC CD 27042</t>
  </si>
  <si>
    <t>http://www.iso.org/iso/home/store/catalogue_tc/catalogue_detail.htm?csnumber=44406</t>
  </si>
  <si>
    <t>ISO/IEC CD 27042 Guidelines for the analysis and interpretation of digital evidence</t>
  </si>
  <si>
    <t>ISO/IEC CD 27043</t>
  </si>
  <si>
    <t>http://www.iso.org/iso/home/store/catalogue_tc/catalogue_detail.htm?csnumber=44407</t>
  </si>
  <si>
    <t>ISO/IEC CD 27043 Investigation principles and processes</t>
  </si>
  <si>
    <t>ISO/IEC DIS 20008</t>
  </si>
  <si>
    <t>http://www.iso.org/iso/home/store/catalogue_tc/catalogue_detail.htm?csnumber=57018</t>
  </si>
  <si>
    <t>ISO/IEC DIS 20008-1 Information technology -- Security techniques -- Anonymous digital signatures -- Part 1: General</t>
  </si>
  <si>
    <t>ISO/IEC DIS 20009</t>
  </si>
  <si>
    <t>http://www.iso.org/iso/home/store/catalogue_tc/catalogue_detail.htm?csnumber=56913</t>
  </si>
  <si>
    <t>ISO/IEC DIS 20009-1 Information technology -- Security techniques -- Anonymous entity authentication</t>
  </si>
  <si>
    <t>ISO/IEC DIS 27038</t>
  </si>
  <si>
    <t>http://www.iso.org/iso/home/store/catalogue_tc/catalogue_detail.htm?csnumber=44382</t>
  </si>
  <si>
    <t>ISO/IEC DIS 27038 Information technology -- Security techniques -- Specification for Digital Redaction</t>
  </si>
  <si>
    <t>ISO/IEC DIS 27039</t>
  </si>
  <si>
    <t>http://www.iso.org/iso/home/store/catalogue_tc/catalogue_detail.htm?csnumber=56889</t>
  </si>
  <si>
    <t>ISO/IEC DIS 27039 Information technology -- Security techniques -- Selection, deployment and operations of intrusion detection systems (IDPS)</t>
  </si>
  <si>
    <t>ISO/IEC DIS 29101</t>
  </si>
  <si>
    <t>http://www.iso.org/iso/home/store/catalogue_tc/catalogue_detail.htm?csnumber=45124</t>
  </si>
  <si>
    <t>ISO/IEC DIS 29101 Information technology -- Security techniques -- Privacy architecture Framework</t>
  </si>
  <si>
    <t>ISO/IEC DIS 29147</t>
  </si>
  <si>
    <t>http://www.iso.org/iso/catalogue_detail.htm?csnumber=45170</t>
  </si>
  <si>
    <t>ISO/IEC DIS 29147 Information technology - Security techniques - Vulnerability disclosure</t>
  </si>
  <si>
    <t>Information Technology - Cybersecurity,Information Technology - IT products and services,</t>
  </si>
  <si>
    <t>040813_cs1_ict_scrm_ad_hoc.pdf, 040813_huawei.pdf, 040713_microsoft.pdf,</t>
  </si>
  <si>
    <t>ISO/IEC DIS 30111</t>
  </si>
  <si>
    <t>http://www.iso.org/iso/home/store/catalogue_tc/catalogue_detail.htm?csnumber=53231</t>
  </si>
  <si>
    <t>ISO/IEC DIS 30111Information technology - Security techniques - Vulnerability handling processes</t>
  </si>
  <si>
    <t>Information Technology - Cybersecurity, Information Technology - IT products and services,</t>
  </si>
  <si>
    <t>040813_cs1_ict_scrm_ad_hoc.pdf,040713_microsoft.pdf,040813_huawei.pdf,</t>
  </si>
  <si>
    <t>ISO/IEC DIS-27036</t>
  </si>
  <si>
    <t>http://www.iso.org/iso/home/store/catalogue_tc/catalogue_detail.htm?csnumber=59648</t>
  </si>
  <si>
    <t>ISO/IEC DIS 27036-1
Information technology -- Security techniques -- Information security for supplier relationships -- Part 1: Overview and concepts</t>
  </si>
  <si>
    <t>Information Technology - Cybersecurity, Information Technology, Information Technology - IT products and services,</t>
  </si>
  <si>
    <t>040813_cs1_ict_scrm_ad_hoc.pdf, 040813_verify.pdf, 040713_microsoft.pdf,</t>
  </si>
  <si>
    <t>dependencies_and_resiliency_chrisjohnson_session3_20130530.xlsx, resiliencyanddependencies_leighcramer_session2_20130530.docx,</t>
  </si>
  <si>
    <t>ISO/IEC DTR 27016</t>
  </si>
  <si>
    <t>http://www.iso.org/iso/catalogue_detail.htm?csnumber=43756</t>
  </si>
  <si>
    <t>Information technology --Security techniques -- Information security management --Organizational economics</t>
  </si>
  <si>
    <t>ISO/IEC FDIS 27001</t>
  </si>
  <si>
    <t>http://www.iso.org/iso/home/store/catalogue_ics/catalogue_detail_ics.htm?csnumber=54534</t>
  </si>
  <si>
    <t>ISO/IEC FDIS 27001 Information technology -- Security techniques -- Information security management systems -- Requirements</t>
  </si>
  <si>
    <t>ISO/IEC FDIS-27014</t>
  </si>
  <si>
    <t>http://www.iso.org/iso/home/store/catalogue_tc/catalogue_detail.htm?csnumber=43754</t>
  </si>
  <si>
    <t>ISO/IEC 27014:2013 provides guidance on concepts and principles for the governance of information security, by which organizations can evaluate, direct, monitor and communicate the information security related activities within the organization.</t>
  </si>
  <si>
    <t>ISO/IEC NP 27009</t>
  </si>
  <si>
    <t>The Use and Application of ISO/IEC 27001 for Sector/Service-Specific Third-Party Accredited Certifications</t>
  </si>
  <si>
    <t>ISO/IEC PDTR 29193</t>
  </si>
  <si>
    <t>http://www.iso.org/iso/home/store/catalogue_tc/catalogue_detail.htm?csnumber=45272</t>
  </si>
  <si>
    <t>Secure system design principles and techniques</t>
  </si>
  <si>
    <t>ISO/IEC PRF TR 27019</t>
  </si>
  <si>
    <t>http://www.iso.org/iso/home/store/catalogue_tc/catalogue_detail.htm?csnumber=43759</t>
  </si>
  <si>
    <t>ISO/IEC PRF TR 27019 Information technology -- Security techniques -- Information security management Guidelines based on ISO/IEC 27002 for process control systems specific to the energy industry</t>
  </si>
  <si>
    <t>ISO/IEC-10116</t>
  </si>
  <si>
    <t>Modes of Operation</t>
  </si>
  <si>
    <t>http://www.iso.org/iso/home/store/catalogue_tc/catalogue_detail.htm?csnumber=38761</t>
  </si>
  <si>
    <t>ISO/IEC 10116 Information technology — Security techniques — Modes of operation for an n-bit block cipher</t>
  </si>
  <si>
    <t>ISO/IEC-10118</t>
  </si>
  <si>
    <t>Hash Functions</t>
  </si>
  <si>
    <t>http://www.iso.org/iso/catalogue_detail.htm?csnumber=39876</t>
  </si>
  <si>
    <t>ISO/IEC 10118
Information technology -- Security techniques -- Hash-functions</t>
  </si>
  <si>
    <t>ISO/IEC-11770</t>
  </si>
  <si>
    <t>http://www.iso.org/iso/home/store/catalogue_tc/catalogue_detail.htm?csnumber=54527</t>
  </si>
  <si>
    <t>ISO/IEC 11770, Information technology -- Security techniques -- Key management</t>
  </si>
  <si>
    <t>ISO/IEC-11889</t>
  </si>
  <si>
    <t>http://www.iso.org/iso/catalogue_detail.htm?csnumber=50970</t>
  </si>
  <si>
    <t>ISO/IEC 11889-1:2009
Information technology -- Trusted Platform Module</t>
  </si>
  <si>
    <t>ISO/IEC-13888</t>
  </si>
  <si>
    <t>Model</t>
  </si>
  <si>
    <t>http://www.iso.org/iso/home/store/catalogue_tc/catalogue_detail.htm?csnumber=50432</t>
  </si>
  <si>
    <t>ISO/IEC 13888-1:2009
Information technology -- Security techniques -- Non-repudiation</t>
  </si>
  <si>
    <t>ISO/IEC-14888</t>
  </si>
  <si>
    <t>http://www.iso.org/iso/home/store/catalogue_tc/catalogue_detail.htm?csnumber=44226</t>
  </si>
  <si>
    <t>SO/IEC 14888-3:2006
Information technology -- Security techniques -- Digital signatures with appendix</t>
  </si>
  <si>
    <t>ISO/IEC-15026</t>
  </si>
  <si>
    <t>http://www.iso.org/iso/home/store/catalogue_tc/catalogue_detail.htm?csnumber=52926</t>
  </si>
  <si>
    <t>SO/IEC 15026
Systems and software engineering -- Systems and software assurance -</t>
  </si>
  <si>
    <t>040813_aia_aerospace.pdf,</t>
  </si>
  <si>
    <t>ISO/IEC-15408</t>
  </si>
  <si>
    <t>http://www.iso.org/iso/iso_catalogue/catalogue_tc/catalogue_detail.htm?csnumber=50341</t>
  </si>
  <si>
    <t>SO/IEC 15408-1:2009
Information technology -- Security techniques -- Evaluation criteria for IT security</t>
  </si>
  <si>
    <t>Information Technology - Cybersecurity, Cross Sector - ICS, SCADA, Information Technology,</t>
  </si>
  <si>
    <t>040813_cs1_ict_scrm_ad_hoc.pdf, siemens_040513.pdf, 040813_iti.pdf,</t>
  </si>
  <si>
    <t>ISO/IEC-15816</t>
  </si>
  <si>
    <t>http://www.iso.org/iso/catalogue_detail.htm?csnumber=29139</t>
  </si>
  <si>
    <t>ISO/IEC 15816:2002
Information technology -- Security techniques -- Security information objects for access control</t>
  </si>
  <si>
    <t>ISO/IEC-15945</t>
  </si>
  <si>
    <t>http://www.iso.org/iso/catalogue_detail.htm?csnumber=29578</t>
  </si>
  <si>
    <t>ISO/IEC 15945:2002
Information technology -- Security techniques -- Specification of TTP services to support the application of digital signatures</t>
  </si>
  <si>
    <t>ISO/IEC-15946</t>
  </si>
  <si>
    <t>http://www.iso.org/iso/home/store/catalogue_tc/catalogue_detail.htm?csnumber=44734</t>
  </si>
  <si>
    <t>IEC 15946
Information technology -- Security techniques -- Cryptographic techniques based on elliptic curves</t>
  </si>
  <si>
    <t>ISO/IEC-17000</t>
  </si>
  <si>
    <t>http://www.iso.org/iso/catalogue_detail.htm?csnumber=29316</t>
  </si>
  <si>
    <t>ISO/IEC 17000:2004
Conformity assessment -- Vocabulary and General principles</t>
  </si>
  <si>
    <t>ISO/IEC-17011</t>
  </si>
  <si>
    <t>http://www.iso.org/iso/catalogue_detail?csnumber=29332</t>
  </si>
  <si>
    <t>ISO/IEC 17011:2004
Conformity assessment -- General requirements for accreditation bodies accrediting conformity assessment bodies</t>
  </si>
  <si>
    <t>Cross Sector - ICS, SCADA, Cross Sector - Standards,</t>
  </si>
  <si>
    <t>040513_isa_security_compliance_inst_isci.pdf, 040813_a2la.pdf,</t>
  </si>
  <si>
    <t>ISO/IEC-17020</t>
  </si>
  <si>
    <t>http://www.iso.org/iso/catalogue_detail?csnumber=52994</t>
  </si>
  <si>
    <t>ISO/IEC 17020:2012
Conformity assessment -- Requirements for the operation of various types of bodies performing inspection</t>
  </si>
  <si>
    <t>Cross Sector - Standards,</t>
  </si>
  <si>
    <t>040813_a2la.pdf,</t>
  </si>
  <si>
    <t>ISO/IEC-17021</t>
  </si>
  <si>
    <t>http://www.iso.org/iso/catalogue_detail?csnumber=56676</t>
  </si>
  <si>
    <t>ISO/IEC 17021:2011
Conformity assessment -- Requirements for bodies providing audit and certification of management systems</t>
  </si>
  <si>
    <t>ISO/IEC-17022</t>
  </si>
  <si>
    <t>Technical Specifications</t>
  </si>
  <si>
    <t>http://www.iso.org/iso/catalogue_detail?csnumber=29344</t>
  </si>
  <si>
    <t>Conformity assessment -- Requirements and recommendations for content of a third-party audit report on management systems</t>
  </si>
  <si>
    <t>040513_isa_security_compliance_inst_isci.pdf,</t>
  </si>
  <si>
    <t>ISO/IEC-17024</t>
  </si>
  <si>
    <t>http://www.iso.org/iso/catalogue_detail?csnumber=52993</t>
  </si>
  <si>
    <t>ISO/IEC 17024 Conformity assessment -- General requirements for bodies operating certification of persons</t>
  </si>
  <si>
    <t>ISO/IEC-17025</t>
  </si>
  <si>
    <t>http://www.iso.org/iso/catalogue_detail.htm?csnumber=39883</t>
  </si>
  <si>
    <t>IEC 17025 - General requirements for the competence of testing and calibration laboratories is the main ISO/CASCO Standard used by testing and calibration laboratories. Originally known as ISO/IEC Guide 25,</t>
  </si>
  <si>
    <t>ISO/IEC-17065</t>
  </si>
  <si>
    <t>http://www.iso.org/iso/catalogue_detail?csnumber=46568</t>
  </si>
  <si>
    <t>ISO/IEC 17065:2012
Conformity assessment -- Requirements for bodies certifying products, processes and services</t>
  </si>
  <si>
    <t>ISO/IEC-18014</t>
  </si>
  <si>
    <t>http://www.iso.org/iso/home/store/catalogue_tc/catalogue_detail.htm?csnumber=50678</t>
  </si>
  <si>
    <t>ISO/IEC 18014 Information technology — Security techniques — Time-stamping services</t>
  </si>
  <si>
    <t>ISO/IEC-18031</t>
  </si>
  <si>
    <t>http://www.iso.org/iso/home/store/catalogue_tc/catalogue_detail.htm?csnumber=54945</t>
  </si>
  <si>
    <t>ISO/IEC 18031:2011
Information technology -- Security techniques -- Random bit generation</t>
  </si>
  <si>
    <t>ISO/IEC-18032</t>
  </si>
  <si>
    <t>http://www.iso.org/iso/home/store/catalogue_tc/catalogue_detail.htm?csnumber=30817</t>
  </si>
  <si>
    <t>ISO/IEC 18032:2005
Information technology -- Security techniques -- Prime number generation</t>
  </si>
  <si>
    <t>ISO/IEC-18033</t>
  </si>
  <si>
    <t>http://www.iso.org/iso/home/store/catalogue_ics/catalogue_detail_ics.htm?csnumber=54531</t>
  </si>
  <si>
    <t>ISO/IEC 18033
Information technology -- Security techniques -- Encryption algorithms 
.</t>
  </si>
  <si>
    <t>ISO/IEC-18043</t>
  </si>
  <si>
    <t>http://www.iso.org/iso/catalogue_detail?csnumber=35394</t>
  </si>
  <si>
    <t>ISO/IEC 18043:2006
Information technology -- Security techniques -- Selection, deployment and operations of intrusion detection systems</t>
  </si>
  <si>
    <t>ISO/IEC-18045</t>
  </si>
  <si>
    <t>http://www.iso.org/iso/home/store/catalogue_ics/catalogue_detail_ics.htm?csnumber=46412</t>
  </si>
  <si>
    <t>SO/IEC 18045:2008
Information technology -- Security techniques -- Methodology for IT security evaluation</t>
  </si>
  <si>
    <t>ISO/IEC-19772</t>
  </si>
  <si>
    <t>http://www.iso.org/iso/catalogue_detail?csnumber=46345</t>
  </si>
  <si>
    <t>ISO/IEC 19772:2009
Information technology -- Security techniques -- Authenticated encryption</t>
  </si>
  <si>
    <t>ISO/IEC-19790</t>
  </si>
  <si>
    <t>http://www.iso.org/iso/home/store/catalogue_tc/catalogue_detail.htm?csnumber=52906</t>
  </si>
  <si>
    <t>ISO/IEC 19790:2012
Information technology -- Security techniques -- Security requirements for cryptographic modules</t>
  </si>
  <si>
    <t>ISO/IEC-19792</t>
  </si>
  <si>
    <t>http://www.iso.org/iso/home/store/catalogue_tc/catalogue_detail.htm?csnumber=51521</t>
  </si>
  <si>
    <t>SO/IEC 19792:2009
Information technology -- Security techniques -- Security evaluation of biometrics</t>
  </si>
  <si>
    <t>ISO/PAS</t>
  </si>
  <si>
    <t>ISO/PAS 22399</t>
  </si>
  <si>
    <t>http://www.iso.org/iso/catalogue_detail?csnumber=50295</t>
  </si>
  <si>
    <t>Societal security - Guideline for incident preparedness and operational continuity management</t>
  </si>
  <si>
    <t>ISO/PAS 28004</t>
  </si>
  <si>
    <t>http://www.iso.org/iso/catalogue_detail?csnumber=56101</t>
  </si>
  <si>
    <t>Security management systems for the supply chain -- Guidelines for the implementation of ISO 28000 -- Part 3: Additional specific guidance for adopting ISO 28000 for use by medium and small businesses (other than marine ports)</t>
  </si>
  <si>
    <t>ISO/PAS-17001</t>
  </si>
  <si>
    <t>http://www.iso.org/iso/catalogue_detail.htm?csnumber=38768</t>
  </si>
  <si>
    <t>Conformity assessment -- Impartiality -- Principles and requirements</t>
  </si>
  <si>
    <t>ISO/TR</t>
  </si>
  <si>
    <t>ISO/TR 9901</t>
  </si>
  <si>
    <t>http://www.iso.org/iso/catalogue_detail.htm?csnumber=17784</t>
  </si>
  <si>
    <t>Solar energy -- Field pyranometers -- Recommended practice for use</t>
  </si>
  <si>
    <t>040813_intel_part_2_of_3.pdf,</t>
  </si>
  <si>
    <t>NEI</t>
  </si>
  <si>
    <t>NEI-0404</t>
  </si>
  <si>
    <t>http://www.ferc.gov/EventCalendar/Files/20080408083333-Morris,%20NRC,%20Nuclear%20Power%20Plants%20&amp;%20Cyber%20Security.pdf</t>
  </si>
  <si>
    <t>The nuclear industry guidance for cyber security</t>
  </si>
  <si>
    <t>NEI-08</t>
  </si>
  <si>
    <t>http://www.opswat.com/solutions/nuclear-facilities</t>
  </si>
  <si>
    <t>guides nuclear facilities in complying with cyber security regulations for IT infrastructure</t>
  </si>
  <si>
    <t>Energy - Electric, Nuclear Reactors, Materials, and Waste, Cross Sector - ICS, SCADA,</t>
  </si>
  <si>
    <t>040813_so_cal_edison.pdf, 040813_nuclear_regulatory_commission.pdf, 040813_waterfall_security.pdf,</t>
  </si>
  <si>
    <t>dependencies_and_resiliency_chrisjohnson_session3_20130530.xlsx, Dominick_session1_20130529.docx,</t>
  </si>
  <si>
    <t>NERC-693</t>
  </si>
  <si>
    <t>Mandatory Reliability Standards for the Bulk-Power System</t>
  </si>
  <si>
    <t>NFPA</t>
  </si>
  <si>
    <t>NFPA1600</t>
  </si>
  <si>
    <t>Standard on Disaster/Emergency Management and Business Continuity Programs</t>
  </si>
  <si>
    <t>NIST 1108</t>
  </si>
  <si>
    <t>http://www.nist.gov/public_affairs/releases/upload/smartgrid_interoperability_final.pdf</t>
  </si>
  <si>
    <t>NIST Framework and roadmap for smart grip interoperability Standards</t>
  </si>
  <si>
    <t>040813_iso_rto_council.pdf,</t>
  </si>
  <si>
    <t>NIST SP 800-152</t>
  </si>
  <si>
    <t>A Profile for U. S. Federal Cryptographic Key Management Systems (CKMS)</t>
  </si>
  <si>
    <t>NIST SP 800-153</t>
  </si>
  <si>
    <t>Guidelines for Securing Wireless Local Area Networks </t>
  </si>
  <si>
    <t>NIST SP 800-155</t>
  </si>
  <si>
    <t>http://csrc.nist.gov/publications/PubsSPs.html</t>
  </si>
  <si>
    <t>DRAFT BIOS Integrity Measurement Guidelines</t>
  </si>
  <si>
    <t>NIST SP 800-30</t>
  </si>
  <si>
    <t>Guide for Conducting Risk Assessments</t>
  </si>
  <si>
    <t>Communications, Cross Sector - IT products and services, Transportation - Aerospace Manufacturing,</t>
  </si>
  <si>
    <t>040813_alcatel_lucent.pdf, 040813_si_organization.pdf, 040813_boeing_part2.pdf,</t>
  </si>
  <si>
    <t>NIST SP 800-37</t>
  </si>
  <si>
    <t>http://csrc.nist.gov/publications/nistpubs/800-37-rev1/sp800-37-rev1-final.pdf</t>
  </si>
  <si>
    <t>Guide for Applying the Risk Management Framework to Federal Information Systems: A Security Life Cycle Approach</t>
  </si>
  <si>
    <t>Transportation - Aerospace Manufacturing, Energy - Consulting, Energy - Electric
Natural Gas, Energy - Electric,</t>
  </si>
  <si>
    <t>040813_aia_aerospace.pdf, 042413_uil.pdf, 040813_enernex.pdf, 040513_duke_energy.pdf, 040813_edison_electric_institute.pdf, 040813_srp.pdf,</t>
  </si>
  <si>
    <t>NIST SP 800-39</t>
  </si>
  <si>
    <t>http://csrc.nist.gov/publications/nistpubs/800-39/SP800-39-final.pdf</t>
  </si>
  <si>
    <t> Managing Information Security Risk: Organization, Mission, and Information System View</t>
  </si>
  <si>
    <t>Energy - Electric, Cross Sector - Water
Electric, Energy - Consulting,</t>
  </si>
  <si>
    <t>040813_iso_rto_council.pdf, 040813_so_cal_edison.pdf, 040813_sacramento.pdf, 040813_ladwp.pdf, 040813_enernex.pdf, 040813_srp.pdf,</t>
  </si>
  <si>
    <t>NIST SP 800-53</t>
  </si>
  <si>
    <t>http://csrc.nist.gov/publications/nistpubs/800-53-Rev3/sp800-53-rev3-final_updated-errata_05-01-2010.pdf</t>
  </si>
  <si>
    <t>Recommended Security Controls for Federal Information Systems</t>
  </si>
  <si>
    <t>Energy - Electric, Communications, Government Facilities, Cross Sector - power and automation technologies, Cross Sector - Electric
Natural Gas
Aerospace Manufacturing, Information Technology - Cybersecurity products and services, Defense Industrial Base, Cross Sector, Cross Sector - ICS, SCADA, Energy - Electric
Natural Gas, Information Technology, Cross Sector - Research Organization, Information Technology - Cybersecurity, Dams - Electric, Energy - Consulting, Healthcare and Public Health, Financial Services - Student Financial Services, Information Technology - IT products and services,</t>
  </si>
  <si>
    <t>040913_nascio_deloitte.pdf, 040813_nerc.pdf, 040813_nascio.pdf, 040813_sacramento.pdf, 040813_electric_trade_association.pdf, 040913_civitas.pdf, 040813_jea.pdf, us_air_force_gg_11 030513.pdf, dod_js_j7_part_2_022713.pdf, 040813_boeing_part2.pdf,040813_nss_labs.pdf, 040813_iso_rto_council.pdf, 040813_ncta.pdf, 040813_so_cal_edison.pdf, 041213_slttgcc.pdf, 040813_abb.pdf, 040513_honeywell.pdf, 040813_mcafee.pdf, 040813_northrop_grumman_response_part2.pdf, 040813_gridwise.pdf, 040813_educause.pdf, 040813_waterfall_security.pdf, 040813_cybersalus_alpha_terra_engineering_part2.pdf, 040813_national_grid.pdf, 040813_verify.pdf, 040813_rsa.pdf, 040813_lockheed_martin.pdf, 040813_forrester_research.pdf, 040413_evans.pdf, 040813_alcatel_lucent.pdf, 040813_itta.pdf, 040813_att_response_part1.pdf, 040513_international_society_automation.pdf, 040613_level3_communications.pdf, 040813_bonneville_power_association.pdf, 041013_sam_crooks.pdf, 040813_enernex.pdf, 040913_hitrust.pdf, 040813_pennsylvania_higher_education_assistance_agency.pdf, 040513_duke_energy.pdf, 040813_sas.pdf, 040813_tripwire_inc_part3_tabular_answers.pdf, 040813_srp.pdf, 040813_wave_systems_response_part2.pdf, 040713_microsoft.pdf,</t>
  </si>
  <si>
    <t>progressive_mattbarrett_session3_20130530.xlsx,</t>
  </si>
  <si>
    <t>NIST SP 800-57</t>
  </si>
  <si>
    <t>Recommendation for Key Management:</t>
  </si>
  <si>
    <t>NIST SP 800-63</t>
  </si>
  <si>
    <t>DRAFT Electronic Authentication Guideline</t>
  </si>
  <si>
    <t>NIST SP 800-82</t>
  </si>
  <si>
    <t>http://csrc.nist.gov/publications/nistpubs/800-82/SP800-82-final.pdf</t>
  </si>
  <si>
    <t>Guide to Industrial Control Systems (ICS) Security</t>
  </si>
  <si>
    <t>Energy - Electric, Cross Sector - power and automation technologies, Cross Sector - ICS, SCADA, Cross Sector - Electric
Water, Communications, Energy - Electric
Natural Gas, Cross Sector, Transportation - Aerospace Manufacturing,</t>
  </si>
  <si>
    <t>040813_iso_rto_council.pdf, 040813_so_cal_edison.pdf, 040813_abb.pdf, 040813_waterfall_security.pdf, 040813_jea.pdf, 040813_alcatel_lucent.pdf, 040513_international_society_automation.pdf, 040513_duke_energy.pdf, 040813_pwc.pdf, 040813_srp.pdf, 040813_boeing_part2.pdf,</t>
  </si>
  <si>
    <t>NIST SP 800-83</t>
  </si>
  <si>
    <t>Guide to Malware Incident Prevention and Handling for Desktops and Laptops</t>
  </si>
  <si>
    <t>NISTIR 7298</t>
  </si>
  <si>
    <t>glossary</t>
  </si>
  <si>
    <t>http://nvlpubs.nist.gov/nistpubs/ir/2013/NIST.IR.7298r2.pdf</t>
  </si>
  <si>
    <t>NISTIR 7298: Glossary of key information security terms</t>
  </si>
  <si>
    <t>NISTIR 7502</t>
  </si>
  <si>
    <t>report – gov</t>
  </si>
  <si>
    <t>http://csrc.nist.gov/publications/nistir/ir7502/nistir-7502_CCSS.pdf</t>
  </si>
  <si>
    <t>The Common Configuration Scoring System (CCSS): Metrics for Software Security Configuration Vulnerabilities</t>
  </si>
  <si>
    <t>040813_lockheed_martin.pdf,</t>
  </si>
  <si>
    <t>NISTIR 7622</t>
  </si>
  <si>
    <t>Best Practices</t>
  </si>
  <si>
    <t>http://nvlpubs.nist.gov/nistpubs/ir/2012/NIST.IR.7622.pdf</t>
  </si>
  <si>
    <t>NIST IR 7622, Notional Supply Chain Risk Management Practices for Federal Information Systems</t>
  </si>
  <si>
    <t>Communications - Telecommunications consulting, Information Technology - IT products and services,</t>
  </si>
  <si>
    <t>040513_rcc_consultants.pdf, 040713_microsoft.pdf,</t>
  </si>
  <si>
    <t>NISTIR 7628</t>
  </si>
  <si>
    <t>http://csrc.nist.gov/publications/nistir/ir7628/introduction-to-nistir-7628.pdf</t>
  </si>
  <si>
    <t>Guidelines for Smart Grid Cyber Security</t>
  </si>
  <si>
    <t>Cross Sector - power and automation technologies, Energy - Electric, Cross Sector - ICS, SCADA, Communications, Cross Sector - Water
Natural Gas, Cross Sector - Electric
Natural Gas
Water
Telephone, Energy - Consulting, Energy - Electric
Natural Gas, Critical Manufacturing - Semiconductor Manufacturer,</t>
  </si>
  <si>
    <t>040813_abb.pdf, 040813_iso_rto_council.pdf, 040813_so_cal_edison.pdf, 040813_gridwise.pdf, 040813_waterfall_security.pdf, 040813_edison_electric_institute.pdf, 040813_alcatel_lucent.pdf, 040813_utc_response_part2.pdf, 040513_naruc.pdf, 042413_uil.pdf, 040813_enernex.pdf, 040513_duke_energy.pdf, 040813_infineon.pdf,</t>
  </si>
  <si>
    <t>matt_progressive-cybersecurity_session1_20130529.xlsx, progressive_mattbarrett_session3_20130530.xlsx,</t>
  </si>
  <si>
    <t>NISTIR 7693</t>
  </si>
  <si>
    <t>http://csrc.nist.gov/publications/nistir/ir7693/NISTIR-7693.pdf</t>
  </si>
  <si>
    <t>Specification for Asset Identification 1.1</t>
  </si>
  <si>
    <t>NISTIR 7756</t>
  </si>
  <si>
    <t>http://csrc.nist.gov/publications/PubsDrafts.html#NIST-IR-7756</t>
  </si>
  <si>
    <t>DRAFT CAESARS Framework Extension: An Enterprise Continuous Monitoring Technical Reference Architecture</t>
  </si>
  <si>
    <t>Cross Sector - IT products and services,</t>
  </si>
  <si>
    <t>040813_si_organization.pdf,</t>
  </si>
  <si>
    <t>NISTIR 7823</t>
  </si>
  <si>
    <t>http://csrc.nist.gov/publications/PubsDrafts.html#NIST-IR-7823</t>
  </si>
  <si>
    <t>DRAFT Advanced Metering Infrastructure Smart Meter Upgradeability Test Framework</t>
  </si>
  <si>
    <t>NRC 5.71</t>
  </si>
  <si>
    <t>http://pbadupws.nrc.gov/docs/ML0903/ML090340159.pdf</t>
  </si>
  <si>
    <t>CYBER SECURITY PROGRAMS FOR NUCLEAR FACILITIES</t>
  </si>
  <si>
    <t>NRIC</t>
  </si>
  <si>
    <t>NRIC Best Practices</t>
  </si>
  <si>
    <t>https://www.fcc.gov/nors/outage/bestpractice/BestPractice.cfm</t>
  </si>
  <si>
    <t>NRIC Best Practices for security</t>
  </si>
  <si>
    <t>040813_atis.pdf,</t>
  </si>
  <si>
    <t>NRS</t>
  </si>
  <si>
    <t>NRS 603</t>
  </si>
  <si>
    <t>Reference</t>
  </si>
  <si>
    <t>http://www.leg.state.nv.us/NRS/NRS-603.html</t>
  </si>
  <si>
    <t>NRS CHAPTER 603 - COMPUTERS</t>
  </si>
  <si>
    <t>NSTAC 2011</t>
  </si>
  <si>
    <t>http://www.ncs.gov/nstac/reports/NSTAC%20Report%20to%20the%20President%20on%20Communications%20Resiliency%20(2011-04-19)(Final)(pdf).pdf</t>
  </si>
  <si>
    <t>NSTAC Report to the President on Communications Resiliency</t>
  </si>
  <si>
    <t>O-ISM</t>
  </si>
  <si>
    <t>O-ISM3</t>
  </si>
  <si>
    <t>http://www.vanharen.us/book/9789087536657/Open-Information-Security-Management-Maturity-Model-OISM3</t>
  </si>
  <si>
    <t>Open Information Security Management Maturity Model (O-Ism3)</t>
  </si>
  <si>
    <t>Information Technology - Standards, Transportation - Aerospace Manufacturing,</t>
  </si>
  <si>
    <t>040513_open_group_security_forum.pdf, 040813_boeing_part2.pdf,</t>
  </si>
  <si>
    <t>OIG-13-39</t>
  </si>
  <si>
    <t>Report- Gov</t>
  </si>
  <si>
    <t>http://www.oig.dhs.gov/assets/Mgmt/2013/OIG_13-39_Feb13.pdf</t>
  </si>
  <si>
    <t>Office of Inspector General - DHS can make improvements to secure industrial control systems</t>
  </si>
  <si>
    <t>OLF</t>
  </si>
  <si>
    <t>OLF 104</t>
  </si>
  <si>
    <t>http://www.norskoljeoggass.no/Documents/Retningslinjer/100-127/104%20-%20Information%20security%20baseline%20requirements.pdf</t>
  </si>
  <si>
    <t>NORWEGIAN OIL AND GAS RECOMMENDED GUIDELINES FOR INFORMATION SECURITY BASELINE REQUIREMENTS FOR PROCESS CONTROL, SAFETY AND SUPPORT ICT SYSTEMS</t>
  </si>
  <si>
    <t>Cross Sector - power and automation technologies,</t>
  </si>
  <si>
    <t>040813_abb.pdf,</t>
  </si>
  <si>
    <t>OLF 110</t>
  </si>
  <si>
    <t>http://www.norskoljeoggass.no/Global/Retningslinjer/Integrerte%20operasjoner/110%20-%20Recommended%20Guidelines%20for%20implementation%20of%20information%20security.pdf</t>
  </si>
  <si>
    <t>GUIDELINES FOR IMPLEMENTATION OF INFORMATION SECURITY IN PROCESS CONTROL, SAFETY AND SUPPORT ICT SYSTEMS DURING THE ENGINEERING, PROCUREMENT AND COMMISSIONING PHASES</t>
  </si>
  <si>
    <t>OPC</t>
  </si>
  <si>
    <t>OPC-DA</t>
  </si>
  <si>
    <t>http://www.opcfoundation.org/Default.aspx/04_tech/04_spec_da.asp?MID=aboutopc</t>
  </si>
  <si>
    <t>OPC Data Access Specs</t>
  </si>
  <si>
    <t>The Open Group</t>
  </si>
  <si>
    <t>O-TTPS</t>
  </si>
  <si>
    <t>https://www2.opengroup.org/ogsys/catalog/C139</t>
  </si>
  <si>
    <t>Open Trusted Technology Provider Standard (O-TTPS)™, Version 1.0: Mitigating Maliciously Tainted and Counterfeit Products</t>
  </si>
  <si>
    <t>Information Technology- Cybersecurity products and services</t>
  </si>
  <si>
    <t>040813_rsa.pdf</t>
  </si>
  <si>
    <t>PAS 555:2013</t>
  </si>
  <si>
    <t>http://shop.bsigroup.com/en/ProductDetail/?pid=000000000030261972</t>
  </si>
  <si>
    <t>PAS 555:2013 Cyber security risk – Governance and management – Specification</t>
  </si>
  <si>
    <t>PCI</t>
  </si>
  <si>
    <t>PADSS</t>
  </si>
  <si>
    <t>https://www.pcisecurityStandards.org/documents/pa-dss_v2.pdf</t>
  </si>
  <si>
    <t>Payment Application Data Security Standard</t>
  </si>
  <si>
    <t>Financial Services - Insurance, Energy - Electric, Financial Services - Payment Card,</t>
  </si>
  <si>
    <t>040813_aia.pdf, 040813_gridwise.pdf, 040813_pci_security_Standards_council.pdf,</t>
  </si>
  <si>
    <t>PCI-DSS</t>
  </si>
  <si>
    <t>https://www.pcisecurityStandards.org/documents/pci_dss_v2.pdf</t>
  </si>
  <si>
    <t>Payment Card Industry (PCI) Data Security Standard</t>
  </si>
  <si>
    <t>Government Facilities, Financial Services, Energy - Electric
Natural Gas, Financial Services - Banks
Credit Unions, Information Technology - Cybersecurity research, Communications, Information Technology, Healthcare and Public Health, Financial Services - Electronic Transaction Processing, Cross Sector - Small business perspectives, Cross Sector, Cross Sector - IT products and services, Information Technology - IT products and services, Energy - Electric, Transportation - Commercial Airline, Information Technology - Network Management, Information Technology - Cybersecurity products and services, Cross Sector - Consulting, Cross Sector - Research Organization, Financial Services - Payment Card, Cross Sector - Cybersecurity products and services, Energy - Consulting, Financial Services - Insurance,</t>
  </si>
  <si>
    <t>041213_slttgcc.pdf, 040813_fsscc.pdf, 040813_xcel_energy.pdf, 040813_national_grid.pdf, 040813_cuna.pdf, 040813_dsci.pdf, 040613_level3_communications.pdf, 040513_websense.pdf, 040913_hitrust.pdf, 040813_nss_labs.pdf, 040813_electronic_transactions_association.pdf, 040813_mcua.pdf, 040813_edwards.pdf, 040813_educause.pdf, 040813_si_organization.pdf, 040813_saic.pdf, 040813_pwc.pdf, 040513_digital_management_inc.pdf, 040813_gotham.pdf, 040813_gridwise.pdf, 040813_sacramento.pdf, 041213_american_airlines.pdf, 040813_redseal.pdf, 040813_secure_state.pdf, 040813_att_reference_guide_part2.pdf, 040913_civitas.pdf, 040813_forrester_research.pdf, 040813_doe.pdf, 040813_pci_security_Standards_council.pdf, 040913_greyhat.pdf, 040813_enernex.pdf, 040813_aia.pdf, 040813_visa.pdf, 040713_microsoft.pdf,</t>
  </si>
  <si>
    <t>BusinessCyberRisk_JPChalpin_session4_20130531.docx,</t>
  </si>
  <si>
    <t>PDTS 30104</t>
  </si>
  <si>
    <t>http://www.iso.org/iso/home/store/catalogue_tc/catalogue_detail.htm?csnumber=56890</t>
  </si>
  <si>
    <t>Information Technology -- Security Techniques -- Physical Security Attacks, Mitigation Techniques and Security Requirements</t>
  </si>
  <si>
    <t>PPD 21</t>
  </si>
  <si>
    <t>Presidential Policy Directive</t>
  </si>
  <si>
    <t>http://www.whitehouse.gov/the-press-office/2013/02/12/presidential-Policy-directive-critical-infrastructure-security-and-resil</t>
  </si>
  <si>
    <t>Presidential Policy Directive -- Critical Infrastructure Security and Resilience</t>
  </si>
  <si>
    <t>Communications, Critical Manufacturing - ICS, SCADA, Information Technology - IT products and services,</t>
  </si>
  <si>
    <t>040813_us_telecom.pdf, 040813_rockwell_automation_response_part1.pdf, 040813_tia.pdf, 040713_lineage_technologies.pdf,</t>
  </si>
  <si>
    <t>resiliencyanddependencies_leighcramer_session4_20130531.docx,</t>
  </si>
  <si>
    <t>PPD63</t>
  </si>
  <si>
    <t>http://www.fas.org/irp/offdocs/pdd/pdd-63.htm</t>
  </si>
  <si>
    <t>PPD-63 is a presidential decision directive from 1998 relating to critical infrastructure protection</t>
  </si>
  <si>
    <t>HSPD7</t>
  </si>
  <si>
    <t>https://www.dhs.gov/homeland-security-presidential-directive-7#1</t>
  </si>
  <si>
    <t>Homeland Security Presidential Directive-7</t>
  </si>
  <si>
    <t>KAQ: this was changed from PPD7 (advised by KLD)</t>
  </si>
  <si>
    <t>FIPS</t>
  </si>
  <si>
    <t>PUB 196</t>
  </si>
  <si>
    <t>Entity Authentication Using Public Key Cryptography</t>
  </si>
  <si>
    <t>Energy - Electric
Natural Gas,</t>
  </si>
  <si>
    <t>040813_north_american_energy_Standards_board.pdf,</t>
  </si>
  <si>
    <t>RBPS 8</t>
  </si>
  <si>
    <t>http://www.dhs.gov/xlibrary/assets/chemsec_cfats_riskbased_performance_Standards.pdf</t>
  </si>
  <si>
    <t>Risk-Based Performance-Standards Guidance-Cyber</t>
  </si>
  <si>
    <t>RFC-2196</t>
  </si>
  <si>
    <t>http://www.ietf.org/rfc/rfc2196.txt</t>
  </si>
  <si>
    <t>Site Security Handbook</t>
  </si>
  <si>
    <t>RFC-2440</t>
  </si>
  <si>
    <t>http://www.ietf.org/rfc/rfc2440.txt</t>
  </si>
  <si>
    <t>OpenPGP Message Format</t>
  </si>
  <si>
    <t>RFC-3280</t>
  </si>
  <si>
    <t>Internet X.509 Public Key Infrastructure Certificate and Certificate Revocation List (CRL) Profile</t>
  </si>
  <si>
    <t>RFC-4880</t>
  </si>
  <si>
    <t>http://tools.ietf.org/html/rfc4880</t>
  </si>
  <si>
    <t>RFC-5070</t>
  </si>
  <si>
    <t>http://www.ietf.org/rfc/rfc5070.txt</t>
  </si>
  <si>
    <t>The Incident Object Description Exchange Format</t>
  </si>
  <si>
    <t>Information Technology - Cybersecurity products and services, Defense Industrial Base - Cybersecurity, information sharing, Information Technology - IT products and services,</t>
  </si>
  <si>
    <t>040813_rsa.pdf, dod_js_j7_part_2_022713.pdf, 040713_microsoft.pdf,</t>
  </si>
  <si>
    <t>RFC-6449</t>
  </si>
  <si>
    <t>http://tools.ietf.org/html/rfc6449</t>
  </si>
  <si>
    <t>Complaint Feedback Loop Operational Recommendations</t>
  </si>
  <si>
    <t>Information Technology,</t>
  </si>
  <si>
    <t>040813_m3aawg.pdf,</t>
  </si>
  <si>
    <t>RFC-6545</t>
  </si>
  <si>
    <t>http://tools.ietf.org/html/rfc6545</t>
  </si>
  <si>
    <t>Real-time Inter-network Defense (RID)</t>
  </si>
  <si>
    <t>040813_rsa.pdf,</t>
  </si>
  <si>
    <t>RFC-6546</t>
  </si>
  <si>
    <t>http://tools.ietf.org/html/rfc6546</t>
  </si>
  <si>
    <t>Transport of Real-time Inter-network Defense (RID) Messages over HTTP/TLS</t>
  </si>
  <si>
    <t>RFC-6561</t>
  </si>
  <si>
    <t>http://tools.ietf.org/html/rfc6561</t>
  </si>
  <si>
    <t>Recommendations for the Remediation of Bots in ISP Networks</t>
  </si>
  <si>
    <t>RIPE</t>
  </si>
  <si>
    <t>RIPE-229</t>
  </si>
  <si>
    <t>ftp://ftp.ripe.net/ripe/docs/ripe-229.txt</t>
  </si>
  <si>
    <t>RIPE Routing-WG Recommendations for Coordinated Route-flap Damping Parameters</t>
  </si>
  <si>
    <t>CRS</t>
  </si>
  <si>
    <t>RL 30153</t>
  </si>
  <si>
    <t>http://www.fas.org/sgp/crs/homesec/RL30153.pdf</t>
  </si>
  <si>
    <t>Critical Infrastructures: Background, Policy, and Implementation</t>
  </si>
  <si>
    <t>Information Technology - Modeling,</t>
  </si>
  <si>
    <t>telco_capital_040313.pdf,</t>
  </si>
  <si>
    <t>RL 32777</t>
  </si>
  <si>
    <t>http://www.fas.org/sgp/crs/natsec/RL32777.pdf</t>
  </si>
  <si>
    <t>Creating a National Framework for Cybersecurity: An Analysis of Issues and Options</t>
  </si>
  <si>
    <t>Government Facilities - Voting and Election Infrastructure,</t>
  </si>
  <si>
    <t>040813_verified_voting_1.pdf,</t>
  </si>
  <si>
    <t>SANS</t>
  </si>
  <si>
    <t>SANS20</t>
  </si>
  <si>
    <t>SANS 20 critical security controls for effective cyber defense</t>
  </si>
  <si>
    <t>Government Facilities, Information Technology - Cybersecurity products and services, Information Technology - IT products and services, Cross Sector, Cross Sector - Electric
Transportation
Water
Telecommunications, Communications, Information Technology - Cybersecurity, Financial Services - Banks
Credit Unions, Cross Sector - ICS, SCADA, Cross Sector - Cybersecurity products and services, Information Technology,</t>
  </si>
  <si>
    <t>041013_oit_colorado.pdf, 040813_mcafee.pdf, 040513_digital_management_inc.pdf, 040813_educause.pdf, 041113_tacoma_public_utilities.pdf, 040813_alcatel_lucent.pdf, 040513_martin.pdf, 040813_cba_part2.pdf, 040813_white.pdf, 040913_greyhat.pdf, 040513_websense.pdf,</t>
  </si>
  <si>
    <t>AICPA</t>
  </si>
  <si>
    <t>SAS70</t>
  </si>
  <si>
    <t>http://sas70.com/sas70_overview.html</t>
  </si>
  <si>
    <t>Statement on Auditing Standards (SAS) No. 70, Service Organizations</t>
  </si>
  <si>
    <t>Communications, Information Technology - Cybersecurity research,</t>
  </si>
  <si>
    <t>040813_verizon.pdf, 040813_att_reference_guide_part2.pdf, 040813_att_response_part1.pdf, 040813_nss_labs.pdf,</t>
  </si>
  <si>
    <t>CALIFORNIA</t>
  </si>
  <si>
    <t>SB 1298</t>
  </si>
  <si>
    <t>Vehicles: autonomous vehicles :safety requirements.</t>
  </si>
  <si>
    <t>040813_csa_survey.pdf,</t>
  </si>
  <si>
    <t>SB 1386</t>
  </si>
  <si>
    <t>http://info.sen.ca.gov/pub/01-02/bill/sen/sb_1351-1400/sb_1386_bill_20020926_chaptered.html</t>
  </si>
  <si>
    <t> a California law regulating the privacy of personal information</t>
  </si>
  <si>
    <t>Information Technology, Information Technology - Cybersecurity research,</t>
  </si>
  <si>
    <t>040813_csa_survey.pdf, 040813_nss_labs.pdf,</t>
  </si>
  <si>
    <t>SCTE</t>
  </si>
  <si>
    <t>SCTE 135-3</t>
  </si>
  <si>
    <t>http://www.scte.org/documents/pdf/Standards/ANSI_SCTE%20135-3%202008.pdf</t>
  </si>
  <si>
    <t>DOCSIS 3.0 Part 3: Security Services</t>
  </si>
  <si>
    <t>040813_ncta.pdf,</t>
  </si>
  <si>
    <t>DON</t>
  </si>
  <si>
    <t>SECNAV INST 5211</t>
  </si>
  <si>
    <t>http://doni.daps.dla.mil/Directives/05000%20General%20Management%20Security%20and%20Safety%20Services/05-200%20Management%20Program%20and%20Techniques%20Services/5211.5E.pdf</t>
  </si>
  <si>
    <t>Governs the collection, safeguarding, maintenance, use, access, amendment, and dissemination of PPI kept by DON in PA systems of records.</t>
  </si>
  <si>
    <t>tanin_040413.pdf,</t>
  </si>
  <si>
    <t>SEP 2.0</t>
  </si>
  <si>
    <t>Smart Energy Profile (SEP 2.0)</t>
  </si>
  <si>
    <t>Critical Manufacturing - Semiconductor Manufacturer,</t>
  </si>
  <si>
    <t>040813_infineon.pdf,</t>
  </si>
  <si>
    <t>SR 1</t>
  </si>
  <si>
    <t>Industrial communication networks – Network and system security –</t>
  </si>
  <si>
    <t>siemens_040513.pdf,</t>
  </si>
  <si>
    <t>SR 2</t>
  </si>
  <si>
    <t>Part of FR 2  SR 2.8 – Auditable events, SR 2.9 – Audit storage capacity, SR 2.10 – Response to audit processing failures</t>
  </si>
  <si>
    <t>SR 4</t>
  </si>
  <si>
    <t>Part of FR 4   SR 4.3 – Use of cryptography</t>
  </si>
  <si>
    <t>SR 5</t>
  </si>
  <si>
    <t>Part of FR 5   SR 5.1 – Network segmentation, SR 5.2 – Zone boundary protection</t>
  </si>
  <si>
    <t>SR 6</t>
  </si>
  <si>
    <t>Part of FR 6   SR 6.1 – Audit log accessibility ., SR 6.2 – Continuous monitoring</t>
  </si>
  <si>
    <t>SR 7</t>
  </si>
  <si>
    <t>Part of FR 7   SR 7.1 – Denial of service protection, SR 7.5 – Emergency power</t>
  </si>
  <si>
    <t>SSAE16</t>
  </si>
  <si>
    <t>Statement on Standards for Attestation Engagements (SSAE) No. 16, Reporting on Controls at a Service Organization,</t>
  </si>
  <si>
    <t>Communications, Financial Services - Student Financial Services, Information Technology - Cybersecurity research, Information Technology - IT products and services,</t>
  </si>
  <si>
    <t>040613_level3_communications.pdf, 040813_pennsylvania_higher_education_assistance_agency.pdf, 040813_att_reference_guide_part2.pdf, 040813_att_response_part1.pdf, 040813_nss_labs.pdf, 040713_microsoft.pdf,</t>
  </si>
  <si>
    <t>resiliencyanddependencies_leighcramer_session4_20130531.docx, dependencies_and_resiliency_chrisjohnson_session4_20130531.xlsx,</t>
  </si>
  <si>
    <t>SSE-CMM</t>
  </si>
  <si>
    <t>The Systems Security Engineering Capability Maturity Model (SSE-CMM)</t>
  </si>
  <si>
    <t>Cross Sector - Standards, Information Technology - Cybersecurity, Information Technology - IT products and services, Cross Sector - Cybersecurity products and services,</t>
  </si>
  <si>
    <t>expert_consortium_part2_040113.pdf, 040813_cs1_ict_scrm_ad_hoc.pdf, 040813_huawei.pdf, 040913_greyhat.pdf,</t>
  </si>
  <si>
    <t>DoD</t>
  </si>
  <si>
    <t>STD-882</t>
  </si>
  <si>
    <t>http://www.system-safety.org/Documents/MIL-STD-882D.pdf</t>
  </si>
  <si>
    <t>MIL-STD-882D: DEPARTMENT OF DEFENSE STANDARD PRACTICE FOR System Safety</t>
  </si>
  <si>
    <t>Cross Sector - embedded security,</t>
  </si>
  <si>
    <t>lrdc_systems_part2_032713.pdf,</t>
  </si>
  <si>
    <t>TEXAS</t>
  </si>
  <si>
    <t>TAC 202</t>
  </si>
  <si>
    <t>http://info.sos.state.tx.us/pls/pub/readtac$ext.ViewTAC?tac_view=4&amp;ti=1&amp;pt=10&amp;ch=202&amp;rl=Y</t>
  </si>
  <si>
    <t>Texas Administrative Code
includes security Standards, managing security risks, physical security, security incidents, user security practices, securing risks, etc.</t>
  </si>
  <si>
    <t>040813_educause.pdf,</t>
  </si>
  <si>
    <t>TIA</t>
  </si>
  <si>
    <t>TIA 1008</t>
  </si>
  <si>
    <t>http://www.itu.int/dms_pubrec/itu-r/rec/s/R-REC-S.1709-1-200701-P!!PDF-E.pdf</t>
  </si>
  <si>
    <t>IP over Satellite</t>
  </si>
  <si>
    <t>TIA 1121</t>
  </si>
  <si>
    <t>http://www.tiaonline.org/news-media/press-releases-archive?iframeurl=http://www.tiaonline.org/news_events_/press_room/press_releases/2009/PR-511_TIA_Issues_New_Standards_for_UMB_TDD_Air_Interface.cfm</t>
  </si>
  <si>
    <t>Physical Layer for Ultra Mobile Broadband™ (UMB™) TDD Air Interface Specification and TIA-1121.012 Medium Access Control for Ultra Mobile Broadband (UMB) TDD Air Interface Specification.</t>
  </si>
  <si>
    <t>TIA 4940</t>
  </si>
  <si>
    <t>http://www.tiaonline.org/news-media/press-releases/tias-first-smart-device-communications-Specification-lays-foundation</t>
  </si>
  <si>
    <t>Smart Device Communications Reference Architecture</t>
  </si>
  <si>
    <t>TIA 568</t>
  </si>
  <si>
    <t>http://www.csd.uoc.gr/~hy435/material/Cabling%20Standard%20-%20ANSI-TIA-EIA%20568%20B%20-%20Commercial%20Building%20Telecommunications%20Cabling%20Standard.pdf</t>
  </si>
  <si>
    <t>Commercial Building Telecommunications Cabling Standard</t>
  </si>
  <si>
    <t>TIA 569</t>
  </si>
  <si>
    <t>http://www.nds.com.vn/images/download/Cabling%20Standard%20-%20ANSI-TIA-EIA%20569%20A%20-%20Commercial%20Building%20Standard%20for%20Telecom%20Pathway%20&amp;%20Spaces%20(FULL%20VERSION).pdf</t>
  </si>
  <si>
    <t>Commercial Building Standard for Telecommunication Pathways and Spaces</t>
  </si>
  <si>
    <t>TIA 942</t>
  </si>
  <si>
    <t>http://www.ieee802.org/3/hssg/public/nov06/diminico_01_1106.pdf</t>
  </si>
  <si>
    <t>Telecommunications Infrastructure Standard for Data Centers</t>
  </si>
  <si>
    <t>TIA 946</t>
  </si>
  <si>
    <t>http://www.ihs.com/news/2008/tia-voice-data-100308.htm</t>
  </si>
  <si>
    <t>TIA Updates Encryption Standard for Voice, Data over Wireless Systems - TIA 946-A</t>
  </si>
  <si>
    <t>TIA 968</t>
  </si>
  <si>
    <t>http://www.part68.org/documents/Techdocs/41_9_TIA-968-B-1_Final%20Published%20Document_2012_06_28.pdf</t>
  </si>
  <si>
    <t>Telecommunications Telephone Terminal Equipment</t>
  </si>
  <si>
    <t>TCG</t>
  </si>
  <si>
    <t>TPM1</t>
  </si>
  <si>
    <t>http://www.trustedcomputinggroup.org/files/resource_files/6469D0B1-1D09-3519-ADC345F5B6060474/tpmwg-mainrev62_Part1_Design_Principles.pdf</t>
  </si>
  <si>
    <t>trusted platform module</t>
  </si>
  <si>
    <t>TPM2</t>
  </si>
  <si>
    <t>http://www.trustedcomputinggroup.org/files/resource_files/E14876A3-1A4B-B294-D086297A1ED38F96/mainP2Structrev103.pdf</t>
  </si>
  <si>
    <t>TR 13335</t>
  </si>
  <si>
    <t>Technical Report</t>
  </si>
  <si>
    <t>Information technology -- Guidelines for the management of IT Security</t>
  </si>
  <si>
    <t>TR 14516</t>
  </si>
  <si>
    <t>http://www.iso.org/iso/iso_catalogue/catalogue_tc/catalogue_detail.htm?csnumber=31142</t>
  </si>
  <si>
    <t>Information technology -- Security techniques -- Guidelines for the use and management of Trusted Third Party services</t>
  </si>
  <si>
    <t>TR 15443</t>
  </si>
  <si>
    <t>Information technology -- Security techniques -- Security assurance Framework</t>
  </si>
  <si>
    <t>TR 15446</t>
  </si>
  <si>
    <t>Information technology -- Security techniques -- Guide for the production of Protection Profiles and Security Targets</t>
  </si>
  <si>
    <t>TR 19791</t>
  </si>
  <si>
    <t>Information technology -- Security techniques -- Security assessment of operational systems</t>
  </si>
  <si>
    <t>TR 20004</t>
  </si>
  <si>
    <t>Information technology -- Security techniques -- Refining software vulnerability analysis under ISO/IEC 15408 and ISO/IEC 18045</t>
  </si>
  <si>
    <t>TR 24772</t>
  </si>
  <si>
    <t>Information technology -- Programming languages -- Guidance to avoiding vulnerabilities in programming languages through language selection and use</t>
  </si>
  <si>
    <t>TR 27008</t>
  </si>
  <si>
    <t>Information technology -- Security techniques -- Guidelines for auditors on information security controls</t>
  </si>
  <si>
    <t>TR 27015</t>
  </si>
  <si>
    <t>Information technology -- Security techniques -- Information security management Guidelines for financial services</t>
  </si>
  <si>
    <t>TR 29149</t>
  </si>
  <si>
    <t>Information technology -- Security techniques -- Best practices for the provision and use of time-stamping services</t>
  </si>
  <si>
    <t>TR 30127</t>
  </si>
  <si>
    <t>Information technology -- Security techniques -- Detailing software penetration testing under ISO/IEC 15408 and ISO/IEC 18045 vulnerability analysis</t>
  </si>
  <si>
    <t>ETSI</t>
  </si>
  <si>
    <t>TS 102-165</t>
  </si>
  <si>
    <t>http://www.etsi.org/deliver/etsi_ts/102100_102199/10216501/04.02.03_60/ts_10216501v040203p.pdf</t>
  </si>
  <si>
    <t>Telecommunications and Internet converged Services and Protocols for Advanced Networking (TISPAN); Methods and protocols;</t>
  </si>
  <si>
    <t>TS 17961</t>
  </si>
  <si>
    <t>http://www.open-std.org/jtc1/sc22/wg14/www/docs/n1609.pdf</t>
  </si>
  <si>
    <t>Information Technology — Programming languages, their environments and system software interfaces — C Secure Coding Rules</t>
  </si>
  <si>
    <t>TS 187</t>
  </si>
  <si>
    <t>Telecommunications and Internet converged Services and Protocols for Advanced Networking (TISPAN); NGN Security; Security Architecture</t>
  </si>
  <si>
    <t>TS 62351</t>
  </si>
  <si>
    <t>Power systems management and associated information exchange – Data and communications security</t>
  </si>
  <si>
    <t>Communications - Telecommunications consulting, Cross Sector - ICS, SCADA,</t>
  </si>
  <si>
    <t>040513_rcc_consultants.pdf, siemens_040513.pdf,</t>
  </si>
  <si>
    <t>TXHB300</t>
  </si>
  <si>
    <t>house bill</t>
  </si>
  <si>
    <t>Expands State’s Patient Privacy Protections for Covered Entities</t>
  </si>
  <si>
    <t>GAEEIT</t>
  </si>
  <si>
    <t>VDI2182</t>
  </si>
  <si>
    <t> German Association for Electrical, Electronic and Information Technologies</t>
  </si>
  <si>
    <t>NAESB</t>
  </si>
  <si>
    <t>WEQ 012</t>
  </si>
  <si>
    <t>http://www.naesb.org/weq/weq_pki.asp</t>
  </si>
  <si>
    <t>North American Energy Standards Board (NAESB) Wholesale Electric Quadrant (WEQ)  Public Key Infrastructure (PKI) for Authorized Certification Authorities (ACA) Standards</t>
  </si>
  <si>
    <t>X9.102</t>
  </si>
  <si>
    <t>http://webstore.ansi.org/RecordDetail.aspx?sku=X9.102-2008#.UcRgffbwLq4</t>
  </si>
  <si>
    <t>Symmetric Key Cryptography for the Financial Services Industry - Wrapping of Keys and Associated Data</t>
  </si>
  <si>
    <t>X9.111</t>
  </si>
  <si>
    <t>http://webstore.ansi.org/RecordDetail.aspx?sku=ANS+X9.111-2011#.UcRgsvbwLq4</t>
  </si>
  <si>
    <t>Penetration Testing Within the Financial Services Industry</t>
  </si>
  <si>
    <t>X9.112-1</t>
  </si>
  <si>
    <t>http://www.documentshop.org/159719-ASC-X9-X9-112-1-pdf.html</t>
  </si>
  <si>
    <t>Wireless Management and Security Part 1: General Requirements</t>
  </si>
  <si>
    <t>X9.117</t>
  </si>
  <si>
    <t>http://webstore.ansi.org/RecordDetail.aspx?sku=ANSI+X9.117-2012#.UcRg4vbwLq4</t>
  </si>
  <si>
    <t>Secure Remote Access Mutual Authentication</t>
  </si>
  <si>
    <t>X9.24-1</t>
  </si>
  <si>
    <t>http://webstore.ansi.org/RecordDetail.aspx?sku=ANSI+X9.24-1%3A2009#.UcRhoPbwLq4</t>
  </si>
  <si>
    <t>Retail Financial Services Symmetric Key Management Part 1: Using Symmetric Techniques</t>
  </si>
  <si>
    <t>X9.24-2</t>
  </si>
  <si>
    <t>http://webstore.ansi.org/RecordDetail.aspx?sku=ANSI+X9.24-2%3A2006#.UcRhufbwLq4</t>
  </si>
  <si>
    <t>Retail Financial Services Symmetric Key Management Part 2: Using Asymmetric Techniques for the Distribution of Symmetric Keys</t>
  </si>
  <si>
    <t>X9.42</t>
  </si>
  <si>
    <t>http://webstore.ansi.org/RecordDetail.aspx?sku=ANSI+X9.42%3A2003#.UcRiDPbwLq4</t>
  </si>
  <si>
    <t>Public Key Cryptography for the Financial Services Industry: Agreement of Symmetric Keys Using Discrete Logarithm Cryptography</t>
  </si>
  <si>
    <t>X9.44</t>
  </si>
  <si>
    <t>http://webstore.ansi.org/RecordDetail.aspx?sku=ANSI+X9.44-2007#.UcRiTfbwLq4</t>
  </si>
  <si>
    <t>Public Key Cryptography for the Financial Services Industry: Key Establishment Using Integer Factorization Cryptography</t>
  </si>
  <si>
    <t>X9.59</t>
  </si>
  <si>
    <t>http://webstore.ansi.org/RecordDetail.aspx?sku=X9.59-2006#.UchbH-eyB8E</t>
  </si>
  <si>
    <t>Electronic Commerce for the Financial Services Industry: Account Based Secure Payments Objects</t>
  </si>
  <si>
    <t>X9.62</t>
  </si>
  <si>
    <t>Public Key Cryptography for the Financial Services Industry: The Elliptic Curve Digital Signature Algorithm (ECDSA)</t>
  </si>
  <si>
    <t>X9.63</t>
  </si>
  <si>
    <t>ftp://ftp.iks-jena.de/mitarb/lutz/Standards/ansi/X9/x963-7-5-98.pdf</t>
  </si>
  <si>
    <t>Public Key Cryptography for the Financial Services Industry: Key Agreement and Key Transport Using Elliptic Curve Cryptography</t>
  </si>
  <si>
    <t>X9.69</t>
  </si>
  <si>
    <t>http://webstore.ansi.org/RecordDetail.aspx?sku=ANSI+X9.69-2006#.UcRiyfbwLq4</t>
  </si>
  <si>
    <t>Framework for Key Management Extensions</t>
  </si>
  <si>
    <t>X9.73</t>
  </si>
  <si>
    <t>http://webstore.ansi.org/RecordDetail.aspx?sku=ANSI+X9.73-2010</t>
  </si>
  <si>
    <t>Cryptographic Message Syntax – ASN.1 and XML</t>
  </si>
  <si>
    <t>X9.79-4</t>
  </si>
  <si>
    <t>http://infostore.saiglobal.com/EMEA/Details.aspx?ProductID=1614758</t>
  </si>
  <si>
    <t>Public Key Infrastructure – Part 4: Asymmetric Key Management</t>
  </si>
  <si>
    <t>X9.8-1</t>
  </si>
  <si>
    <t>http://webstore.ansi.org/RecordDetail.aspx?sku=ANSI+X9.8-1%3A2003#.UcRjWPbwLq4</t>
  </si>
  <si>
    <t>Personal Identification Number (PIN) Management and Security Part 1: PIN Protection Principles and Techniques for Online PIN Verification in ATM &amp; POS Systems</t>
  </si>
  <si>
    <t>X9.80</t>
  </si>
  <si>
    <t>http://webstore.ansi.org/RecordDetail.aspx?sku=ANSI+X9.80%3A2005#.UcRjdPbwLq4</t>
  </si>
  <si>
    <t>Prime Number Generation Primality Testing and Primality Certificates</t>
  </si>
  <si>
    <t>X9.82-1</t>
  </si>
  <si>
    <t>http://webstore.ansi.org/RecordDetail.aspx?sku=ANSI+X9.82-1%3A2006#.UcRjhPbwLq4</t>
  </si>
  <si>
    <t>Random Number Generation Part 1: Overview and Basic Principles</t>
  </si>
  <si>
    <t>X9.82-3</t>
  </si>
  <si>
    <t>http://webstore.ansi.org/RecordDetail.aspx?sku=ANSI+X9.82%3a+Part+3+-2007#.UchbPeeyB8E</t>
  </si>
  <si>
    <t>Random Number Generation Part 3: Deterministic Random Bit Generators</t>
  </si>
  <si>
    <t>X9.84</t>
  </si>
  <si>
    <t>http://webstore.ansi.org/RecordDetail.aspx?sku=ANSI+X9.84-2010#.UcRj5_bwLq4</t>
  </si>
  <si>
    <t>Biometric Information Management and Security for the Financial Services Industry</t>
  </si>
  <si>
    <t>X9.92-1</t>
  </si>
  <si>
    <t>http://webstore.ansi.org/RecordDetail.aspx?sku=ANSI+X9.92-1-2009#.UcRkS_bwLq4</t>
  </si>
  <si>
    <t>Public Key Cryptography for the Financial Services Industry Digital Signature Algorithms Giving Partial Message Recovery Part 1: Elliptical Cure Pintsov Vanstone Signatures (ECPVS)</t>
  </si>
  <si>
    <t>X9.95</t>
  </si>
  <si>
    <t>Trusted Time Stamp Management and Security</t>
  </si>
  <si>
    <t>X9.97-1</t>
  </si>
  <si>
    <t>http://webstore.ansi.org/RecordDetail.aspx?sku=ANSI+X9.97-2009#.UchbXeeyB8E</t>
  </si>
  <si>
    <t>Financial Services - Secure Cryptographic Devices (Retail) Part 1: Concepts, Requirements and Evaluation Methods</t>
  </si>
  <si>
    <t>X9.98</t>
  </si>
  <si>
    <t>http://webstore.ansi.org/RecordDetail.aspx?sku=ANSI+X9.98-2010#.UcRkxfbwLq4</t>
  </si>
  <si>
    <t>Lattice-Based Polynomial Public Key Encryption Algorithm Part 1: Key Establishment: Part 2: Data Encryption</t>
  </si>
  <si>
    <t>X9/TG9</t>
  </si>
  <si>
    <t>http://webstore.ansi.org/RecordDetail.aspx?sku=X9+TG-9%3A1995#.UcRk4fbwLq4</t>
  </si>
  <si>
    <t>Abstract Syntax Notation and Encoding Rules for Financial Industry Standards</t>
  </si>
  <si>
    <t>X9/TR31</t>
  </si>
  <si>
    <t>Interoperable Secure Key Exchange Key Block Specification for Symmetric Algorithms</t>
  </si>
  <si>
    <t>X9/TR39</t>
  </si>
  <si>
    <t>http://webstore.ansi.org/RecordDetail.aspx?sku=ANSI%2FX9+TR-39-2009#.UcRlCvbwLq4</t>
  </si>
  <si>
    <t>X9/TR-39 (formerly TG-3) Retail Financial Services Compliance Guideline Part 1: PIN Security and Key Management</t>
  </si>
  <si>
    <t>CTIA</t>
  </si>
  <si>
    <t>MAAWG</t>
  </si>
  <si>
    <t>Cybersafety</t>
  </si>
  <si>
    <t>Using Mobile Wallet</t>
  </si>
  <si>
    <t>How to Erase Your Info Before You Donate or Recycle Your Cellphone</t>
  </si>
  <si>
    <t>Today's Mobile Cybresecurity, Future Blueprint</t>
  </si>
  <si>
    <t>Today's Mobile Cybresecurity, Industry Megatrends and Consumers</t>
  </si>
  <si>
    <t>Today's Mobile Cybresecurity, Protected, Secured, Unified</t>
  </si>
  <si>
    <t>Best Practices to Address Online Mobile Threats</t>
  </si>
  <si>
    <t>Whitepaper</t>
  </si>
  <si>
    <t xml:space="preserve">http://files.ctia.org/pdf/CTIA_Cybersafety.pdf </t>
  </si>
  <si>
    <t>http://files.ctia.org/pdf/CTIA_MobileWallet.pdf</t>
  </si>
  <si>
    <t xml:space="preserve">http://files.ctia.org/pdf/CTIA_DataErase.pdf </t>
  </si>
  <si>
    <t>http://files.ctia.org/pdf/Cybersecurity_White_Paper_2.pdf</t>
  </si>
  <si>
    <t>http://files.ctia.org/pdf/CTIA_IndustryMegatrends_Consumers.pdf</t>
  </si>
  <si>
    <t>http://files.ctia.org/pdf/CTIA_TodaysMobileCybersecurity.pdf</t>
  </si>
  <si>
    <t>http://www.maawg.org/sites/maawg/files/news/M3AAWG_LAP_Best_Practices_to_Address_Online_and_Mobile_Threats_0.pdf</t>
  </si>
  <si>
    <t>Best practices for consumers while using mobile devices online</t>
  </si>
  <si>
    <t>Mobile Wallet Advisory</t>
  </si>
  <si>
    <t>How to donate or recycle a mobile device</t>
  </si>
  <si>
    <t>Description of industry blueprint for cybersecurity</t>
  </si>
  <si>
    <t>Description of available industry solutions</t>
  </si>
  <si>
    <t>Best Practice prepared by international group of mobile experts from industry and government. It summarizes best practice recommendations to address new and more sophisticated online and mobile threats.</t>
  </si>
  <si>
    <t>Communications</t>
  </si>
  <si>
    <t>040513_ctia_the_wireless_association.pdf</t>
  </si>
  <si>
    <t>3GPP SA3</t>
  </si>
  <si>
    <t>TR 01.31</t>
  </si>
  <si>
    <t>TR 01.33</t>
  </si>
  <si>
    <t>TS 01.61</t>
  </si>
  <si>
    <t>TS 02.09</t>
  </si>
  <si>
    <t>TS 02.31</t>
  </si>
  <si>
    <t>TS 02.32</t>
  </si>
  <si>
    <t>TS 02.33</t>
  </si>
  <si>
    <t>TS 03.20</t>
  </si>
  <si>
    <t>TS 03.20ext</t>
  </si>
  <si>
    <t>TS 03.31</t>
  </si>
  <si>
    <t>TS 03.33</t>
  </si>
  <si>
    <t>TS 03.35</t>
  </si>
  <si>
    <t>TR 10.20</t>
  </si>
  <si>
    <t>TS 21.133</t>
  </si>
  <si>
    <t>TS 22.031</t>
  </si>
  <si>
    <t>TS 22.032</t>
  </si>
  <si>
    <t>TS 23.031</t>
  </si>
  <si>
    <t>TS 23.035</t>
  </si>
  <si>
    <t>TS 33.102</t>
  </si>
  <si>
    <t>TS 33.103</t>
  </si>
  <si>
    <t>TS 33.105</t>
  </si>
  <si>
    <t>TS 33.106</t>
  </si>
  <si>
    <t>TS 33.107</t>
  </si>
  <si>
    <t>TS 33.108</t>
  </si>
  <si>
    <t>TS 33.110</t>
  </si>
  <si>
    <t>TS 33.120</t>
  </si>
  <si>
    <t>TS 33.141</t>
  </si>
  <si>
    <t>TS 33.187</t>
  </si>
  <si>
    <t>TS 33.200</t>
  </si>
  <si>
    <t>TS 33.203</t>
  </si>
  <si>
    <t>TS 33.204</t>
  </si>
  <si>
    <t>TS 33.210</t>
  </si>
  <si>
    <t>TS 33.220</t>
  </si>
  <si>
    <t>TS 33.221</t>
  </si>
  <si>
    <t>TS 33.222</t>
  </si>
  <si>
    <t>TS 33.223</t>
  </si>
  <si>
    <t>TS 33.224</t>
  </si>
  <si>
    <t>TS 33.234</t>
  </si>
  <si>
    <t>TS 33.246</t>
  </si>
  <si>
    <t>TS 33.259</t>
  </si>
  <si>
    <t>TS 33.269</t>
  </si>
  <si>
    <t>TS 33.310</t>
  </si>
  <si>
    <t>TS 33.320</t>
  </si>
  <si>
    <t>TS 33.328</t>
  </si>
  <si>
    <t>TS 33.401</t>
  </si>
  <si>
    <t>TS 33.402</t>
  </si>
  <si>
    <t>TR 33.803</t>
  </si>
  <si>
    <t>TR 33.804</t>
  </si>
  <si>
    <t>TR 33.805</t>
  </si>
  <si>
    <t>TR 33.810</t>
  </si>
  <si>
    <t>TR 33.812</t>
  </si>
  <si>
    <t>TR 33.816</t>
  </si>
  <si>
    <t>TR 33.817</t>
  </si>
  <si>
    <t>TR 33.820</t>
  </si>
  <si>
    <t>TR 33.821</t>
  </si>
  <si>
    <t>TR 33.822</t>
  </si>
  <si>
    <t>TR 33.823</t>
  </si>
  <si>
    <t>TR 33.828</t>
  </si>
  <si>
    <t>TR 33.829</t>
  </si>
  <si>
    <t>TR 33.830</t>
  </si>
  <si>
    <t>TR 33.831</t>
  </si>
  <si>
    <t>TR 33.838</t>
  </si>
  <si>
    <t>TR 33.844</t>
  </si>
  <si>
    <t>TR 33.859</t>
  </si>
  <si>
    <t>TR 33.865</t>
  </si>
  <si>
    <t>TR 33.868</t>
  </si>
  <si>
    <t>TR 33.869</t>
  </si>
  <si>
    <t>TR 33.895</t>
  </si>
  <si>
    <t>TR 33.901</t>
  </si>
  <si>
    <t>TR 33.902</t>
  </si>
  <si>
    <t>TR 33.905</t>
  </si>
  <si>
    <t>TR 33.908</t>
  </si>
  <si>
    <t>TR 33.909</t>
  </si>
  <si>
    <t>TR 33.918</t>
  </si>
  <si>
    <t>TR 33.919</t>
  </si>
  <si>
    <t>TR 33.920</t>
  </si>
  <si>
    <t>TR 33.924</t>
  </si>
  <si>
    <t>TR 33.937</t>
  </si>
  <si>
    <t>TR 33.978</t>
  </si>
  <si>
    <t>TR 33.980</t>
  </si>
  <si>
    <t>TS 35.201</t>
  </si>
  <si>
    <t>TS 35.202</t>
  </si>
  <si>
    <t>TS 35.203</t>
  </si>
  <si>
    <t>TS 35.204</t>
  </si>
  <si>
    <t>TS 35.205</t>
  </si>
  <si>
    <t>TS 35.206</t>
  </si>
  <si>
    <t>TS 35.207</t>
  </si>
  <si>
    <t>TS 35.208</t>
  </si>
  <si>
    <t>TS 35.215</t>
  </si>
  <si>
    <t>TS 35.216</t>
  </si>
  <si>
    <t>TS 35.217</t>
  </si>
  <si>
    <t>TS 35.218</t>
  </si>
  <si>
    <t>TS 35.221</t>
  </si>
  <si>
    <t>TS 35.222</t>
  </si>
  <si>
    <t>TS 35.223</t>
  </si>
  <si>
    <t>TR 35.909</t>
  </si>
  <si>
    <t>TR 35.919</t>
  </si>
  <si>
    <t>TR 35.924</t>
  </si>
  <si>
    <t>TR 41.031</t>
  </si>
  <si>
    <t>TR 41.033</t>
  </si>
  <si>
    <t>TS 41.061</t>
  </si>
  <si>
    <t>TS 42.009</t>
  </si>
  <si>
    <t>TS 42.033</t>
  </si>
  <si>
    <t>TS 43.020</t>
  </si>
  <si>
    <t>TS 43.033</t>
  </si>
  <si>
    <t>TS 55.205</t>
  </si>
  <si>
    <t>TS 55.216</t>
  </si>
  <si>
    <t>TS 55.217</t>
  </si>
  <si>
    <t>TS 55.218</t>
  </si>
  <si>
    <t>TS 55.226</t>
  </si>
  <si>
    <t>TS 55.236</t>
  </si>
  <si>
    <t>TR 55.919</t>
  </si>
  <si>
    <t>Fraud Information Gathering System (FIGS); Service requirements; Stage 0</t>
  </si>
  <si>
    <t>Lawful Interception requirements for GSM</t>
  </si>
  <si>
    <t>General Packet Radio Service (GPRS); GPRS ciphering algorithm requirements</t>
  </si>
  <si>
    <t>Security aspects</t>
  </si>
  <si>
    <t>Fraud Information Gathering System (FIGS); Service description; Stage 1</t>
  </si>
  <si>
    <t>Immediate Service Termination (IST); Service description; Stage 1</t>
  </si>
  <si>
    <t>Lawful Interception (LI); Stage 1</t>
  </si>
  <si>
    <t>Security-related network functions</t>
  </si>
  <si>
    <t>Security-related fetwork functions (Ext)</t>
  </si>
  <si>
    <t>Fraud Information Gathering System (FIGS); Service description; Stage 2</t>
  </si>
  <si>
    <t>Lawful Interception; Stage 2</t>
  </si>
  <si>
    <t>Immediate Service Termination (IST); Stage 2</t>
  </si>
  <si>
    <t>3G security; Security threats and requirements</t>
  </si>
  <si>
    <t>3G Security; Fraud Information Gathering System (FIGS); Service description; Stage 1</t>
  </si>
  <si>
    <t>3G Security; Fraud Information Gathering System (FIGS); Technical realization; Stage 2</t>
  </si>
  <si>
    <t>3G security; Security architecture</t>
  </si>
  <si>
    <t>3G security; Integration guidelines</t>
  </si>
  <si>
    <t>3G Security; Cryptographic algorithm requirements</t>
  </si>
  <si>
    <t>3G security; Lawful interception requirements</t>
  </si>
  <si>
    <t>3G security; Lawful interception architecture and functions</t>
  </si>
  <si>
    <t>3G security; Handover interface for Lawful Interception (LI)</t>
  </si>
  <si>
    <t>Key establishment between a Universal Integrated Circuit Card (UICC) and a terminal</t>
  </si>
  <si>
    <t>Security Objectives and Principles</t>
  </si>
  <si>
    <t>Presence service; Security</t>
  </si>
  <si>
    <t>Machine-Type (MTC) and other Mobile Data Applications Communications Enhancements</t>
  </si>
  <si>
    <t>3G Security; Network Domain Security (NDS); Mobile Application Part (MAP) application layer security</t>
  </si>
  <si>
    <t>3G security; Access security for IP-based services</t>
  </si>
  <si>
    <t>3G Security; Network Domain Security (NDS); Transaction Capabilities Application Part (TCAP) user security</t>
  </si>
  <si>
    <t>3G security; Network Domain Security (NDS); IP network layer security</t>
  </si>
  <si>
    <t>Generic Authentication Architecture (GAA); Generic Bootstrapping Architecture (GBA)</t>
  </si>
  <si>
    <t>Generic Authentication Architecture (GAA); Support for subscriber certificates</t>
  </si>
  <si>
    <t>Generic Authentication Architecture (GAA); Access to network application functions using Hypertext Transfer Protocol over Transport Layer Security (HTTPS)</t>
  </si>
  <si>
    <t>Generic Authentication Architecture (GAA); Generic Bootstrapping Architecture (GBA) Push function</t>
  </si>
  <si>
    <t>Generic Authentication Architecture (GAA); Generic Bootstrapping Architecture (GBA) push layer</t>
  </si>
  <si>
    <t>3G security; Wireless Local Area Network (WLAN) interworking security</t>
  </si>
  <si>
    <t>3G Security; Security of Multimedia Broadcast/Multicast Service (MBMS)</t>
  </si>
  <si>
    <t>Key establishment between a UICC hosting device and a remote device</t>
  </si>
  <si>
    <t>Public Warning System (PWS) security architecture</t>
  </si>
  <si>
    <t>Network Domain Security (NDS); Authentication Framework (AF)</t>
  </si>
  <si>
    <t>Security of Home Node B (HNB) / Home evolved Node B (HeNB)</t>
  </si>
  <si>
    <t>IP Multimedia Subsystem (IMS) media plane security</t>
  </si>
  <si>
    <t>3GPP System Architecture Evolution (SAE); Security architecture</t>
  </si>
  <si>
    <t>3GPP System Architecture Evolution (SAE); Security aspects of non-3GPP accesses</t>
  </si>
  <si>
    <t>Coexistence between TISPAN and 3GPP authentication schemes</t>
  </si>
  <si>
    <t>Single Sign On (SSO) application security for Common IP Multimedia Subsystem (IMS) based on Session Initiation Protocol (SIP) Digest</t>
  </si>
  <si>
    <t>Security Assurance Methodology for 3GPP Network Elements</t>
  </si>
  <si>
    <t>3G Security; Network Domain Security / Authentication Framework (NDS/AF); Feasibility Study to support NDS/IP evolution</t>
  </si>
  <si>
    <t>Feasibility study on the security aspects of remote provisioning and change of subscription for Machine to Machine (M2M) equipment</t>
  </si>
  <si>
    <t>Feasibility study on LTE relay node security</t>
  </si>
  <si>
    <t>Feasibility study on (Universal) Subscriber Interface Module (U)SIM security reuse by peripheral devices on local interfaces</t>
  </si>
  <si>
    <t>Rationale and track of security decisions in Long Term Evolution (LTE) RAN / 3GPP System Architecture Evolution (SAE)</t>
  </si>
  <si>
    <t>Security aspects for inter-access mobility between non 3GPP and 3GPP access network</t>
  </si>
  <si>
    <t>Security for usage of Generic Bootstrapping Architecture (GBA) with a User Equipment (UE) browser</t>
  </si>
  <si>
    <t>Extended IP Multimedia Subsystem (IMS) media plane security features</t>
  </si>
  <si>
    <t>Feasibility study on IMS firewall traversal</t>
  </si>
  <si>
    <t>Security study on spoofing call detection and prevention</t>
  </si>
  <si>
    <t>Study on Protection against Unsolicited Communication for IMS (PUCI)</t>
  </si>
  <si>
    <t>Security Study on IP Multimedia Subsystem (IMS) based peer-to-peer content distribution services; Stage 2</t>
  </si>
  <si>
    <t>Study on the Introduction of Key Hierarchy in Universal Terrestrial Radio Access Network (UTRAN)</t>
  </si>
  <si>
    <t>Security Aspects of WLAN Network Selection for 3GPP Terminals</t>
  </si>
  <si>
    <t>Security aspects of Machine-Type Communications (MTC)</t>
  </si>
  <si>
    <t>Security aspects of Public Warning System (PWS)</t>
  </si>
  <si>
    <t>Study on Security aspects of integration of Single Sign-On (SSO) frameworks with 3GPP operator-controlled resources and mechanisms</t>
  </si>
  <si>
    <t>Criteria for cryptographic Algorithm design process</t>
  </si>
  <si>
    <t>Formal Analysis of the 3G Authentication Protocol</t>
  </si>
  <si>
    <t>Recommendations for Trusted Open Platforms</t>
  </si>
  <si>
    <t>3G Security; General report on the design, specification and evaluation of 3GPP standard confidentiality and integrity algorithms</t>
  </si>
  <si>
    <t>3G Security; Report on the design and evaluation of the MILENAGE algorithm set; Deliverable 5: An example algorithm for the 3GPP authentication and key generation functions</t>
  </si>
  <si>
    <t>Generic Authentication Architecture (GAA); Early implementation of Hypertext Transfer Protocol over Transport Layer Security (HTTPS) connection between a Universal Integrated Circuit Card (UICC) and a Network Application Function (NAF)</t>
  </si>
  <si>
    <t>3G Security; Generic Authentication Architecture (GAA); System description</t>
  </si>
  <si>
    <t>SIM card based Generic Bootstrapping Architecture (GBA); Early implementation feature</t>
  </si>
  <si>
    <t>Identity management and 3GPP security interworking; Identity management and Generic Authentication Architecture (GAA) interworking</t>
  </si>
  <si>
    <t>Study of mechanisms for Protection against Unsolicited Communication for IMS (PUCI)</t>
  </si>
  <si>
    <t>Security aspects of early IP Multimedia Subsystem (IMS)</t>
  </si>
  <si>
    <t>Liberty Alliance and 3GPP security interworking; Interworking of Liberty Alliance Identity Federation Framework (ID-FF), Identity Web Services Framework (ID-WSF) and Generic Authentication Architecture (GAA)</t>
  </si>
  <si>
    <t>3G Security; Specification of the 3GPP confidentiality and integrity algorithms; Document 1: f8 and f9 specification</t>
  </si>
  <si>
    <t>3G Security; Specification of the 3GPP confidentiality and integrity algorithms; Document 2: Kasumi specification</t>
  </si>
  <si>
    <t>3G Security; Specification of the 3GPP confidentiality and integrity algorithms; Document 3: Implementors' test data</t>
  </si>
  <si>
    <t>3G Security; Specification of the 3GPP confidentiality and integrity algorithms; Document 4: Design conformance test data</t>
  </si>
  <si>
    <t>3G Security; Specification of the MILENAGE algorithm set: An example algorithm set for the 3GPP authentication and key generation functions f1, f1*, f2, f3, f4, f5 and f5*; Document 1: General</t>
  </si>
  <si>
    <t>3G Security; Specification of the MILENAGE algorithm set: An example algorithm set for the 3GPP authentication and key generation functions f1, f1*, f2, f3, f4, f5 and f5*; Document 2: Algorithm specification</t>
  </si>
  <si>
    <t>3G Security; Specification of the MILENAGE algorithm set: An example algorithm set for the 3GPP authentication and key generation functions f1, f1*, f2, f3, f4, f5 and f5*; Document 3: Implementors' test data</t>
  </si>
  <si>
    <t>3G Security; Specification of the MILENAGE algorithm set: An example algorithm set for the 3GPP authentication and key generation functions f1, f1*, f2, f3, f4, f5 and f5*; Document 4: Design conformance test data</t>
  </si>
  <si>
    <t>Specification of the 3GPP Confidentiality and Integrity Algorithms UEA2 &amp; UIA2; Document 1: UEA2 and UIA2 specifications</t>
  </si>
  <si>
    <t>Specification of the 3GPP Confidentiality and Integrity Algorithms UEA2 &amp; UIA2; Document 2: SNOW 3G specification</t>
  </si>
  <si>
    <t>Specification of the 3GPP Confidentiality and Integrity Algorithms UEA2 &amp; UIA2; Document 3: Implementors' test data</t>
  </si>
  <si>
    <t>Specification of the 3GPP Confidentiality and Integrity Algorithms UEA2 &amp; UIA2; Document 4: Design conformance test data</t>
  </si>
  <si>
    <t>Specification of the 3GPP Confidentiality and Integrity Algorithms EEA3 &amp; EIA3; Document 1: EEA3 and EIA3 specifications</t>
  </si>
  <si>
    <t>Specification of the 3GPP Confidentiality and Integrity Algorithms EEA3 &amp; EIA3; Document 2: ZUC specification</t>
  </si>
  <si>
    <t>Specification of the 3GPP Confidentiality and Integrity Algorithms EEA3 &amp; EIA3; Document 3: Implementors' test data</t>
  </si>
  <si>
    <t>3G Security; Specification of the MILENAGE algorithm set: an example algorithm set for the 3GPP authentication and key generation functions f1, f1*, f2, f3, f4, f5 and f5*; Document 5: Summary and results of design and evaluation</t>
  </si>
  <si>
    <t>Specification of the 3GPP Confidentiality and Integrity Algorithms UEA2 &amp; UIA2; Document 5: Design and evaluation report</t>
  </si>
  <si>
    <t>Specification of the 3GPP Confidentiality and Integrity Algorithms EEA3 &amp; EIA3; Document 4: Design and Evaluation Report</t>
  </si>
  <si>
    <t>Lawful Interception; Stage 1</t>
  </si>
  <si>
    <t>Security related network functions</t>
  </si>
  <si>
    <t>3G security; Lawful Interception; Stage 2</t>
  </si>
  <si>
    <t>Specification of the GSM-MILENAGE algorithms: An example algorithm set for the GSM Authentication and Key Generation Functions A3 and A8</t>
  </si>
  <si>
    <t>3G Security; Specification of the A5/3 encryption algorithms for GSM and ECSD, and the GEA3 encryption algorithm for GPRS; Document 1: A5/3 and GEA3 specifications</t>
  </si>
  <si>
    <t>3G Security; Specification of the A5/3 encryption algorithms for GSM and ECSD, and the GEA3 encryption algorithm for GPRS; Document 2: Implementors' test data</t>
  </si>
  <si>
    <t>3G Security; Specification of the A5/3 encryption algorithms for GSM and ECSD, and the GEA3 encryption algorithm for GPRS; Document 3: Design conformance test data</t>
  </si>
  <si>
    <t>3G Security; Specification of the A5/4 Encryption Algorithms for GSM and ECSD, and the GEA4 Encryption Algorithm for GPRS</t>
  </si>
  <si>
    <t>Specification of A8_V MILENAGE Algorithm: An example algorithm for the key generation function A8_V</t>
  </si>
  <si>
    <t>3G Security; Specification of the A5/3 encryption algorithms for GSM and ECSD, and the GEA3 encryption algorithm for GPRS; Document 4: Design and evaluation report</t>
  </si>
  <si>
    <t xml:space="preserve">http://www.3gpp.org/SA3-Security </t>
  </si>
  <si>
    <t xml:space="preserve">http://www.3gpp.org/SA3-Security  </t>
  </si>
</sst>
</file>

<file path=xl/styles.xml><?xml version="1.0" encoding="utf-8"?>
<styleSheet xmlns="http://schemas.openxmlformats.org/spreadsheetml/2006/main">
  <fonts count="7">
    <font>
      <sz val="10"/>
      <color rgb="FF000000"/>
      <name val="Arial"/>
    </font>
    <font>
      <sz val="14"/>
      <color rgb="FF000000"/>
      <name val="Arial"/>
    </font>
    <font>
      <u/>
      <sz val="10"/>
      <color theme="10"/>
      <name val="Arial"/>
    </font>
    <font>
      <sz val="10"/>
      <color rgb="FF17365D"/>
      <name val="Arial"/>
    </font>
    <font>
      <sz val="10"/>
      <color rgb="FF002060"/>
      <name val="Arial"/>
    </font>
    <font>
      <sz val="10"/>
      <color rgb="FF493118"/>
      <name val="Arial"/>
    </font>
    <font>
      <u/>
      <sz val="10"/>
      <name val="Arial"/>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applyAlignment="1">
      <alignment wrapText="1"/>
    </xf>
    <xf numFmtId="0" fontId="0" fillId="0" borderId="0" xfId="0" applyFill="1" applyAlignment="1">
      <alignment wrapText="1"/>
    </xf>
    <xf numFmtId="0" fontId="0" fillId="0" borderId="1" xfId="0" applyFont="1" applyFill="1" applyBorder="1" applyAlignment="1">
      <alignment wrapText="1"/>
    </xf>
    <xf numFmtId="0" fontId="0" fillId="0" borderId="0" xfId="0" applyFont="1" applyFill="1" applyAlignment="1">
      <alignment wrapText="1"/>
    </xf>
    <xf numFmtId="0" fontId="0" fillId="0" borderId="1" xfId="0" applyFont="1" applyFill="1" applyBorder="1"/>
    <xf numFmtId="0" fontId="0" fillId="0" borderId="1" xfId="0" applyFont="1" applyFill="1" applyBorder="1" applyAlignment="1">
      <alignment vertical="top" wrapText="1"/>
    </xf>
    <xf numFmtId="0" fontId="3" fillId="0" borderId="1" xfId="0" applyFont="1" applyFill="1" applyBorder="1" applyAlignment="1">
      <alignment vertical="top" wrapText="1"/>
    </xf>
    <xf numFmtId="0" fontId="4" fillId="0" borderId="1" xfId="0" applyFont="1" applyFill="1" applyBorder="1" applyAlignment="1">
      <alignment vertical="top" wrapText="1"/>
    </xf>
    <xf numFmtId="0" fontId="0" fillId="0" borderId="1" xfId="0" applyFont="1" applyFill="1" applyBorder="1" applyAlignment="1">
      <alignment horizontal="left" vertical="top" wrapText="1"/>
    </xf>
    <xf numFmtId="0" fontId="0" fillId="0" borderId="1" xfId="0" applyFont="1" applyFill="1" applyBorder="1" applyAlignment="1">
      <alignment horizontal="left" wrapText="1"/>
    </xf>
    <xf numFmtId="49" fontId="0" fillId="0" borderId="1" xfId="0" applyNumberFormat="1" applyFont="1" applyFill="1" applyBorder="1" applyAlignment="1">
      <alignment wrapText="1"/>
    </xf>
    <xf numFmtId="0" fontId="0" fillId="0" borderId="1" xfId="0" applyFont="1" applyBorder="1"/>
    <xf numFmtId="0" fontId="5" fillId="0" borderId="1" xfId="0" applyFont="1" applyFill="1" applyBorder="1" applyAlignment="1">
      <alignment wrapText="1"/>
    </xf>
    <xf numFmtId="0" fontId="6" fillId="0" borderId="1" xfId="1" applyFont="1" applyFill="1" applyBorder="1" applyAlignment="1" applyProtection="1">
      <alignment wrapText="1"/>
    </xf>
    <xf numFmtId="0" fontId="1" fillId="0" borderId="1" xfId="0" applyFont="1" applyFill="1" applyBorder="1" applyAlignment="1">
      <alignment wrapText="1"/>
    </xf>
  </cellXfs>
  <cellStyles count="2">
    <cellStyle name="Hyperlink" xfId="1" builtinId="8"/>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dimension ref="A1:J450"/>
  <sheetViews>
    <sheetView tabSelected="1" workbookViewId="0">
      <selection sqref="A1:F1"/>
    </sheetView>
  </sheetViews>
  <sheetFormatPr defaultColWidth="17.140625" defaultRowHeight="12.75"/>
  <cols>
    <col min="1" max="1" width="14.85546875" style="1" customWidth="1"/>
    <col min="2" max="3" width="17.140625" style="1"/>
    <col min="4" max="4" width="37.42578125" style="1" customWidth="1"/>
    <col min="5" max="5" width="69.42578125" style="1" customWidth="1"/>
    <col min="6" max="6" width="17.140625" style="1"/>
    <col min="7" max="7" width="44.7109375" style="1" customWidth="1"/>
    <col min="8" max="8" width="34.140625" style="1" customWidth="1"/>
    <col min="9" max="9" width="17.140625" style="1"/>
    <col min="10" max="10" width="45.140625" style="1" customWidth="1"/>
    <col min="11" max="16384" width="17.140625" style="1"/>
  </cols>
  <sheetData>
    <row r="1" spans="1:10" ht="18">
      <c r="A1" s="14" t="s">
        <v>0</v>
      </c>
      <c r="B1" s="14"/>
      <c r="C1" s="14"/>
      <c r="D1" s="14"/>
      <c r="E1" s="14"/>
      <c r="F1" s="14"/>
      <c r="G1" s="14" t="s">
        <v>1</v>
      </c>
      <c r="H1" s="14"/>
      <c r="I1" s="14"/>
      <c r="J1" s="14"/>
    </row>
    <row r="2" spans="1:10" s="3" customFormat="1" ht="25.5">
      <c r="A2" s="2" t="s">
        <v>2</v>
      </c>
      <c r="B2" s="2" t="s">
        <v>3</v>
      </c>
      <c r="C2" s="2" t="s">
        <v>4</v>
      </c>
      <c r="D2" s="2" t="s">
        <v>5</v>
      </c>
      <c r="E2" s="2" t="s">
        <v>6</v>
      </c>
      <c r="F2" s="2" t="s">
        <v>7</v>
      </c>
      <c r="G2" s="2" t="s">
        <v>8</v>
      </c>
      <c r="H2" s="2" t="s">
        <v>9</v>
      </c>
      <c r="I2" s="2" t="s">
        <v>10</v>
      </c>
      <c r="J2" s="2" t="s">
        <v>11</v>
      </c>
    </row>
    <row r="3" spans="1:10" s="3" customFormat="1" ht="25.5">
      <c r="A3" s="2" t="s">
        <v>12</v>
      </c>
      <c r="B3" s="2" t="s">
        <v>20</v>
      </c>
      <c r="C3" s="2" t="s">
        <v>14</v>
      </c>
      <c r="D3" s="2" t="s">
        <v>21</v>
      </c>
      <c r="E3" s="2" t="s">
        <v>22</v>
      </c>
      <c r="F3" s="2" t="s">
        <v>17</v>
      </c>
      <c r="G3" s="2" t="s">
        <v>23</v>
      </c>
      <c r="H3" s="2" t="s">
        <v>24</v>
      </c>
      <c r="I3" s="2"/>
      <c r="J3" s="2"/>
    </row>
    <row r="4" spans="1:10" s="3" customFormat="1" ht="51">
      <c r="A4" s="2" t="s">
        <v>12</v>
      </c>
      <c r="B4" s="2" t="s">
        <v>25</v>
      </c>
      <c r="C4" s="2" t="s">
        <v>14</v>
      </c>
      <c r="D4" s="2" t="s">
        <v>26</v>
      </c>
      <c r="E4" s="2" t="s">
        <v>27</v>
      </c>
      <c r="F4" s="2" t="s">
        <v>17</v>
      </c>
      <c r="G4" s="2" t="s">
        <v>28</v>
      </c>
      <c r="H4" s="2" t="s">
        <v>29</v>
      </c>
      <c r="I4" s="2" t="s">
        <v>30</v>
      </c>
      <c r="J4" s="2"/>
    </row>
    <row r="5" spans="1:10" s="3" customFormat="1" ht="25.5">
      <c r="A5" s="2" t="s">
        <v>31</v>
      </c>
      <c r="B5" s="2" t="s">
        <v>32</v>
      </c>
      <c r="C5" s="2" t="s">
        <v>33</v>
      </c>
      <c r="D5" s="2" t="s">
        <v>34</v>
      </c>
      <c r="E5" s="2" t="s">
        <v>35</v>
      </c>
      <c r="F5" s="2" t="s">
        <v>36</v>
      </c>
      <c r="G5" s="2" t="s">
        <v>37</v>
      </c>
      <c r="H5" s="2" t="s">
        <v>38</v>
      </c>
      <c r="I5" s="2"/>
      <c r="J5" s="2"/>
    </row>
    <row r="6" spans="1:10" s="3" customFormat="1" ht="38.25">
      <c r="A6" s="2" t="s">
        <v>39</v>
      </c>
      <c r="B6" s="2" t="s">
        <v>40</v>
      </c>
      <c r="C6" s="2" t="s">
        <v>14</v>
      </c>
      <c r="D6" s="2" t="s">
        <v>41</v>
      </c>
      <c r="E6" s="2" t="s">
        <v>42</v>
      </c>
      <c r="F6" s="2" t="s">
        <v>36</v>
      </c>
      <c r="G6" s="2" t="s">
        <v>43</v>
      </c>
      <c r="H6" s="2" t="s">
        <v>44</v>
      </c>
      <c r="I6" s="2"/>
      <c r="J6" s="2"/>
    </row>
    <row r="7" spans="1:10" s="3" customFormat="1" ht="102">
      <c r="A7" s="2" t="s">
        <v>45</v>
      </c>
      <c r="B7" s="2" t="s">
        <v>46</v>
      </c>
      <c r="C7" s="2" t="s">
        <v>47</v>
      </c>
      <c r="D7" s="2" t="s">
        <v>48</v>
      </c>
      <c r="E7" s="2" t="s">
        <v>49</v>
      </c>
      <c r="F7" s="2" t="s">
        <v>17</v>
      </c>
      <c r="G7" s="2" t="s">
        <v>50</v>
      </c>
      <c r="H7" s="2" t="s">
        <v>51</v>
      </c>
      <c r="I7" s="2"/>
      <c r="J7" s="2"/>
    </row>
    <row r="8" spans="1:10" s="3" customFormat="1" ht="89.25">
      <c r="A8" s="2" t="s">
        <v>52</v>
      </c>
      <c r="B8" s="2" t="s">
        <v>53</v>
      </c>
      <c r="C8" s="2" t="s">
        <v>54</v>
      </c>
      <c r="D8" s="2" t="s">
        <v>55</v>
      </c>
      <c r="E8" s="2" t="s">
        <v>56</v>
      </c>
      <c r="F8" s="2" t="s">
        <v>36</v>
      </c>
      <c r="G8" s="2" t="s">
        <v>57</v>
      </c>
      <c r="H8" s="2" t="s">
        <v>58</v>
      </c>
      <c r="I8" s="2"/>
      <c r="J8" s="2"/>
    </row>
    <row r="9" spans="1:10" s="3" customFormat="1" ht="38.25">
      <c r="A9" s="2" t="s">
        <v>59</v>
      </c>
      <c r="B9" s="2" t="s">
        <v>60</v>
      </c>
      <c r="C9" s="2" t="s">
        <v>33</v>
      </c>
      <c r="D9" s="2" t="s">
        <v>61</v>
      </c>
      <c r="E9" s="4" t="s">
        <v>62</v>
      </c>
      <c r="F9" s="2" t="s">
        <v>36</v>
      </c>
      <c r="G9" s="2"/>
      <c r="H9" s="2"/>
      <c r="I9" s="2"/>
      <c r="J9" s="5"/>
    </row>
    <row r="10" spans="1:10" s="3" customFormat="1" ht="38.25">
      <c r="A10" s="2" t="s">
        <v>59</v>
      </c>
      <c r="B10" s="2" t="s">
        <v>63</v>
      </c>
      <c r="C10" s="2" t="s">
        <v>33</v>
      </c>
      <c r="D10" s="2" t="s">
        <v>64</v>
      </c>
      <c r="E10" s="2" t="s">
        <v>65</v>
      </c>
      <c r="F10" s="2" t="s">
        <v>36</v>
      </c>
      <c r="G10" s="2"/>
      <c r="H10" s="2"/>
      <c r="I10" s="2"/>
      <c r="J10" s="5"/>
    </row>
    <row r="11" spans="1:10" s="3" customFormat="1" ht="38.25">
      <c r="A11" s="2" t="s">
        <v>59</v>
      </c>
      <c r="B11" s="2" t="s">
        <v>66</v>
      </c>
      <c r="C11" s="2" t="s">
        <v>33</v>
      </c>
      <c r="D11" s="2" t="s">
        <v>67</v>
      </c>
      <c r="E11" s="2" t="s">
        <v>68</v>
      </c>
      <c r="F11" s="2" t="s">
        <v>36</v>
      </c>
      <c r="G11" s="2"/>
      <c r="H11" s="2"/>
      <c r="I11" s="2"/>
      <c r="J11" s="5"/>
    </row>
    <row r="12" spans="1:10" s="3" customFormat="1" ht="38.25">
      <c r="A12" s="2" t="s">
        <v>69</v>
      </c>
      <c r="B12" s="2" t="s">
        <v>70</v>
      </c>
      <c r="C12" s="2" t="s">
        <v>33</v>
      </c>
      <c r="D12" s="2" t="s">
        <v>71</v>
      </c>
      <c r="E12" s="2" t="s">
        <v>72</v>
      </c>
      <c r="F12" s="2" t="s">
        <v>17</v>
      </c>
      <c r="G12" s="2" t="s">
        <v>73</v>
      </c>
      <c r="H12" s="2" t="s">
        <v>74</v>
      </c>
      <c r="I12" s="2"/>
      <c r="J12" s="6"/>
    </row>
    <row r="13" spans="1:10" s="3" customFormat="1" ht="25.5">
      <c r="A13" s="2" t="s">
        <v>69</v>
      </c>
      <c r="B13" s="2" t="s">
        <v>75</v>
      </c>
      <c r="C13" s="2" t="s">
        <v>47</v>
      </c>
      <c r="D13" s="2" t="s">
        <v>76</v>
      </c>
      <c r="E13" s="2" t="s">
        <v>77</v>
      </c>
      <c r="F13" s="2" t="s">
        <v>17</v>
      </c>
      <c r="G13" s="2" t="s">
        <v>23</v>
      </c>
      <c r="H13" s="2" t="s">
        <v>78</v>
      </c>
      <c r="I13" s="2"/>
      <c r="J13" s="6"/>
    </row>
    <row r="14" spans="1:10" s="3" customFormat="1" ht="51">
      <c r="A14" s="2" t="s">
        <v>69</v>
      </c>
      <c r="B14" s="2" t="s">
        <v>79</v>
      </c>
      <c r="C14" s="2" t="s">
        <v>47</v>
      </c>
      <c r="D14" s="2" t="s">
        <v>80</v>
      </c>
      <c r="E14" s="2" t="s">
        <v>81</v>
      </c>
      <c r="F14" s="2" t="s">
        <v>17</v>
      </c>
      <c r="G14" s="2" t="s">
        <v>23</v>
      </c>
      <c r="H14" s="2" t="s">
        <v>78</v>
      </c>
      <c r="I14" s="2"/>
      <c r="J14" s="6"/>
    </row>
    <row r="15" spans="1:10" s="3" customFormat="1" ht="25.5">
      <c r="A15" s="2" t="s">
        <v>82</v>
      </c>
      <c r="B15" s="2" t="s">
        <v>83</v>
      </c>
      <c r="C15" s="2" t="s">
        <v>84</v>
      </c>
      <c r="D15" s="2" t="s">
        <v>85</v>
      </c>
      <c r="E15" s="2" t="s">
        <v>86</v>
      </c>
      <c r="F15" s="2" t="s">
        <v>17</v>
      </c>
      <c r="G15" s="2" t="s">
        <v>87</v>
      </c>
      <c r="H15" s="2" t="s">
        <v>88</v>
      </c>
      <c r="I15" s="2"/>
      <c r="J15" s="7"/>
    </row>
    <row r="16" spans="1:10" s="3" customFormat="1" ht="51">
      <c r="A16" s="2" t="s">
        <v>89</v>
      </c>
      <c r="B16" s="2" t="s">
        <v>90</v>
      </c>
      <c r="C16" s="2" t="s">
        <v>33</v>
      </c>
      <c r="D16" s="2" t="s">
        <v>91</v>
      </c>
      <c r="E16" s="2" t="s">
        <v>92</v>
      </c>
      <c r="F16" s="2" t="s">
        <v>17</v>
      </c>
      <c r="G16" s="2" t="s">
        <v>93</v>
      </c>
      <c r="H16" s="2" t="s">
        <v>94</v>
      </c>
      <c r="I16" s="2" t="s">
        <v>95</v>
      </c>
      <c r="J16" s="2"/>
    </row>
    <row r="17" spans="1:10" s="3" customFormat="1" ht="38.25">
      <c r="A17" s="4" t="s">
        <v>1318</v>
      </c>
      <c r="B17" s="4" t="s">
        <v>1325</v>
      </c>
      <c r="C17" s="4" t="s">
        <v>47</v>
      </c>
      <c r="D17" s="11" t="s">
        <v>1333</v>
      </c>
      <c r="E17" s="2" t="s">
        <v>1339</v>
      </c>
      <c r="F17" s="4" t="s">
        <v>17</v>
      </c>
      <c r="G17" s="4" t="s">
        <v>1340</v>
      </c>
      <c r="H17" s="2" t="s">
        <v>1341</v>
      </c>
      <c r="I17" s="2"/>
      <c r="J17" s="2"/>
    </row>
    <row r="18" spans="1:10" s="3" customFormat="1" ht="51">
      <c r="A18" s="2" t="s">
        <v>96</v>
      </c>
      <c r="B18" s="2" t="s">
        <v>97</v>
      </c>
      <c r="C18" s="2" t="s">
        <v>33</v>
      </c>
      <c r="D18" s="2" t="s">
        <v>98</v>
      </c>
      <c r="E18" s="2" t="s">
        <v>99</v>
      </c>
      <c r="F18" s="2" t="s">
        <v>17</v>
      </c>
      <c r="G18" s="2" t="s">
        <v>93</v>
      </c>
      <c r="H18" s="2" t="s">
        <v>94</v>
      </c>
      <c r="I18" s="2"/>
      <c r="J18" s="7"/>
    </row>
    <row r="19" spans="1:10" s="3" customFormat="1" ht="38.25">
      <c r="A19" s="2" t="s">
        <v>100</v>
      </c>
      <c r="B19" s="2" t="s">
        <v>101</v>
      </c>
      <c r="C19" s="2" t="s">
        <v>102</v>
      </c>
      <c r="D19" s="2" t="s">
        <v>103</v>
      </c>
      <c r="E19" s="8" t="s">
        <v>104</v>
      </c>
      <c r="F19" s="2" t="s">
        <v>36</v>
      </c>
      <c r="G19" s="2" t="s">
        <v>105</v>
      </c>
      <c r="H19" s="2" t="s">
        <v>106</v>
      </c>
      <c r="I19" s="2"/>
      <c r="J19" s="2"/>
    </row>
    <row r="20" spans="1:10" s="3" customFormat="1" ht="38.25">
      <c r="A20" s="2" t="s">
        <v>107</v>
      </c>
      <c r="B20" s="2" t="s">
        <v>108</v>
      </c>
      <c r="C20" s="2" t="s">
        <v>109</v>
      </c>
      <c r="D20" s="2" t="s">
        <v>110</v>
      </c>
      <c r="E20" s="2" t="s">
        <v>111</v>
      </c>
      <c r="F20" s="2" t="s">
        <v>17</v>
      </c>
      <c r="G20" s="2" t="s">
        <v>112</v>
      </c>
      <c r="H20" s="2" t="s">
        <v>113</v>
      </c>
      <c r="I20" s="2"/>
      <c r="J20" s="2"/>
    </row>
    <row r="21" spans="1:10" s="3" customFormat="1" ht="63.75">
      <c r="A21" s="2" t="s">
        <v>114</v>
      </c>
      <c r="B21" s="2" t="s">
        <v>115</v>
      </c>
      <c r="C21" s="2" t="s">
        <v>116</v>
      </c>
      <c r="D21" s="2" t="s">
        <v>117</v>
      </c>
      <c r="E21" s="2" t="s">
        <v>118</v>
      </c>
      <c r="F21" s="2" t="s">
        <v>36</v>
      </c>
      <c r="G21" s="2" t="s">
        <v>119</v>
      </c>
      <c r="H21" s="2" t="s">
        <v>120</v>
      </c>
      <c r="I21" s="2" t="s">
        <v>121</v>
      </c>
      <c r="J21" s="2"/>
    </row>
    <row r="22" spans="1:10" s="3" customFormat="1" ht="25.5">
      <c r="A22" s="2" t="s">
        <v>12</v>
      </c>
      <c r="B22" s="2" t="s">
        <v>13</v>
      </c>
      <c r="C22" s="2" t="s">
        <v>14</v>
      </c>
      <c r="D22" s="2" t="s">
        <v>15</v>
      </c>
      <c r="E22" s="2" t="s">
        <v>16</v>
      </c>
      <c r="F22" s="2" t="s">
        <v>17</v>
      </c>
      <c r="G22" s="2" t="s">
        <v>18</v>
      </c>
      <c r="H22" s="2" t="s">
        <v>19</v>
      </c>
      <c r="I22" s="2"/>
      <c r="J22" s="2"/>
    </row>
    <row r="23" spans="1:10" s="3" customFormat="1" ht="38.25">
      <c r="A23" s="2" t="s">
        <v>107</v>
      </c>
      <c r="B23" s="2" t="s">
        <v>122</v>
      </c>
      <c r="C23" s="2" t="s">
        <v>123</v>
      </c>
      <c r="D23" s="2" t="s">
        <v>124</v>
      </c>
      <c r="E23" s="2" t="s">
        <v>125</v>
      </c>
      <c r="F23" s="2" t="s">
        <v>17</v>
      </c>
      <c r="G23" s="2" t="s">
        <v>18</v>
      </c>
      <c r="H23" s="2" t="s">
        <v>126</v>
      </c>
      <c r="I23" s="2"/>
      <c r="J23" s="2"/>
    </row>
    <row r="24" spans="1:10" s="3" customFormat="1" ht="38.25">
      <c r="A24" s="2" t="s">
        <v>107</v>
      </c>
      <c r="B24" s="2" t="s">
        <v>127</v>
      </c>
      <c r="C24" s="2" t="s">
        <v>123</v>
      </c>
      <c r="D24" s="2" t="s">
        <v>124</v>
      </c>
      <c r="E24" s="2" t="s">
        <v>128</v>
      </c>
      <c r="F24" s="2" t="s">
        <v>17</v>
      </c>
      <c r="G24" s="2" t="s">
        <v>129</v>
      </c>
      <c r="H24" s="2" t="s">
        <v>130</v>
      </c>
      <c r="I24" s="2"/>
      <c r="J24" s="2"/>
    </row>
    <row r="25" spans="1:10" s="3" customFormat="1" ht="153">
      <c r="A25" s="2" t="s">
        <v>107</v>
      </c>
      <c r="B25" s="2" t="s">
        <v>131</v>
      </c>
      <c r="C25" s="2" t="s">
        <v>123</v>
      </c>
      <c r="D25" s="2" t="s">
        <v>124</v>
      </c>
      <c r="E25" s="2" t="s">
        <v>132</v>
      </c>
      <c r="F25" s="2" t="s">
        <v>17</v>
      </c>
      <c r="G25" s="2" t="s">
        <v>133</v>
      </c>
      <c r="H25" s="2" t="s">
        <v>134</v>
      </c>
      <c r="I25" s="2" t="s">
        <v>135</v>
      </c>
      <c r="J25" s="2"/>
    </row>
    <row r="26" spans="1:10" s="3" customFormat="1" ht="114.75">
      <c r="A26" s="2" t="s">
        <v>107</v>
      </c>
      <c r="B26" s="2" t="s">
        <v>136</v>
      </c>
      <c r="C26" s="2" t="s">
        <v>123</v>
      </c>
      <c r="D26" s="2" t="s">
        <v>124</v>
      </c>
      <c r="E26" s="2" t="s">
        <v>137</v>
      </c>
      <c r="F26" s="2" t="s">
        <v>17</v>
      </c>
      <c r="G26" s="2" t="s">
        <v>138</v>
      </c>
      <c r="H26" s="2" t="s">
        <v>139</v>
      </c>
      <c r="I26" s="2"/>
      <c r="J26" s="2"/>
    </row>
    <row r="27" spans="1:10" s="3" customFormat="1" ht="25.5">
      <c r="A27" s="2" t="s">
        <v>107</v>
      </c>
      <c r="B27" s="2" t="s">
        <v>140</v>
      </c>
      <c r="C27" s="2" t="s">
        <v>123</v>
      </c>
      <c r="D27" s="2" t="s">
        <v>124</v>
      </c>
      <c r="E27" s="2" t="s">
        <v>141</v>
      </c>
      <c r="F27" s="2" t="s">
        <v>17</v>
      </c>
      <c r="G27" s="2" t="s">
        <v>142</v>
      </c>
      <c r="H27" s="2" t="s">
        <v>143</v>
      </c>
      <c r="I27" s="2"/>
      <c r="J27" s="2"/>
    </row>
    <row r="28" spans="1:10" s="3" customFormat="1" ht="114.75">
      <c r="A28" s="2" t="s">
        <v>107</v>
      </c>
      <c r="B28" s="2" t="s">
        <v>144</v>
      </c>
      <c r="C28" s="2" t="s">
        <v>123</v>
      </c>
      <c r="D28" s="2" t="s">
        <v>124</v>
      </c>
      <c r="E28" s="2" t="s">
        <v>145</v>
      </c>
      <c r="F28" s="2" t="s">
        <v>17</v>
      </c>
      <c r="G28" s="2" t="s">
        <v>138</v>
      </c>
      <c r="H28" s="2" t="s">
        <v>139</v>
      </c>
      <c r="I28" s="2"/>
      <c r="J28" s="2"/>
    </row>
    <row r="29" spans="1:10" s="3" customFormat="1" ht="127.5">
      <c r="A29" s="2" t="s">
        <v>107</v>
      </c>
      <c r="B29" s="2" t="s">
        <v>146</v>
      </c>
      <c r="C29" s="2" t="s">
        <v>123</v>
      </c>
      <c r="D29" s="2" t="s">
        <v>124</v>
      </c>
      <c r="E29" s="2" t="s">
        <v>147</v>
      </c>
      <c r="F29" s="2" t="s">
        <v>17</v>
      </c>
      <c r="G29" s="2" t="s">
        <v>148</v>
      </c>
      <c r="H29" s="2" t="s">
        <v>149</v>
      </c>
      <c r="I29" s="2"/>
      <c r="J29" s="2"/>
    </row>
    <row r="30" spans="1:10" s="3" customFormat="1" ht="51">
      <c r="A30" s="2" t="s">
        <v>107</v>
      </c>
      <c r="B30" s="2" t="s">
        <v>150</v>
      </c>
      <c r="C30" s="2" t="s">
        <v>123</v>
      </c>
      <c r="D30" s="2" t="s">
        <v>124</v>
      </c>
      <c r="E30" s="2" t="s">
        <v>151</v>
      </c>
      <c r="F30" s="2" t="s">
        <v>17</v>
      </c>
      <c r="G30" s="2" t="s">
        <v>152</v>
      </c>
      <c r="H30" s="2" t="s">
        <v>153</v>
      </c>
      <c r="I30" s="2"/>
      <c r="J30" s="2"/>
    </row>
    <row r="31" spans="1:10" s="3" customFormat="1" ht="165.75">
      <c r="A31" s="2" t="s">
        <v>107</v>
      </c>
      <c r="B31" s="2" t="s">
        <v>154</v>
      </c>
      <c r="C31" s="2" t="s">
        <v>123</v>
      </c>
      <c r="D31" s="2" t="s">
        <v>124</v>
      </c>
      <c r="E31" s="2" t="s">
        <v>155</v>
      </c>
      <c r="F31" s="2" t="s">
        <v>17</v>
      </c>
      <c r="G31" s="2" t="s">
        <v>156</v>
      </c>
      <c r="H31" s="2" t="s">
        <v>157</v>
      </c>
      <c r="I31" s="2"/>
      <c r="J31" s="2"/>
    </row>
    <row r="32" spans="1:10" s="3" customFormat="1" ht="51">
      <c r="A32" s="2" t="s">
        <v>107</v>
      </c>
      <c r="B32" s="2" t="s">
        <v>158</v>
      </c>
      <c r="C32" s="2" t="s">
        <v>123</v>
      </c>
      <c r="D32" s="2" t="s">
        <v>124</v>
      </c>
      <c r="E32" s="2" t="s">
        <v>159</v>
      </c>
      <c r="F32" s="2" t="s">
        <v>17</v>
      </c>
      <c r="G32" s="2" t="s">
        <v>160</v>
      </c>
      <c r="H32" s="2" t="s">
        <v>161</v>
      </c>
      <c r="I32" s="2"/>
      <c r="J32" s="2"/>
    </row>
    <row r="33" spans="1:10" s="3" customFormat="1" ht="63.75">
      <c r="A33" s="2" t="s">
        <v>107</v>
      </c>
      <c r="B33" s="2" t="s">
        <v>162</v>
      </c>
      <c r="C33" s="2" t="s">
        <v>123</v>
      </c>
      <c r="D33" s="2" t="s">
        <v>124</v>
      </c>
      <c r="E33" s="2" t="s">
        <v>163</v>
      </c>
      <c r="F33" s="2" t="s">
        <v>17</v>
      </c>
      <c r="G33" s="2" t="s">
        <v>164</v>
      </c>
      <c r="H33" s="2" t="s">
        <v>165</v>
      </c>
      <c r="I33" s="2"/>
      <c r="J33" s="2"/>
    </row>
    <row r="34" spans="1:10" s="3" customFormat="1" ht="25.5">
      <c r="A34" s="2" t="s">
        <v>166</v>
      </c>
      <c r="B34" s="2" t="s">
        <v>167</v>
      </c>
      <c r="C34" s="2" t="s">
        <v>168</v>
      </c>
      <c r="D34" s="2" t="s">
        <v>169</v>
      </c>
      <c r="E34" s="2" t="s">
        <v>170</v>
      </c>
      <c r="F34" s="2" t="s">
        <v>36</v>
      </c>
      <c r="G34" s="2" t="s">
        <v>93</v>
      </c>
      <c r="H34" s="2"/>
      <c r="I34" s="2"/>
      <c r="J34" s="2"/>
    </row>
    <row r="35" spans="1:10" s="3" customFormat="1" ht="25.5">
      <c r="A35" s="2" t="s">
        <v>166</v>
      </c>
      <c r="B35" s="2" t="s">
        <v>171</v>
      </c>
      <c r="C35" s="2" t="s">
        <v>168</v>
      </c>
      <c r="D35" s="2" t="s">
        <v>172</v>
      </c>
      <c r="E35" s="2" t="s">
        <v>173</v>
      </c>
      <c r="F35" s="2" t="s">
        <v>36</v>
      </c>
      <c r="G35" s="2" t="s">
        <v>93</v>
      </c>
      <c r="H35" s="2" t="s">
        <v>174</v>
      </c>
      <c r="I35" s="2"/>
      <c r="J35" s="2"/>
    </row>
    <row r="36" spans="1:10" s="3" customFormat="1" ht="38.25">
      <c r="A36" s="2" t="s">
        <v>166</v>
      </c>
      <c r="B36" s="2" t="s">
        <v>175</v>
      </c>
      <c r="C36" s="2" t="s">
        <v>168</v>
      </c>
      <c r="D36" s="2" t="s">
        <v>176</v>
      </c>
      <c r="E36" s="2" t="s">
        <v>177</v>
      </c>
      <c r="F36" s="2" t="s">
        <v>36</v>
      </c>
      <c r="G36" s="2" t="s">
        <v>93</v>
      </c>
      <c r="H36" s="2" t="s">
        <v>174</v>
      </c>
      <c r="I36" s="2"/>
      <c r="J36" s="2"/>
    </row>
    <row r="37" spans="1:10" s="3" customFormat="1" ht="140.25">
      <c r="A37" s="2" t="s">
        <v>178</v>
      </c>
      <c r="B37" s="2" t="s">
        <v>179</v>
      </c>
      <c r="C37" s="2" t="s">
        <v>180</v>
      </c>
      <c r="D37" s="2" t="s">
        <v>181</v>
      </c>
      <c r="E37" s="8" t="s">
        <v>182</v>
      </c>
      <c r="F37" s="2" t="s">
        <v>36</v>
      </c>
      <c r="G37" s="2" t="s">
        <v>183</v>
      </c>
      <c r="H37" s="2" t="s">
        <v>184</v>
      </c>
      <c r="I37" s="2"/>
      <c r="J37" s="2"/>
    </row>
    <row r="38" spans="1:10" s="3" customFormat="1" ht="25.5">
      <c r="A38" s="2" t="s">
        <v>107</v>
      </c>
      <c r="B38" s="2" t="s">
        <v>185</v>
      </c>
      <c r="C38" s="2" t="s">
        <v>186</v>
      </c>
      <c r="D38" s="2" t="s">
        <v>187</v>
      </c>
      <c r="E38" s="2" t="s">
        <v>188</v>
      </c>
      <c r="F38" s="2" t="s">
        <v>17</v>
      </c>
      <c r="G38" s="2" t="s">
        <v>18</v>
      </c>
      <c r="H38" s="2" t="s">
        <v>189</v>
      </c>
      <c r="I38" s="2"/>
      <c r="J38" s="2"/>
    </row>
    <row r="39" spans="1:10" s="3" customFormat="1" ht="25.5">
      <c r="A39" s="2" t="s">
        <v>107</v>
      </c>
      <c r="B39" s="2" t="s">
        <v>190</v>
      </c>
      <c r="C39" s="2" t="s">
        <v>33</v>
      </c>
      <c r="D39" s="2" t="s">
        <v>191</v>
      </c>
      <c r="E39" s="2" t="s">
        <v>192</v>
      </c>
      <c r="F39" s="2" t="s">
        <v>17</v>
      </c>
      <c r="G39" s="2" t="s">
        <v>18</v>
      </c>
      <c r="H39" s="2" t="s">
        <v>189</v>
      </c>
      <c r="I39" s="2"/>
      <c r="J39" s="2"/>
    </row>
    <row r="40" spans="1:10" s="3" customFormat="1" ht="25.5">
      <c r="A40" s="2" t="s">
        <v>193</v>
      </c>
      <c r="B40" s="2" t="s">
        <v>194</v>
      </c>
      <c r="C40" s="2" t="s">
        <v>180</v>
      </c>
      <c r="D40" s="2" t="s">
        <v>195</v>
      </c>
      <c r="E40" s="8" t="s">
        <v>196</v>
      </c>
      <c r="F40" s="2" t="s">
        <v>17</v>
      </c>
      <c r="G40" s="2" t="s">
        <v>197</v>
      </c>
      <c r="H40" s="2" t="s">
        <v>198</v>
      </c>
      <c r="I40" s="2"/>
      <c r="J40" s="6"/>
    </row>
    <row r="41" spans="1:10" s="3" customFormat="1" ht="25.5">
      <c r="A41" s="2" t="s">
        <v>193</v>
      </c>
      <c r="B41" s="2" t="s">
        <v>199</v>
      </c>
      <c r="C41" s="2" t="s">
        <v>180</v>
      </c>
      <c r="D41" s="2" t="s">
        <v>200</v>
      </c>
      <c r="E41" s="8" t="s">
        <v>201</v>
      </c>
      <c r="F41" s="2" t="s">
        <v>17</v>
      </c>
      <c r="G41" s="2" t="s">
        <v>197</v>
      </c>
      <c r="H41" s="2" t="s">
        <v>198</v>
      </c>
      <c r="I41" s="2"/>
      <c r="J41" s="6"/>
    </row>
    <row r="42" spans="1:10" s="3" customFormat="1" ht="25.5">
      <c r="A42" s="2" t="s">
        <v>193</v>
      </c>
      <c r="B42" s="2" t="s">
        <v>202</v>
      </c>
      <c r="C42" s="2" t="s">
        <v>180</v>
      </c>
      <c r="D42" s="2" t="s">
        <v>203</v>
      </c>
      <c r="E42" s="8" t="s">
        <v>204</v>
      </c>
      <c r="F42" s="2" t="s">
        <v>17</v>
      </c>
      <c r="G42" s="2" t="s">
        <v>197</v>
      </c>
      <c r="H42" s="2" t="s">
        <v>198</v>
      </c>
      <c r="I42" s="2"/>
      <c r="J42" s="6"/>
    </row>
    <row r="43" spans="1:10" s="3" customFormat="1" ht="25.5">
      <c r="A43" s="2" t="s">
        <v>193</v>
      </c>
      <c r="B43" s="2" t="s">
        <v>205</v>
      </c>
      <c r="C43" s="2" t="s">
        <v>180</v>
      </c>
      <c r="D43" s="2" t="s">
        <v>206</v>
      </c>
      <c r="E43" s="2" t="s">
        <v>207</v>
      </c>
      <c r="F43" s="2" t="s">
        <v>17</v>
      </c>
      <c r="G43" s="2" t="s">
        <v>197</v>
      </c>
      <c r="H43" s="2"/>
      <c r="I43" s="2"/>
      <c r="J43" s="2"/>
    </row>
    <row r="44" spans="1:10" s="3" customFormat="1" ht="51">
      <c r="A44" s="2" t="s">
        <v>208</v>
      </c>
      <c r="B44" s="2" t="s">
        <v>209</v>
      </c>
      <c r="C44" s="2" t="s">
        <v>210</v>
      </c>
      <c r="D44" s="2" t="s">
        <v>211</v>
      </c>
      <c r="E44" s="2" t="s">
        <v>212</v>
      </c>
      <c r="F44" s="2" t="s">
        <v>36</v>
      </c>
      <c r="G44" s="2" t="s">
        <v>197</v>
      </c>
      <c r="H44" s="2" t="s">
        <v>198</v>
      </c>
      <c r="I44" s="2"/>
      <c r="J44" s="2"/>
    </row>
    <row r="45" spans="1:10" s="3" customFormat="1" ht="25.5">
      <c r="A45" s="4" t="s">
        <v>1317</v>
      </c>
      <c r="B45" s="4" t="s">
        <v>1319</v>
      </c>
      <c r="C45" s="4" t="s">
        <v>47</v>
      </c>
      <c r="D45" s="13" t="s">
        <v>1327</v>
      </c>
      <c r="E45" s="4" t="s">
        <v>1334</v>
      </c>
      <c r="F45" s="4" t="s">
        <v>17</v>
      </c>
      <c r="G45" s="4" t="s">
        <v>1340</v>
      </c>
      <c r="H45" s="2" t="s">
        <v>1341</v>
      </c>
      <c r="I45" s="2"/>
      <c r="J45" s="2"/>
    </row>
    <row r="46" spans="1:10" s="3" customFormat="1" ht="89.25">
      <c r="A46" s="2" t="s">
        <v>213</v>
      </c>
      <c r="B46" s="2" t="s">
        <v>214</v>
      </c>
      <c r="C46" s="2" t="s">
        <v>186</v>
      </c>
      <c r="D46" s="2" t="s">
        <v>215</v>
      </c>
      <c r="E46" s="2" t="s">
        <v>216</v>
      </c>
      <c r="F46" s="2"/>
      <c r="G46" s="2" t="s">
        <v>217</v>
      </c>
      <c r="H46" s="2" t="s">
        <v>218</v>
      </c>
      <c r="I46" s="2"/>
      <c r="J46" s="2"/>
    </row>
    <row r="47" spans="1:10" s="3" customFormat="1" ht="63.75">
      <c r="A47" s="2" t="s">
        <v>219</v>
      </c>
      <c r="B47" s="2" t="s">
        <v>220</v>
      </c>
      <c r="C47" s="2" t="s">
        <v>221</v>
      </c>
      <c r="D47" s="2" t="s">
        <v>222</v>
      </c>
      <c r="E47" s="2" t="s">
        <v>223</v>
      </c>
      <c r="F47" s="2"/>
      <c r="G47" s="2" t="s">
        <v>18</v>
      </c>
      <c r="H47" s="2" t="s">
        <v>224</v>
      </c>
      <c r="I47" s="2"/>
      <c r="J47" s="2"/>
    </row>
    <row r="48" spans="1:10" s="3" customFormat="1" ht="63.75">
      <c r="A48" s="2" t="s">
        <v>219</v>
      </c>
      <c r="B48" s="2" t="s">
        <v>225</v>
      </c>
      <c r="C48" s="2" t="s">
        <v>180</v>
      </c>
      <c r="D48" s="2" t="s">
        <v>226</v>
      </c>
      <c r="E48" s="2" t="s">
        <v>227</v>
      </c>
      <c r="F48" s="2" t="s">
        <v>36</v>
      </c>
      <c r="G48" s="2" t="s">
        <v>228</v>
      </c>
      <c r="H48" s="2" t="s">
        <v>229</v>
      </c>
      <c r="I48" s="2"/>
      <c r="J48" s="2"/>
    </row>
    <row r="49" spans="1:10" s="3" customFormat="1" ht="63.75">
      <c r="A49" s="2" t="s">
        <v>230</v>
      </c>
      <c r="B49" s="2" t="s">
        <v>231</v>
      </c>
      <c r="C49" s="2" t="s">
        <v>180</v>
      </c>
      <c r="D49" s="2" t="s">
        <v>232</v>
      </c>
      <c r="E49" s="2" t="s">
        <v>233</v>
      </c>
      <c r="F49" s="2"/>
      <c r="G49" s="2" t="s">
        <v>43</v>
      </c>
      <c r="H49" s="2" t="s">
        <v>234</v>
      </c>
      <c r="I49" s="2"/>
      <c r="J49" s="2"/>
    </row>
    <row r="50" spans="1:10" s="3" customFormat="1" ht="76.5">
      <c r="A50" s="2" t="s">
        <v>235</v>
      </c>
      <c r="B50" s="2" t="s">
        <v>236</v>
      </c>
      <c r="C50" s="2" t="s">
        <v>33</v>
      </c>
      <c r="D50" s="2" t="s">
        <v>237</v>
      </c>
      <c r="E50" s="2" t="s">
        <v>238</v>
      </c>
      <c r="F50" s="2"/>
      <c r="G50" s="2" t="s">
        <v>239</v>
      </c>
      <c r="H50" s="2" t="s">
        <v>240</v>
      </c>
      <c r="I50" s="2"/>
      <c r="J50" s="2"/>
    </row>
    <row r="51" spans="1:10" s="3" customFormat="1" ht="25.5">
      <c r="A51" s="2" t="s">
        <v>241</v>
      </c>
      <c r="B51" s="2" t="s">
        <v>242</v>
      </c>
      <c r="C51" s="2" t="s">
        <v>243</v>
      </c>
      <c r="D51" s="2" t="s">
        <v>244</v>
      </c>
      <c r="E51" s="2" t="s">
        <v>245</v>
      </c>
      <c r="F51" s="2" t="s">
        <v>36</v>
      </c>
      <c r="G51" s="2" t="s">
        <v>246</v>
      </c>
      <c r="H51" s="2" t="s">
        <v>247</v>
      </c>
      <c r="I51" s="2"/>
      <c r="J51" s="2"/>
    </row>
    <row r="52" spans="1:10" s="3" customFormat="1" ht="25.5">
      <c r="A52" s="2" t="s">
        <v>241</v>
      </c>
      <c r="B52" s="2" t="s">
        <v>248</v>
      </c>
      <c r="C52" s="2" t="s">
        <v>243</v>
      </c>
      <c r="D52" s="2" t="s">
        <v>244</v>
      </c>
      <c r="E52" s="2" t="s">
        <v>249</v>
      </c>
      <c r="F52" s="2" t="s">
        <v>36</v>
      </c>
      <c r="G52" s="2" t="s">
        <v>246</v>
      </c>
      <c r="H52" s="2" t="s">
        <v>247</v>
      </c>
      <c r="I52" s="2"/>
      <c r="J52" s="2"/>
    </row>
    <row r="53" spans="1:10" s="3" customFormat="1" ht="25.5">
      <c r="A53" s="2" t="s">
        <v>241</v>
      </c>
      <c r="B53" s="2" t="s">
        <v>250</v>
      </c>
      <c r="C53" s="2" t="s">
        <v>243</v>
      </c>
      <c r="D53" s="2" t="s">
        <v>251</v>
      </c>
      <c r="E53" s="2" t="s">
        <v>252</v>
      </c>
      <c r="F53" s="2" t="s">
        <v>36</v>
      </c>
      <c r="G53" s="2" t="s">
        <v>253</v>
      </c>
      <c r="H53" s="2" t="s">
        <v>254</v>
      </c>
      <c r="I53" s="2"/>
      <c r="J53" s="2"/>
    </row>
    <row r="54" spans="1:10" s="3" customFormat="1" ht="63.75">
      <c r="A54" s="2" t="s">
        <v>107</v>
      </c>
      <c r="B54" s="2" t="s">
        <v>255</v>
      </c>
      <c r="C54" s="2" t="s">
        <v>123</v>
      </c>
      <c r="D54" s="2" t="s">
        <v>256</v>
      </c>
      <c r="E54" s="2" t="s">
        <v>257</v>
      </c>
      <c r="F54" s="2" t="s">
        <v>36</v>
      </c>
      <c r="G54" s="2" t="s">
        <v>18</v>
      </c>
      <c r="H54" s="2" t="s">
        <v>258</v>
      </c>
      <c r="I54" s="2"/>
      <c r="J54" s="2"/>
    </row>
    <row r="55" spans="1:10" s="3" customFormat="1" ht="409.5">
      <c r="A55" s="2" t="s">
        <v>219</v>
      </c>
      <c r="B55" s="2" t="s">
        <v>259</v>
      </c>
      <c r="C55" s="2" t="s">
        <v>168</v>
      </c>
      <c r="D55" s="2" t="s">
        <v>260</v>
      </c>
      <c r="E55" s="2" t="s">
        <v>261</v>
      </c>
      <c r="F55" s="2" t="s">
        <v>17</v>
      </c>
      <c r="G55" s="2" t="s">
        <v>262</v>
      </c>
      <c r="H55" s="2" t="s">
        <v>263</v>
      </c>
      <c r="I55" s="2" t="s">
        <v>264</v>
      </c>
      <c r="J55" s="2"/>
    </row>
    <row r="56" spans="1:10" s="3" customFormat="1">
      <c r="A56" s="2" t="s">
        <v>265</v>
      </c>
      <c r="B56" s="2" t="s">
        <v>266</v>
      </c>
      <c r="C56" s="2" t="s">
        <v>267</v>
      </c>
      <c r="D56" s="2" t="s">
        <v>268</v>
      </c>
      <c r="E56" s="2" t="s">
        <v>269</v>
      </c>
      <c r="F56" s="2" t="s">
        <v>36</v>
      </c>
      <c r="G56" s="2"/>
      <c r="H56" s="2"/>
      <c r="I56" s="2"/>
      <c r="J56" s="2"/>
    </row>
    <row r="57" spans="1:10" s="3" customFormat="1" ht="38.25">
      <c r="A57" s="2" t="s">
        <v>270</v>
      </c>
      <c r="B57" s="2" t="s">
        <v>271</v>
      </c>
      <c r="C57" s="2" t="s">
        <v>33</v>
      </c>
      <c r="D57" s="2" t="s">
        <v>272</v>
      </c>
      <c r="E57" s="2" t="s">
        <v>273</v>
      </c>
      <c r="F57" s="2" t="s">
        <v>36</v>
      </c>
      <c r="G57" s="2" t="s">
        <v>23</v>
      </c>
      <c r="H57" s="2" t="s">
        <v>274</v>
      </c>
      <c r="I57" s="2"/>
      <c r="J57" s="2"/>
    </row>
    <row r="58" spans="1:10" s="3" customFormat="1" ht="63.75">
      <c r="A58" s="2" t="s">
        <v>275</v>
      </c>
      <c r="B58" s="2" t="s">
        <v>276</v>
      </c>
      <c r="C58" s="2" t="s">
        <v>33</v>
      </c>
      <c r="D58" s="2" t="s">
        <v>277</v>
      </c>
      <c r="E58" s="2" t="s">
        <v>278</v>
      </c>
      <c r="F58" s="2" t="s">
        <v>36</v>
      </c>
      <c r="G58" s="2" t="s">
        <v>279</v>
      </c>
      <c r="H58" s="2" t="s">
        <v>280</v>
      </c>
      <c r="I58" s="2"/>
      <c r="J58" s="2"/>
    </row>
    <row r="59" spans="1:10" s="3" customFormat="1" ht="25.5">
      <c r="A59" s="2" t="s">
        <v>275</v>
      </c>
      <c r="B59" s="2" t="s">
        <v>281</v>
      </c>
      <c r="C59" s="2" t="s">
        <v>33</v>
      </c>
      <c r="D59" s="2" t="s">
        <v>282</v>
      </c>
      <c r="E59" s="2" t="s">
        <v>283</v>
      </c>
      <c r="F59" s="2" t="s">
        <v>36</v>
      </c>
      <c r="G59" s="2"/>
      <c r="H59" s="2"/>
      <c r="I59" s="2"/>
      <c r="J59" s="2"/>
    </row>
    <row r="60" spans="1:10" s="3" customFormat="1" ht="25.5">
      <c r="A60" s="2" t="s">
        <v>275</v>
      </c>
      <c r="B60" s="2" t="s">
        <v>287</v>
      </c>
      <c r="C60" s="2" t="s">
        <v>33</v>
      </c>
      <c r="D60" s="2" t="s">
        <v>288</v>
      </c>
      <c r="E60" s="2" t="s">
        <v>289</v>
      </c>
      <c r="F60" s="2" t="s">
        <v>36</v>
      </c>
      <c r="G60" s="2"/>
      <c r="H60" s="2"/>
      <c r="I60" s="2"/>
      <c r="J60" s="2"/>
    </row>
    <row r="61" spans="1:10" s="3" customFormat="1" ht="25.5">
      <c r="A61" s="2" t="s">
        <v>275</v>
      </c>
      <c r="B61" s="2" t="s">
        <v>284</v>
      </c>
      <c r="C61" s="2" t="s">
        <v>33</v>
      </c>
      <c r="D61" s="2" t="s">
        <v>285</v>
      </c>
      <c r="E61" s="2" t="s">
        <v>286</v>
      </c>
      <c r="F61" s="2" t="s">
        <v>36</v>
      </c>
      <c r="G61" s="2"/>
      <c r="H61" s="2"/>
      <c r="I61" s="2"/>
      <c r="J61" s="2"/>
    </row>
    <row r="62" spans="1:10" s="3" customFormat="1" ht="76.5">
      <c r="A62" s="2" t="s">
        <v>275</v>
      </c>
      <c r="B62" s="2" t="s">
        <v>290</v>
      </c>
      <c r="C62" s="2" t="s">
        <v>33</v>
      </c>
      <c r="D62" s="2" t="s">
        <v>291</v>
      </c>
      <c r="E62" s="2" t="s">
        <v>292</v>
      </c>
      <c r="F62" s="2" t="s">
        <v>36</v>
      </c>
      <c r="G62" s="2" t="s">
        <v>293</v>
      </c>
      <c r="H62" s="2" t="s">
        <v>294</v>
      </c>
      <c r="I62" s="2"/>
      <c r="J62" s="2"/>
    </row>
    <row r="63" spans="1:10" s="3" customFormat="1" ht="51">
      <c r="A63" s="2" t="s">
        <v>275</v>
      </c>
      <c r="B63" s="2" t="s">
        <v>295</v>
      </c>
      <c r="C63" s="2" t="s">
        <v>33</v>
      </c>
      <c r="D63" s="2" t="s">
        <v>296</v>
      </c>
      <c r="E63" s="2" t="s">
        <v>297</v>
      </c>
      <c r="F63" s="2" t="s">
        <v>36</v>
      </c>
      <c r="G63" s="2" t="s">
        <v>298</v>
      </c>
      <c r="H63" s="2" t="s">
        <v>299</v>
      </c>
      <c r="I63" s="2"/>
      <c r="J63" s="2"/>
    </row>
    <row r="64" spans="1:10" s="3" customFormat="1" ht="25.5">
      <c r="A64" s="2" t="s">
        <v>275</v>
      </c>
      <c r="B64" s="2" t="s">
        <v>300</v>
      </c>
      <c r="C64" s="2" t="s">
        <v>33</v>
      </c>
      <c r="D64" s="2" t="s">
        <v>301</v>
      </c>
      <c r="E64" s="2" t="s">
        <v>302</v>
      </c>
      <c r="F64" s="2" t="s">
        <v>36</v>
      </c>
      <c r="G64" s="2" t="s">
        <v>239</v>
      </c>
      <c r="H64" s="2" t="s">
        <v>303</v>
      </c>
      <c r="I64" s="2"/>
      <c r="J64" s="2"/>
    </row>
    <row r="65" spans="1:10" s="3" customFormat="1" ht="25.5">
      <c r="A65" s="2" t="s">
        <v>304</v>
      </c>
      <c r="B65" s="2" t="s">
        <v>305</v>
      </c>
      <c r="C65" s="2" t="s">
        <v>306</v>
      </c>
      <c r="D65" s="2" t="s">
        <v>307</v>
      </c>
      <c r="E65" s="2" t="s">
        <v>308</v>
      </c>
      <c r="F65" s="2" t="s">
        <v>36</v>
      </c>
      <c r="G65" s="2" t="s">
        <v>43</v>
      </c>
      <c r="H65" s="2" t="s">
        <v>309</v>
      </c>
      <c r="I65" s="2"/>
      <c r="J65" s="2"/>
    </row>
    <row r="66" spans="1:10" s="3" customFormat="1" ht="51">
      <c r="A66" s="2" t="s">
        <v>241</v>
      </c>
      <c r="B66" s="2" t="s">
        <v>310</v>
      </c>
      <c r="C66" s="2" t="s">
        <v>243</v>
      </c>
      <c r="D66" s="2" t="s">
        <v>311</v>
      </c>
      <c r="E66" s="2" t="s">
        <v>312</v>
      </c>
      <c r="F66" s="2" t="s">
        <v>36</v>
      </c>
      <c r="G66" s="2" t="s">
        <v>313</v>
      </c>
      <c r="H66" s="2" t="s">
        <v>314</v>
      </c>
      <c r="I66" s="2"/>
      <c r="J66" s="2"/>
    </row>
    <row r="67" spans="1:10" s="3" customFormat="1" ht="114.75">
      <c r="A67" s="2" t="s">
        <v>241</v>
      </c>
      <c r="B67" s="2" t="s">
        <v>315</v>
      </c>
      <c r="C67" s="2" t="s">
        <v>109</v>
      </c>
      <c r="D67" s="2" t="s">
        <v>316</v>
      </c>
      <c r="E67" s="4" t="s">
        <v>317</v>
      </c>
      <c r="F67" s="2" t="s">
        <v>36</v>
      </c>
      <c r="G67" s="2" t="s">
        <v>318</v>
      </c>
      <c r="H67" s="2" t="s">
        <v>319</v>
      </c>
      <c r="I67" s="2"/>
      <c r="J67" s="2"/>
    </row>
    <row r="68" spans="1:10" s="3" customFormat="1" ht="38.25">
      <c r="A68" s="2" t="s">
        <v>12</v>
      </c>
      <c r="B68" s="2" t="s">
        <v>320</v>
      </c>
      <c r="C68" s="2" t="s">
        <v>186</v>
      </c>
      <c r="D68" s="2" t="s">
        <v>321</v>
      </c>
      <c r="E68" s="2" t="s">
        <v>322</v>
      </c>
      <c r="F68" s="2" t="s">
        <v>17</v>
      </c>
      <c r="G68" s="2" t="s">
        <v>323</v>
      </c>
      <c r="H68" s="2" t="s">
        <v>324</v>
      </c>
      <c r="I68" s="2"/>
      <c r="J68" s="2"/>
    </row>
    <row r="69" spans="1:10" s="3" customFormat="1" ht="25.5">
      <c r="A69" s="2" t="s">
        <v>329</v>
      </c>
      <c r="B69" s="2" t="s">
        <v>330</v>
      </c>
      <c r="C69" s="2" t="s">
        <v>331</v>
      </c>
      <c r="D69" s="2" t="s">
        <v>332</v>
      </c>
      <c r="E69" s="2" t="s">
        <v>333</v>
      </c>
      <c r="F69" s="2" t="s">
        <v>36</v>
      </c>
      <c r="G69" s="2" t="s">
        <v>239</v>
      </c>
      <c r="H69" s="2" t="s">
        <v>334</v>
      </c>
      <c r="I69" s="2"/>
      <c r="J69" s="2"/>
    </row>
    <row r="70" spans="1:10" s="3" customFormat="1" ht="38.25">
      <c r="A70" s="2" t="s">
        <v>329</v>
      </c>
      <c r="B70" s="2" t="s">
        <v>335</v>
      </c>
      <c r="C70" s="2" t="s">
        <v>331</v>
      </c>
      <c r="D70" s="2" t="s">
        <v>336</v>
      </c>
      <c r="E70" s="2" t="s">
        <v>337</v>
      </c>
      <c r="F70" s="2" t="s">
        <v>36</v>
      </c>
      <c r="G70" s="2" t="s">
        <v>338</v>
      </c>
      <c r="H70" s="2" t="s">
        <v>339</v>
      </c>
      <c r="I70" s="2"/>
      <c r="J70" s="2"/>
    </row>
    <row r="71" spans="1:10" s="3" customFormat="1" ht="25.5">
      <c r="A71" s="2" t="s">
        <v>329</v>
      </c>
      <c r="B71" s="2" t="s">
        <v>340</v>
      </c>
      <c r="C71" s="2" t="s">
        <v>331</v>
      </c>
      <c r="D71" s="2" t="s">
        <v>341</v>
      </c>
      <c r="E71" s="2" t="s">
        <v>342</v>
      </c>
      <c r="F71" s="2" t="s">
        <v>36</v>
      </c>
      <c r="G71" s="2" t="s">
        <v>343</v>
      </c>
      <c r="H71" s="2" t="s">
        <v>344</v>
      </c>
      <c r="I71" s="2"/>
      <c r="J71" s="2"/>
    </row>
    <row r="72" spans="1:10" s="3" customFormat="1">
      <c r="A72" s="2" t="s">
        <v>329</v>
      </c>
      <c r="B72" s="2" t="s">
        <v>345</v>
      </c>
      <c r="C72" s="2" t="s">
        <v>331</v>
      </c>
      <c r="D72" s="2" t="s">
        <v>346</v>
      </c>
      <c r="E72" s="2" t="s">
        <v>347</v>
      </c>
      <c r="F72" s="2" t="s">
        <v>36</v>
      </c>
      <c r="G72" s="2" t="s">
        <v>348</v>
      </c>
      <c r="H72" s="2" t="s">
        <v>349</v>
      </c>
      <c r="I72" s="2"/>
      <c r="J72" s="2"/>
    </row>
    <row r="73" spans="1:10" s="3" customFormat="1" ht="89.25">
      <c r="A73" s="2" t="s">
        <v>329</v>
      </c>
      <c r="B73" s="2" t="s">
        <v>350</v>
      </c>
      <c r="C73" s="2" t="s">
        <v>331</v>
      </c>
      <c r="D73" s="2" t="s">
        <v>351</v>
      </c>
      <c r="E73" s="2" t="s">
        <v>352</v>
      </c>
      <c r="F73" s="2" t="s">
        <v>36</v>
      </c>
      <c r="G73" s="2" t="s">
        <v>353</v>
      </c>
      <c r="H73" s="2" t="s">
        <v>354</v>
      </c>
      <c r="I73" s="2"/>
      <c r="J73" s="2"/>
    </row>
    <row r="74" spans="1:10" s="3" customFormat="1" ht="38.25">
      <c r="A74" s="2" t="s">
        <v>329</v>
      </c>
      <c r="B74" s="2" t="s">
        <v>355</v>
      </c>
      <c r="C74" s="2" t="s">
        <v>331</v>
      </c>
      <c r="D74" s="2" t="s">
        <v>356</v>
      </c>
      <c r="E74" s="2" t="s">
        <v>357</v>
      </c>
      <c r="F74" s="2" t="s">
        <v>36</v>
      </c>
      <c r="G74" s="2" t="s">
        <v>358</v>
      </c>
      <c r="H74" s="2" t="s">
        <v>359</v>
      </c>
      <c r="I74" s="2"/>
      <c r="J74" s="2"/>
    </row>
    <row r="75" spans="1:10" s="3" customFormat="1" ht="51">
      <c r="A75" s="2" t="s">
        <v>325</v>
      </c>
      <c r="B75" s="2" t="s">
        <v>326</v>
      </c>
      <c r="C75" s="2" t="s">
        <v>102</v>
      </c>
      <c r="D75" s="2" t="s">
        <v>327</v>
      </c>
      <c r="E75" s="2" t="s">
        <v>328</v>
      </c>
      <c r="F75" s="2" t="s">
        <v>36</v>
      </c>
      <c r="G75" s="2"/>
      <c r="H75" s="2"/>
      <c r="I75" s="2"/>
      <c r="J75" s="2"/>
    </row>
    <row r="76" spans="1:10" s="3" customFormat="1" ht="63.75">
      <c r="A76" s="2" t="s">
        <v>360</v>
      </c>
      <c r="B76" s="2" t="s">
        <v>361</v>
      </c>
      <c r="C76" s="2" t="s">
        <v>362</v>
      </c>
      <c r="D76" s="2" t="s">
        <v>363</v>
      </c>
      <c r="E76" s="2" t="s">
        <v>364</v>
      </c>
      <c r="F76" s="2" t="s">
        <v>36</v>
      </c>
      <c r="G76" s="2" t="s">
        <v>365</v>
      </c>
      <c r="H76" s="2" t="s">
        <v>366</v>
      </c>
      <c r="I76" s="2" t="s">
        <v>367</v>
      </c>
      <c r="J76" s="2"/>
    </row>
    <row r="77" spans="1:10" s="3" customFormat="1" ht="25.5">
      <c r="A77" s="2" t="s">
        <v>368</v>
      </c>
      <c r="B77" s="2" t="s">
        <v>369</v>
      </c>
      <c r="C77" s="2" t="s">
        <v>370</v>
      </c>
      <c r="D77" s="2" t="s">
        <v>371</v>
      </c>
      <c r="E77" s="2" t="s">
        <v>372</v>
      </c>
      <c r="F77" s="2" t="s">
        <v>17</v>
      </c>
      <c r="G77" s="2" t="s">
        <v>197</v>
      </c>
      <c r="H77" s="2" t="s">
        <v>198</v>
      </c>
      <c r="I77" s="2"/>
      <c r="J77" s="2"/>
    </row>
    <row r="78" spans="1:10" s="3" customFormat="1" ht="76.5">
      <c r="A78" s="2" t="s">
        <v>373</v>
      </c>
      <c r="B78" s="2" t="s">
        <v>374</v>
      </c>
      <c r="C78" s="2" t="s">
        <v>109</v>
      </c>
      <c r="D78" s="2" t="s">
        <v>375</v>
      </c>
      <c r="E78" s="2" t="s">
        <v>376</v>
      </c>
      <c r="F78" s="2" t="s">
        <v>17</v>
      </c>
      <c r="G78" s="2"/>
      <c r="H78" s="2"/>
      <c r="I78" s="2"/>
      <c r="J78" s="2"/>
    </row>
    <row r="79" spans="1:10" s="3" customFormat="1" ht="51">
      <c r="A79" s="2" t="s">
        <v>377</v>
      </c>
      <c r="B79" s="2" t="s">
        <v>388</v>
      </c>
      <c r="C79" s="2" t="s">
        <v>379</v>
      </c>
      <c r="D79" s="2" t="s">
        <v>380</v>
      </c>
      <c r="E79" s="2" t="s">
        <v>389</v>
      </c>
      <c r="F79" s="2" t="s">
        <v>36</v>
      </c>
      <c r="G79" s="2" t="s">
        <v>382</v>
      </c>
      <c r="H79" s="2" t="s">
        <v>383</v>
      </c>
      <c r="I79" s="2"/>
      <c r="J79" s="2" t="s">
        <v>384</v>
      </c>
    </row>
    <row r="80" spans="1:10" s="3" customFormat="1" ht="25.5">
      <c r="A80" s="2" t="s">
        <v>377</v>
      </c>
      <c r="B80" s="2" t="s">
        <v>378</v>
      </c>
      <c r="C80" s="2" t="s">
        <v>379</v>
      </c>
      <c r="D80" s="2" t="s">
        <v>380</v>
      </c>
      <c r="E80" s="2" t="s">
        <v>381</v>
      </c>
      <c r="F80" s="2" t="s">
        <v>36</v>
      </c>
      <c r="G80" s="2" t="s">
        <v>382</v>
      </c>
      <c r="H80" s="2" t="s">
        <v>383</v>
      </c>
      <c r="I80" s="2"/>
      <c r="J80" s="2" t="s">
        <v>384</v>
      </c>
    </row>
    <row r="81" spans="1:10" s="3" customFormat="1" ht="38.25">
      <c r="A81" s="2" t="s">
        <v>377</v>
      </c>
      <c r="B81" s="2" t="s">
        <v>385</v>
      </c>
      <c r="C81" s="2" t="s">
        <v>386</v>
      </c>
      <c r="D81" s="2" t="s">
        <v>380</v>
      </c>
      <c r="E81" s="2" t="s">
        <v>387</v>
      </c>
      <c r="F81" s="2" t="s">
        <v>36</v>
      </c>
      <c r="G81" s="2" t="s">
        <v>382</v>
      </c>
      <c r="H81" s="2" t="s">
        <v>383</v>
      </c>
      <c r="I81" s="2"/>
      <c r="J81" s="2" t="s">
        <v>384</v>
      </c>
    </row>
    <row r="82" spans="1:10" s="3" customFormat="1" ht="63.75">
      <c r="A82" s="4" t="s">
        <v>1317</v>
      </c>
      <c r="B82" s="2" t="s">
        <v>1321</v>
      </c>
      <c r="C82" s="4" t="s">
        <v>47</v>
      </c>
      <c r="D82" s="11" t="s">
        <v>1329</v>
      </c>
      <c r="E82" s="4" t="s">
        <v>1336</v>
      </c>
      <c r="F82" s="4" t="s">
        <v>17</v>
      </c>
      <c r="G82" s="4" t="s">
        <v>1340</v>
      </c>
      <c r="H82" s="2" t="s">
        <v>1341</v>
      </c>
      <c r="I82" s="2"/>
      <c r="J82" s="2"/>
    </row>
    <row r="83" spans="1:10" s="3" customFormat="1" ht="25.5">
      <c r="A83" s="2" t="s">
        <v>213</v>
      </c>
      <c r="B83" s="2" t="s">
        <v>390</v>
      </c>
      <c r="C83" s="2" t="s">
        <v>391</v>
      </c>
      <c r="D83" s="2" t="s">
        <v>392</v>
      </c>
      <c r="E83" s="2" t="s">
        <v>393</v>
      </c>
      <c r="F83" s="2" t="s">
        <v>17</v>
      </c>
      <c r="G83" s="2" t="s">
        <v>239</v>
      </c>
      <c r="H83" s="2" t="s">
        <v>303</v>
      </c>
      <c r="I83" s="2"/>
      <c r="J83" s="2"/>
    </row>
    <row r="84" spans="1:10" s="3" customFormat="1" ht="51">
      <c r="A84" s="2" t="s">
        <v>213</v>
      </c>
      <c r="B84" s="2" t="s">
        <v>394</v>
      </c>
      <c r="C84" s="2" t="s">
        <v>391</v>
      </c>
      <c r="D84" s="2" t="s">
        <v>395</v>
      </c>
      <c r="E84" s="2" t="s">
        <v>396</v>
      </c>
      <c r="F84" s="2" t="s">
        <v>36</v>
      </c>
      <c r="G84" s="2" t="s">
        <v>397</v>
      </c>
      <c r="H84" s="2" t="s">
        <v>398</v>
      </c>
      <c r="I84" s="2" t="s">
        <v>399</v>
      </c>
      <c r="J84" s="2"/>
    </row>
    <row r="85" spans="1:10" s="3" customFormat="1" ht="25.5">
      <c r="A85" s="2" t="s">
        <v>241</v>
      </c>
      <c r="B85" s="2" t="s">
        <v>1040</v>
      </c>
      <c r="C85" s="2" t="s">
        <v>1031</v>
      </c>
      <c r="D85" s="2" t="s">
        <v>1041</v>
      </c>
      <c r="E85" s="2" t="s">
        <v>1042</v>
      </c>
      <c r="F85" s="2" t="s">
        <v>36</v>
      </c>
      <c r="G85" s="2" t="s">
        <v>57</v>
      </c>
      <c r="H85" s="2" t="s">
        <v>58</v>
      </c>
      <c r="I85" s="2"/>
      <c r="J85" s="2" t="s">
        <v>1043</v>
      </c>
    </row>
    <row r="86" spans="1:10" s="3" customFormat="1" ht="25.5">
      <c r="A86" s="2" t="s">
        <v>241</v>
      </c>
      <c r="B86" s="2" t="s">
        <v>400</v>
      </c>
      <c r="C86" s="2" t="s">
        <v>391</v>
      </c>
      <c r="D86" s="2" t="s">
        <v>401</v>
      </c>
      <c r="E86" s="2" t="s">
        <v>402</v>
      </c>
      <c r="F86" s="2" t="s">
        <v>17</v>
      </c>
      <c r="G86" s="2" t="s">
        <v>403</v>
      </c>
      <c r="H86" s="2" t="s">
        <v>404</v>
      </c>
      <c r="I86" s="2"/>
      <c r="J86" s="2"/>
    </row>
    <row r="87" spans="1:10" s="3" customFormat="1" ht="51">
      <c r="A87" s="2" t="s">
        <v>405</v>
      </c>
      <c r="B87" s="2" t="s">
        <v>406</v>
      </c>
      <c r="C87" s="2" t="s">
        <v>33</v>
      </c>
      <c r="D87" s="2" t="s">
        <v>407</v>
      </c>
      <c r="E87" s="2" t="s">
        <v>408</v>
      </c>
      <c r="F87" s="2" t="s">
        <v>36</v>
      </c>
      <c r="G87" s="2" t="s">
        <v>409</v>
      </c>
      <c r="H87" s="2" t="s">
        <v>410</v>
      </c>
      <c r="I87" s="2"/>
      <c r="J87" s="2"/>
    </row>
    <row r="88" spans="1:10" s="3" customFormat="1" ht="25.5">
      <c r="A88" s="2" t="s">
        <v>405</v>
      </c>
      <c r="B88" s="2" t="s">
        <v>411</v>
      </c>
      <c r="C88" s="2" t="s">
        <v>33</v>
      </c>
      <c r="D88" s="2" t="s">
        <v>412</v>
      </c>
      <c r="E88" s="2" t="s">
        <v>413</v>
      </c>
      <c r="F88" s="2" t="s">
        <v>36</v>
      </c>
      <c r="G88" s="2" t="s">
        <v>414</v>
      </c>
      <c r="H88" s="2" t="s">
        <v>415</v>
      </c>
      <c r="I88" s="2"/>
      <c r="J88" s="2"/>
    </row>
    <row r="89" spans="1:10" s="3" customFormat="1" ht="38.25">
      <c r="A89" s="2" t="s">
        <v>405</v>
      </c>
      <c r="B89" s="2" t="s">
        <v>416</v>
      </c>
      <c r="C89" s="2" t="s">
        <v>33</v>
      </c>
      <c r="D89" s="2" t="s">
        <v>417</v>
      </c>
      <c r="E89" s="2" t="s">
        <v>418</v>
      </c>
      <c r="F89" s="2" t="s">
        <v>36</v>
      </c>
      <c r="G89" s="2" t="s">
        <v>419</v>
      </c>
      <c r="H89" s="2" t="s">
        <v>420</v>
      </c>
      <c r="I89" s="2"/>
      <c r="J89" s="2"/>
    </row>
    <row r="90" spans="1:10" s="3" customFormat="1" ht="178.5">
      <c r="A90" s="2" t="s">
        <v>421</v>
      </c>
      <c r="B90" s="2" t="s">
        <v>422</v>
      </c>
      <c r="C90" s="2" t="s">
        <v>423</v>
      </c>
      <c r="D90" s="2" t="s">
        <v>424</v>
      </c>
      <c r="E90" s="2" t="s">
        <v>425</v>
      </c>
      <c r="F90" s="2" t="s">
        <v>36</v>
      </c>
      <c r="G90" s="2" t="s">
        <v>426</v>
      </c>
      <c r="H90" s="2" t="s">
        <v>427</v>
      </c>
      <c r="I90" s="2" t="s">
        <v>428</v>
      </c>
      <c r="J90" s="2"/>
    </row>
    <row r="91" spans="1:10" s="3" customFormat="1" ht="38.25">
      <c r="A91" s="2" t="s">
        <v>429</v>
      </c>
      <c r="B91" s="2" t="s">
        <v>430</v>
      </c>
      <c r="C91" s="2" t="s">
        <v>33</v>
      </c>
      <c r="D91" s="2" t="s">
        <v>431</v>
      </c>
      <c r="E91" s="2" t="s">
        <v>432</v>
      </c>
      <c r="F91" s="2" t="s">
        <v>36</v>
      </c>
      <c r="G91" s="2" t="s">
        <v>43</v>
      </c>
      <c r="H91" s="2" t="s">
        <v>309</v>
      </c>
      <c r="I91" s="2"/>
      <c r="J91" s="2"/>
    </row>
    <row r="92" spans="1:10" s="3" customFormat="1" ht="25.5">
      <c r="A92" s="2" t="s">
        <v>433</v>
      </c>
      <c r="B92" s="2" t="s">
        <v>434</v>
      </c>
      <c r="C92" s="2" t="s">
        <v>33</v>
      </c>
      <c r="D92" s="2" t="s">
        <v>435</v>
      </c>
      <c r="E92" s="2" t="s">
        <v>436</v>
      </c>
      <c r="F92" s="2" t="s">
        <v>17</v>
      </c>
      <c r="G92" s="2" t="s">
        <v>437</v>
      </c>
      <c r="H92" s="2" t="s">
        <v>438</v>
      </c>
      <c r="I92" s="2"/>
      <c r="J92" s="2"/>
    </row>
    <row r="93" spans="1:10" s="3" customFormat="1" ht="25.5">
      <c r="A93" s="2" t="s">
        <v>433</v>
      </c>
      <c r="B93" s="2" t="s">
        <v>439</v>
      </c>
      <c r="C93" s="2" t="s">
        <v>33</v>
      </c>
      <c r="D93" s="2" t="s">
        <v>440</v>
      </c>
      <c r="E93" s="2" t="s">
        <v>441</v>
      </c>
      <c r="F93" s="2" t="s">
        <v>17</v>
      </c>
      <c r="G93" s="2" t="s">
        <v>112</v>
      </c>
      <c r="H93" s="2" t="s">
        <v>442</v>
      </c>
      <c r="I93" s="2"/>
      <c r="J93" s="2"/>
    </row>
    <row r="94" spans="1:10" s="3" customFormat="1" ht="25.5">
      <c r="A94" s="2" t="s">
        <v>433</v>
      </c>
      <c r="B94" s="2" t="s">
        <v>443</v>
      </c>
      <c r="C94" s="2" t="s">
        <v>116</v>
      </c>
      <c r="D94" s="2" t="s">
        <v>444</v>
      </c>
      <c r="E94" s="2" t="s">
        <v>445</v>
      </c>
      <c r="F94" s="2" t="s">
        <v>17</v>
      </c>
      <c r="G94" s="2" t="s">
        <v>414</v>
      </c>
      <c r="H94" s="2" t="s">
        <v>415</v>
      </c>
      <c r="I94" s="2"/>
      <c r="J94" s="2"/>
    </row>
    <row r="95" spans="1:10" s="3" customFormat="1" ht="51">
      <c r="A95" s="2" t="s">
        <v>59</v>
      </c>
      <c r="B95" s="2" t="s">
        <v>446</v>
      </c>
      <c r="C95" s="2" t="s">
        <v>423</v>
      </c>
      <c r="D95" s="2" t="s">
        <v>447</v>
      </c>
      <c r="E95" s="4" t="s">
        <v>448</v>
      </c>
      <c r="F95" s="2" t="s">
        <v>36</v>
      </c>
      <c r="G95" s="2" t="s">
        <v>449</v>
      </c>
      <c r="H95" s="2" t="s">
        <v>450</v>
      </c>
      <c r="I95" s="2"/>
      <c r="J95" s="2"/>
    </row>
    <row r="96" spans="1:10" s="3" customFormat="1" ht="63.75">
      <c r="A96" s="2" t="s">
        <v>59</v>
      </c>
      <c r="B96" s="2" t="s">
        <v>457</v>
      </c>
      <c r="C96" s="2" t="s">
        <v>423</v>
      </c>
      <c r="D96" s="2" t="s">
        <v>458</v>
      </c>
      <c r="E96" s="2" t="s">
        <v>459</v>
      </c>
      <c r="F96" s="2" t="s">
        <v>36</v>
      </c>
      <c r="G96" s="2"/>
      <c r="H96" s="2" t="s">
        <v>460</v>
      </c>
      <c r="I96" s="2"/>
      <c r="J96" s="2"/>
    </row>
    <row r="97" spans="1:10" s="3" customFormat="1" ht="38.25">
      <c r="A97" s="2" t="s">
        <v>59</v>
      </c>
      <c r="B97" s="2" t="s">
        <v>461</v>
      </c>
      <c r="C97" s="2" t="s">
        <v>423</v>
      </c>
      <c r="D97" s="2" t="str">
        <f>HYPERLINK("http://www.isa.org/MSTemplate.cfm?MicrositeID=285&amp;CommitteeID=4747","http://www.isa.org/MSTemplate.cfm?MicrositeID=285&amp;CommitteeID=4747")</f>
        <v>http://www.isa.org/MSTemplate.cfm?MicrositeID=285&amp;CommitteeID=4747</v>
      </c>
      <c r="E97" s="2" t="s">
        <v>462</v>
      </c>
      <c r="F97" s="2" t="s">
        <v>36</v>
      </c>
      <c r="G97" s="2" t="s">
        <v>463</v>
      </c>
      <c r="H97" s="2" t="s">
        <v>464</v>
      </c>
      <c r="I97" s="2" t="s">
        <v>465</v>
      </c>
      <c r="J97" s="2"/>
    </row>
    <row r="98" spans="1:10" s="3" customFormat="1" ht="255">
      <c r="A98" s="2" t="s">
        <v>59</v>
      </c>
      <c r="B98" s="2" t="s">
        <v>466</v>
      </c>
      <c r="C98" s="2" t="s">
        <v>423</v>
      </c>
      <c r="D98" s="2" t="s">
        <v>452</v>
      </c>
      <c r="E98" s="2" t="s">
        <v>467</v>
      </c>
      <c r="F98" s="2" t="s">
        <v>36</v>
      </c>
      <c r="G98" s="2" t="s">
        <v>455</v>
      </c>
      <c r="H98" s="2" t="s">
        <v>456</v>
      </c>
      <c r="I98" s="2" t="s">
        <v>468</v>
      </c>
      <c r="J98" s="2"/>
    </row>
    <row r="99" spans="1:10" s="3" customFormat="1" ht="255">
      <c r="A99" s="2" t="s">
        <v>59</v>
      </c>
      <c r="B99" s="2" t="s">
        <v>451</v>
      </c>
      <c r="C99" s="2" t="s">
        <v>423</v>
      </c>
      <c r="D99" s="2" t="s">
        <v>452</v>
      </c>
      <c r="E99" s="2" t="s">
        <v>453</v>
      </c>
      <c r="F99" s="2" t="s">
        <v>454</v>
      </c>
      <c r="G99" s="2" t="s">
        <v>455</v>
      </c>
      <c r="H99" s="2" t="s">
        <v>456</v>
      </c>
      <c r="I99" s="2"/>
      <c r="J99" s="2"/>
    </row>
    <row r="100" spans="1:10" s="3" customFormat="1" ht="25.5">
      <c r="A100" s="2" t="s">
        <v>469</v>
      </c>
      <c r="B100" s="2" t="s">
        <v>470</v>
      </c>
      <c r="C100" s="2" t="s">
        <v>33</v>
      </c>
      <c r="D100" s="2" t="s">
        <v>471</v>
      </c>
      <c r="E100" s="2" t="s">
        <v>472</v>
      </c>
      <c r="F100" s="2" t="s">
        <v>17</v>
      </c>
      <c r="G100" s="2" t="s">
        <v>473</v>
      </c>
      <c r="H100" s="2" t="s">
        <v>474</v>
      </c>
      <c r="I100" s="2"/>
      <c r="J100" s="2"/>
    </row>
    <row r="101" spans="1:10" s="3" customFormat="1" ht="38.25">
      <c r="A101" s="2" t="s">
        <v>475</v>
      </c>
      <c r="B101" s="2" t="s">
        <v>476</v>
      </c>
      <c r="C101" s="2" t="s">
        <v>47</v>
      </c>
      <c r="D101" s="2" t="s">
        <v>477</v>
      </c>
      <c r="E101" s="2" t="s">
        <v>478</v>
      </c>
      <c r="F101" s="2" t="s">
        <v>17</v>
      </c>
      <c r="G101" s="2" t="s">
        <v>463</v>
      </c>
      <c r="H101" s="2" t="s">
        <v>464</v>
      </c>
      <c r="I101" s="2" t="s">
        <v>465</v>
      </c>
      <c r="J101" s="2"/>
    </row>
    <row r="102" spans="1:10" s="3" customFormat="1" ht="51">
      <c r="A102" s="2" t="s">
        <v>479</v>
      </c>
      <c r="B102" s="2" t="s">
        <v>480</v>
      </c>
      <c r="C102" s="2" t="s">
        <v>168</v>
      </c>
      <c r="D102" s="2" t="str">
        <f>HYPERLINK("http://www.lean.org/FuseTalk/Forum/Attachments/ISM3_v2.00.pdf","http://www.lean.org/FuseTalk/Forum/Attachments/ISM3_v2.00.pdf")</f>
        <v>http://www.lean.org/FuseTalk/Forum/Attachments/ISM3_v2.00.pdf</v>
      </c>
      <c r="E102" s="4" t="s">
        <v>481</v>
      </c>
      <c r="F102" s="2" t="s">
        <v>36</v>
      </c>
      <c r="G102" s="2" t="s">
        <v>482</v>
      </c>
      <c r="H102" s="2" t="s">
        <v>483</v>
      </c>
      <c r="I102" s="2"/>
      <c r="J102" s="2"/>
    </row>
    <row r="103" spans="1:10" s="3" customFormat="1" ht="38.25">
      <c r="A103" s="2" t="s">
        <v>484</v>
      </c>
      <c r="B103" s="2" t="s">
        <v>485</v>
      </c>
      <c r="C103" s="2" t="s">
        <v>33</v>
      </c>
      <c r="D103" s="2" t="s">
        <v>486</v>
      </c>
      <c r="E103" s="2" t="s">
        <v>487</v>
      </c>
      <c r="F103" s="2" t="s">
        <v>17</v>
      </c>
      <c r="G103" s="2" t="s">
        <v>488</v>
      </c>
      <c r="H103" s="2" t="s">
        <v>489</v>
      </c>
      <c r="I103" s="2"/>
      <c r="J103" s="2"/>
    </row>
    <row r="104" spans="1:10" s="3" customFormat="1" ht="25.5">
      <c r="A104" s="2" t="s">
        <v>484</v>
      </c>
      <c r="B104" s="2" t="s">
        <v>490</v>
      </c>
      <c r="C104" s="2" t="s">
        <v>33</v>
      </c>
      <c r="D104" s="2" t="s">
        <v>491</v>
      </c>
      <c r="E104" s="2" t="s">
        <v>492</v>
      </c>
      <c r="F104" s="2" t="s">
        <v>17</v>
      </c>
      <c r="G104" s="2" t="s">
        <v>488</v>
      </c>
      <c r="H104" s="2" t="s">
        <v>493</v>
      </c>
      <c r="I104" s="2"/>
      <c r="J104" s="2"/>
    </row>
    <row r="105" spans="1:10" s="3" customFormat="1" ht="25.5">
      <c r="A105" s="2" t="s">
        <v>484</v>
      </c>
      <c r="B105" s="2" t="s">
        <v>494</v>
      </c>
      <c r="C105" s="2" t="s">
        <v>102</v>
      </c>
      <c r="D105" s="2" t="s">
        <v>495</v>
      </c>
      <c r="E105" s="2" t="s">
        <v>496</v>
      </c>
      <c r="F105" s="2" t="s">
        <v>17</v>
      </c>
      <c r="G105" s="2" t="s">
        <v>488</v>
      </c>
      <c r="H105" s="2" t="s">
        <v>493</v>
      </c>
      <c r="I105" s="2"/>
      <c r="J105" s="2"/>
    </row>
    <row r="106" spans="1:10" s="3" customFormat="1" ht="38.25">
      <c r="A106" s="2" t="s">
        <v>484</v>
      </c>
      <c r="B106" s="2" t="s">
        <v>497</v>
      </c>
      <c r="C106" s="2" t="s">
        <v>33</v>
      </c>
      <c r="D106" s="2" t="s">
        <v>498</v>
      </c>
      <c r="E106" s="2" t="s">
        <v>499</v>
      </c>
      <c r="F106" s="2" t="s">
        <v>17</v>
      </c>
      <c r="G106" s="2" t="s">
        <v>488</v>
      </c>
      <c r="H106" s="2" t="s">
        <v>489</v>
      </c>
      <c r="I106" s="2"/>
      <c r="J106" s="2"/>
    </row>
    <row r="107" spans="1:10" s="3" customFormat="1" ht="25.5">
      <c r="A107" s="2" t="s">
        <v>484</v>
      </c>
      <c r="B107" s="2" t="s">
        <v>500</v>
      </c>
      <c r="C107" s="2" t="s">
        <v>362</v>
      </c>
      <c r="D107" s="2" t="s">
        <v>501</v>
      </c>
      <c r="E107" s="9" t="s">
        <v>502</v>
      </c>
      <c r="F107" s="2" t="s">
        <v>17</v>
      </c>
      <c r="G107" s="2" t="s">
        <v>348</v>
      </c>
      <c r="H107" s="2" t="s">
        <v>349</v>
      </c>
      <c r="I107" s="2"/>
      <c r="J107" s="2"/>
    </row>
    <row r="108" spans="1:10" s="3" customFormat="1" ht="38.25">
      <c r="A108" s="2" t="s">
        <v>484</v>
      </c>
      <c r="B108" s="2" t="s">
        <v>503</v>
      </c>
      <c r="C108" s="2" t="s">
        <v>47</v>
      </c>
      <c r="D108" s="2" t="s">
        <v>504</v>
      </c>
      <c r="E108" s="2" t="s">
        <v>505</v>
      </c>
      <c r="F108" s="2" t="s">
        <v>17</v>
      </c>
      <c r="G108" s="2" t="s">
        <v>488</v>
      </c>
      <c r="H108" s="2" t="s">
        <v>506</v>
      </c>
      <c r="I108" s="2"/>
      <c r="J108" s="2"/>
    </row>
    <row r="109" spans="1:10" s="3" customFormat="1" ht="25.5">
      <c r="A109" s="2" t="s">
        <v>484</v>
      </c>
      <c r="B109" s="2" t="s">
        <v>507</v>
      </c>
      <c r="C109" s="2" t="s">
        <v>33</v>
      </c>
      <c r="D109" s="2" t="s">
        <v>508</v>
      </c>
      <c r="E109" s="2" t="s">
        <v>509</v>
      </c>
      <c r="F109" s="2" t="s">
        <v>36</v>
      </c>
      <c r="G109" s="2" t="s">
        <v>93</v>
      </c>
      <c r="H109" s="2" t="s">
        <v>94</v>
      </c>
      <c r="I109" s="2"/>
      <c r="J109" s="2"/>
    </row>
    <row r="110" spans="1:10" s="3" customFormat="1" ht="25.5">
      <c r="A110" s="2" t="s">
        <v>484</v>
      </c>
      <c r="B110" s="2" t="s">
        <v>510</v>
      </c>
      <c r="C110" s="2" t="s">
        <v>33</v>
      </c>
      <c r="D110" s="2" t="s">
        <v>511</v>
      </c>
      <c r="E110" s="2" t="s">
        <v>512</v>
      </c>
      <c r="F110" s="2" t="s">
        <v>17</v>
      </c>
      <c r="G110" s="2" t="s">
        <v>197</v>
      </c>
      <c r="H110" s="2" t="s">
        <v>198</v>
      </c>
      <c r="I110" s="2"/>
      <c r="J110" s="2"/>
    </row>
    <row r="111" spans="1:10" s="3" customFormat="1" ht="25.5">
      <c r="A111" s="2" t="s">
        <v>484</v>
      </c>
      <c r="B111" s="2" t="s">
        <v>513</v>
      </c>
      <c r="C111" s="2" t="s">
        <v>33</v>
      </c>
      <c r="D111" s="2" t="s">
        <v>514</v>
      </c>
      <c r="E111" s="2" t="s">
        <v>515</v>
      </c>
      <c r="F111" s="2" t="s">
        <v>36</v>
      </c>
      <c r="G111" s="2" t="s">
        <v>93</v>
      </c>
      <c r="H111" s="2" t="s">
        <v>516</v>
      </c>
      <c r="I111" s="2"/>
      <c r="J111" s="2"/>
    </row>
    <row r="112" spans="1:10" s="3" customFormat="1" ht="25.5">
      <c r="A112" s="2" t="s">
        <v>484</v>
      </c>
      <c r="B112" s="2" t="s">
        <v>517</v>
      </c>
      <c r="C112" s="2" t="s">
        <v>33</v>
      </c>
      <c r="D112" s="2" t="str">
        <f>HYPERLINK("http://www.iso.org/iso/catalogue_detail?csnumber=45654","http://www.iso.org/iso/catalogue_detail?csnumber=45654")</f>
        <v>http://www.iso.org/iso/catalogue_detail?csnumber=45654</v>
      </c>
      <c r="E112" s="2" t="s">
        <v>518</v>
      </c>
      <c r="F112" s="2" t="s">
        <v>36</v>
      </c>
      <c r="G112" s="2" t="s">
        <v>93</v>
      </c>
      <c r="H112" s="2" t="s">
        <v>516</v>
      </c>
      <c r="I112" s="2"/>
      <c r="J112" s="2"/>
    </row>
    <row r="113" spans="1:10" s="3" customFormat="1" ht="38.25">
      <c r="A113" s="2" t="s">
        <v>484</v>
      </c>
      <c r="B113" s="2" t="s">
        <v>519</v>
      </c>
      <c r="C113" s="2" t="s">
        <v>33</v>
      </c>
      <c r="D113" s="2" t="s">
        <v>520</v>
      </c>
      <c r="E113" s="2" t="s">
        <v>521</v>
      </c>
      <c r="F113" s="2" t="s">
        <v>36</v>
      </c>
      <c r="G113" s="2" t="s">
        <v>522</v>
      </c>
      <c r="H113" s="2" t="s">
        <v>523</v>
      </c>
      <c r="I113" s="2"/>
      <c r="J113" s="2" t="s">
        <v>524</v>
      </c>
    </row>
    <row r="114" spans="1:10" s="3" customFormat="1" ht="102">
      <c r="A114" s="2" t="s">
        <v>484</v>
      </c>
      <c r="B114" s="2" t="s">
        <v>525</v>
      </c>
      <c r="C114" s="2" t="s">
        <v>33</v>
      </c>
      <c r="D114" s="2" t="s">
        <v>526</v>
      </c>
      <c r="E114" s="2" t="s">
        <v>527</v>
      </c>
      <c r="F114" s="2" t="s">
        <v>36</v>
      </c>
      <c r="G114" s="2" t="s">
        <v>528</v>
      </c>
      <c r="H114" s="2" t="s">
        <v>529</v>
      </c>
      <c r="I114" s="2"/>
      <c r="J114" s="2"/>
    </row>
    <row r="115" spans="1:10" s="3" customFormat="1" ht="38.25">
      <c r="A115" s="2" t="s">
        <v>484</v>
      </c>
      <c r="B115" s="2" t="s">
        <v>530</v>
      </c>
      <c r="C115" s="2" t="s">
        <v>33</v>
      </c>
      <c r="D115" s="2" t="s">
        <v>531</v>
      </c>
      <c r="E115" s="2" t="s">
        <v>532</v>
      </c>
      <c r="F115" s="2" t="s">
        <v>36</v>
      </c>
      <c r="G115" s="2" t="s">
        <v>533</v>
      </c>
      <c r="H115" s="2" t="s">
        <v>534</v>
      </c>
      <c r="I115" s="2"/>
      <c r="J115" s="2"/>
    </row>
    <row r="116" spans="1:10" s="3" customFormat="1" ht="191.25">
      <c r="A116" s="2" t="s">
        <v>484</v>
      </c>
      <c r="B116" s="2" t="s">
        <v>535</v>
      </c>
      <c r="C116" s="2" t="s">
        <v>423</v>
      </c>
      <c r="D116" s="2" t="str">
        <f>HYPERLINK("http://www.iso.org/iso/home/standards/management-standards/iso_9000.htm","http://www.iso.org/iso/home/standards/management-standards/iso_9000.htm")</f>
        <v>http://www.iso.org/iso/home/standards/management-standards/iso_9000.htm</v>
      </c>
      <c r="E116" s="2" t="s">
        <v>536</v>
      </c>
      <c r="F116" s="2" t="s">
        <v>36</v>
      </c>
      <c r="G116" s="2" t="s">
        <v>537</v>
      </c>
      <c r="H116" s="2" t="s">
        <v>538</v>
      </c>
      <c r="I116" s="2" t="s">
        <v>539</v>
      </c>
      <c r="J116" s="2"/>
    </row>
    <row r="117" spans="1:10" s="3" customFormat="1" ht="76.5">
      <c r="A117" s="2" t="s">
        <v>484</v>
      </c>
      <c r="B117" s="2" t="s">
        <v>540</v>
      </c>
      <c r="C117" s="2" t="s">
        <v>33</v>
      </c>
      <c r="D117" s="2" t="s">
        <v>541</v>
      </c>
      <c r="E117" s="9" t="s">
        <v>542</v>
      </c>
      <c r="F117" s="2" t="s">
        <v>36</v>
      </c>
      <c r="G117" s="2" t="s">
        <v>543</v>
      </c>
      <c r="H117" s="2" t="s">
        <v>544</v>
      </c>
      <c r="I117" s="2" t="s">
        <v>545</v>
      </c>
      <c r="J117" s="2"/>
    </row>
    <row r="118" spans="1:10" s="3" customFormat="1" ht="25.5">
      <c r="A118" s="2" t="s">
        <v>484</v>
      </c>
      <c r="B118" s="2" t="s">
        <v>546</v>
      </c>
      <c r="C118" s="2" t="s">
        <v>84</v>
      </c>
      <c r="D118" s="2" t="s">
        <v>547</v>
      </c>
      <c r="E118" s="2" t="s">
        <v>548</v>
      </c>
      <c r="F118" s="2" t="s">
        <v>17</v>
      </c>
      <c r="G118" s="2" t="s">
        <v>348</v>
      </c>
      <c r="H118" s="2" t="s">
        <v>349</v>
      </c>
      <c r="I118" s="2"/>
      <c r="J118" s="2"/>
    </row>
    <row r="119" spans="1:10" s="3" customFormat="1" ht="25.5">
      <c r="A119" s="2" t="s">
        <v>484</v>
      </c>
      <c r="B119" s="2" t="s">
        <v>549</v>
      </c>
      <c r="C119" s="2" t="s">
        <v>362</v>
      </c>
      <c r="D119" s="2" t="s">
        <v>550</v>
      </c>
      <c r="E119" s="2" t="s">
        <v>551</v>
      </c>
      <c r="F119" s="2" t="s">
        <v>17</v>
      </c>
      <c r="G119" s="2" t="s">
        <v>488</v>
      </c>
      <c r="H119" s="2" t="s">
        <v>489</v>
      </c>
      <c r="I119" s="2"/>
      <c r="J119" s="2"/>
    </row>
    <row r="120" spans="1:10" s="3" customFormat="1" ht="25.5">
      <c r="A120" s="2" t="s">
        <v>484</v>
      </c>
      <c r="B120" s="2" t="s">
        <v>552</v>
      </c>
      <c r="C120" s="2" t="s">
        <v>33</v>
      </c>
      <c r="D120" s="2" t="s">
        <v>553</v>
      </c>
      <c r="E120" s="2" t="s">
        <v>554</v>
      </c>
      <c r="F120" s="2" t="s">
        <v>36</v>
      </c>
      <c r="G120" s="2" t="s">
        <v>93</v>
      </c>
      <c r="H120" s="2" t="s">
        <v>94</v>
      </c>
      <c r="I120" s="2"/>
      <c r="J120" s="2"/>
    </row>
    <row r="121" spans="1:10" s="3" customFormat="1" ht="38.25">
      <c r="A121" s="2" t="s">
        <v>429</v>
      </c>
      <c r="B121" s="2" t="s">
        <v>555</v>
      </c>
      <c r="C121" s="2" t="s">
        <v>102</v>
      </c>
      <c r="D121" s="2" t="str">
        <f>HYPERLINK("http://www.iso.org/iso/home/store/catalogue_tc/catalogue_detail.htm?csnumber=18199","http://www.iso.org/iso/home/store/catalogue_tc/catalogue_detail.htm?csnumber=18199")</f>
        <v>http://www.iso.org/iso/home/store/catalogue_tc/catalogue_detail.htm?csnumber=18199</v>
      </c>
      <c r="E121" s="2" t="s">
        <v>556</v>
      </c>
      <c r="F121" s="2" t="s">
        <v>36</v>
      </c>
      <c r="G121" s="2" t="s">
        <v>87</v>
      </c>
      <c r="H121" s="2" t="s">
        <v>88</v>
      </c>
      <c r="I121" s="2"/>
      <c r="J121" s="2"/>
    </row>
    <row r="122" spans="1:10" s="3" customFormat="1" ht="38.25">
      <c r="A122" s="2" t="s">
        <v>429</v>
      </c>
      <c r="B122" s="2" t="s">
        <v>557</v>
      </c>
      <c r="C122" s="2" t="s">
        <v>33</v>
      </c>
      <c r="D122" s="2" t="s">
        <v>558</v>
      </c>
      <c r="E122" s="2" t="s">
        <v>559</v>
      </c>
      <c r="F122" s="2" t="s">
        <v>36</v>
      </c>
      <c r="G122" s="2"/>
      <c r="H122" s="2"/>
      <c r="I122" s="2"/>
      <c r="J122" s="2"/>
    </row>
    <row r="123" spans="1:10" s="3" customFormat="1" ht="25.5">
      <c r="A123" s="2" t="s">
        <v>429</v>
      </c>
      <c r="B123" s="2" t="s">
        <v>560</v>
      </c>
      <c r="C123" s="2" t="s">
        <v>33</v>
      </c>
      <c r="D123" s="2" t="s">
        <v>561</v>
      </c>
      <c r="E123" s="2" t="s">
        <v>562</v>
      </c>
      <c r="F123" s="2" t="s">
        <v>36</v>
      </c>
      <c r="G123" s="2" t="s">
        <v>563</v>
      </c>
      <c r="H123" s="2" t="s">
        <v>564</v>
      </c>
      <c r="I123" s="2"/>
      <c r="J123" s="2"/>
    </row>
    <row r="124" spans="1:10" s="3" customFormat="1" ht="38.25">
      <c r="A124" s="2" t="s">
        <v>429</v>
      </c>
      <c r="B124" s="2" t="s">
        <v>565</v>
      </c>
      <c r="C124" s="2" t="s">
        <v>168</v>
      </c>
      <c r="D124" s="2" t="s">
        <v>566</v>
      </c>
      <c r="E124" s="2" t="s">
        <v>567</v>
      </c>
      <c r="F124" s="2" t="s">
        <v>36</v>
      </c>
      <c r="G124" s="2" t="s">
        <v>568</v>
      </c>
      <c r="H124" s="2" t="s">
        <v>569</v>
      </c>
      <c r="I124" s="2"/>
      <c r="J124" s="2"/>
    </row>
    <row r="125" spans="1:10" s="3" customFormat="1" ht="38.25">
      <c r="A125" s="2" t="s">
        <v>429</v>
      </c>
      <c r="B125" s="2" t="s">
        <v>570</v>
      </c>
      <c r="C125" s="2" t="s">
        <v>362</v>
      </c>
      <c r="D125" s="2" t="s">
        <v>571</v>
      </c>
      <c r="E125" s="2" t="s">
        <v>572</v>
      </c>
      <c r="F125" s="2" t="s">
        <v>36</v>
      </c>
      <c r="G125" s="2" t="s">
        <v>573</v>
      </c>
      <c r="H125" s="2" t="s">
        <v>574</v>
      </c>
      <c r="I125" s="2"/>
      <c r="J125" s="2"/>
    </row>
    <row r="126" spans="1:10" s="3" customFormat="1" ht="38.25">
      <c r="A126" s="2" t="s">
        <v>429</v>
      </c>
      <c r="B126" s="2" t="s">
        <v>575</v>
      </c>
      <c r="C126" s="2" t="s">
        <v>33</v>
      </c>
      <c r="D126" s="2" t="s">
        <v>576</v>
      </c>
      <c r="E126" s="2" t="s">
        <v>577</v>
      </c>
      <c r="F126" s="2" t="s">
        <v>36</v>
      </c>
      <c r="G126" s="2" t="s">
        <v>573</v>
      </c>
      <c r="H126" s="2" t="s">
        <v>574</v>
      </c>
      <c r="I126" s="2"/>
      <c r="J126" s="2"/>
    </row>
    <row r="127" spans="1:10" s="3" customFormat="1" ht="38.25">
      <c r="A127" s="2" t="s">
        <v>429</v>
      </c>
      <c r="B127" s="2" t="s">
        <v>578</v>
      </c>
      <c r="C127" s="2" t="s">
        <v>102</v>
      </c>
      <c r="D127" s="2" t="s">
        <v>579</v>
      </c>
      <c r="E127" s="2" t="s">
        <v>580</v>
      </c>
      <c r="F127" s="2" t="s">
        <v>36</v>
      </c>
      <c r="G127" s="2" t="s">
        <v>573</v>
      </c>
      <c r="H127" s="2" t="s">
        <v>574</v>
      </c>
      <c r="I127" s="2"/>
      <c r="J127" s="2"/>
    </row>
    <row r="128" spans="1:10" s="3" customFormat="1" ht="38.25">
      <c r="A128" s="2" t="s">
        <v>429</v>
      </c>
      <c r="B128" s="2" t="s">
        <v>581</v>
      </c>
      <c r="C128" s="2" t="s">
        <v>102</v>
      </c>
      <c r="D128" s="2" t="s">
        <v>582</v>
      </c>
      <c r="E128" s="2" t="s">
        <v>583</v>
      </c>
      <c r="F128" s="2" t="s">
        <v>17</v>
      </c>
      <c r="G128" s="2" t="s">
        <v>573</v>
      </c>
      <c r="H128" s="2" t="s">
        <v>574</v>
      </c>
      <c r="I128" s="2"/>
      <c r="J128" s="2"/>
    </row>
    <row r="129" spans="1:10" s="3" customFormat="1" ht="38.25">
      <c r="A129" s="2" t="s">
        <v>429</v>
      </c>
      <c r="B129" s="2" t="s">
        <v>584</v>
      </c>
      <c r="C129" s="2" t="s">
        <v>33</v>
      </c>
      <c r="D129" s="2" t="s">
        <v>585</v>
      </c>
      <c r="E129" s="2" t="s">
        <v>586</v>
      </c>
      <c r="F129" s="2" t="s">
        <v>17</v>
      </c>
      <c r="G129" s="2" t="s">
        <v>573</v>
      </c>
      <c r="H129" s="2" t="s">
        <v>574</v>
      </c>
      <c r="I129" s="2"/>
      <c r="J129" s="2"/>
    </row>
    <row r="130" spans="1:10" s="3" customFormat="1" ht="344.25">
      <c r="A130" s="2" t="s">
        <v>429</v>
      </c>
      <c r="B130" s="2" t="s">
        <v>587</v>
      </c>
      <c r="C130" s="2" t="s">
        <v>33</v>
      </c>
      <c r="D130" s="2" t="s">
        <v>588</v>
      </c>
      <c r="E130" s="2" t="s">
        <v>589</v>
      </c>
      <c r="F130" s="2" t="s">
        <v>36</v>
      </c>
      <c r="G130" s="2" t="s">
        <v>590</v>
      </c>
      <c r="H130" s="2" t="s">
        <v>591</v>
      </c>
      <c r="I130" s="2" t="s">
        <v>592</v>
      </c>
      <c r="J130" s="2"/>
    </row>
    <row r="131" spans="1:10" s="3" customFormat="1" ht="409.5">
      <c r="A131" s="2" t="s">
        <v>429</v>
      </c>
      <c r="B131" s="2" t="s">
        <v>593</v>
      </c>
      <c r="C131" s="2" t="s">
        <v>33</v>
      </c>
      <c r="D131" s="2" t="s">
        <v>594</v>
      </c>
      <c r="E131" s="2" t="s">
        <v>595</v>
      </c>
      <c r="F131" s="2" t="s">
        <v>36</v>
      </c>
      <c r="G131" s="2" t="s">
        <v>596</v>
      </c>
      <c r="H131" s="2" t="s">
        <v>597</v>
      </c>
      <c r="I131" s="2" t="s">
        <v>598</v>
      </c>
      <c r="J131" s="2"/>
    </row>
    <row r="132" spans="1:10" s="3" customFormat="1" ht="293.25">
      <c r="A132" s="2" t="s">
        <v>429</v>
      </c>
      <c r="B132" s="2" t="s">
        <v>599</v>
      </c>
      <c r="C132" s="2" t="s">
        <v>362</v>
      </c>
      <c r="D132" s="2" t="s">
        <v>600</v>
      </c>
      <c r="E132" s="2" t="s">
        <v>601</v>
      </c>
      <c r="F132" s="2" t="s">
        <v>36</v>
      </c>
      <c r="G132" s="2" t="s">
        <v>602</v>
      </c>
      <c r="H132" s="2" t="s">
        <v>603</v>
      </c>
      <c r="I132" s="2" t="s">
        <v>604</v>
      </c>
      <c r="J132" s="2"/>
    </row>
    <row r="133" spans="1:10" s="3" customFormat="1" ht="25.5">
      <c r="A133" s="2" t="s">
        <v>429</v>
      </c>
      <c r="B133" s="2" t="s">
        <v>605</v>
      </c>
      <c r="C133" s="2" t="s">
        <v>33</v>
      </c>
      <c r="D133" s="2" t="s">
        <v>606</v>
      </c>
      <c r="E133" s="2" t="s">
        <v>607</v>
      </c>
      <c r="F133" s="2" t="s">
        <v>36</v>
      </c>
      <c r="G133" s="2" t="s">
        <v>608</v>
      </c>
      <c r="H133" s="2" t="s">
        <v>609</v>
      </c>
      <c r="I133" s="2"/>
      <c r="J133" s="2"/>
    </row>
    <row r="134" spans="1:10" s="3" customFormat="1" ht="51">
      <c r="A134" s="2" t="s">
        <v>429</v>
      </c>
      <c r="B134" s="2" t="s">
        <v>610</v>
      </c>
      <c r="C134" s="2" t="s">
        <v>362</v>
      </c>
      <c r="D134" s="2" t="s">
        <v>611</v>
      </c>
      <c r="E134" s="2" t="s">
        <v>612</v>
      </c>
      <c r="F134" s="2" t="s">
        <v>36</v>
      </c>
      <c r="G134" s="2" t="s">
        <v>613</v>
      </c>
      <c r="H134" s="2" t="s">
        <v>614</v>
      </c>
      <c r="I134" s="2"/>
      <c r="J134" s="2"/>
    </row>
    <row r="135" spans="1:10" s="3" customFormat="1" ht="140.25">
      <c r="A135" s="2" t="s">
        <v>429</v>
      </c>
      <c r="B135" s="2" t="s">
        <v>615</v>
      </c>
      <c r="C135" s="2" t="s">
        <v>362</v>
      </c>
      <c r="D135" s="2" t="s">
        <v>616</v>
      </c>
      <c r="E135" s="2" t="s">
        <v>617</v>
      </c>
      <c r="F135" s="2" t="s">
        <v>36</v>
      </c>
      <c r="G135" s="2" t="s">
        <v>618</v>
      </c>
      <c r="H135" s="2" t="s">
        <v>619</v>
      </c>
      <c r="I135" s="2"/>
      <c r="J135" s="2"/>
    </row>
    <row r="136" spans="1:10" s="3" customFormat="1" ht="38.25">
      <c r="A136" s="2" t="s">
        <v>429</v>
      </c>
      <c r="B136" s="2" t="s">
        <v>620</v>
      </c>
      <c r="C136" s="2" t="s">
        <v>33</v>
      </c>
      <c r="D136" s="2" t="s">
        <v>621</v>
      </c>
      <c r="E136" s="2" t="s">
        <v>622</v>
      </c>
      <c r="F136" s="2" t="s">
        <v>36</v>
      </c>
      <c r="G136" s="2" t="s">
        <v>608</v>
      </c>
      <c r="H136" s="2" t="s">
        <v>609</v>
      </c>
      <c r="I136" s="2"/>
      <c r="J136" s="2"/>
    </row>
    <row r="137" spans="1:10" s="3" customFormat="1" ht="25.5">
      <c r="A137" s="2" t="s">
        <v>429</v>
      </c>
      <c r="B137" s="2" t="s">
        <v>623</v>
      </c>
      <c r="C137" s="2" t="s">
        <v>362</v>
      </c>
      <c r="D137" s="2" t="s">
        <v>624</v>
      </c>
      <c r="E137" s="2" t="s">
        <v>625</v>
      </c>
      <c r="F137" s="2" t="s">
        <v>17</v>
      </c>
      <c r="G137" s="2" t="s">
        <v>608</v>
      </c>
      <c r="H137" s="2" t="s">
        <v>609</v>
      </c>
      <c r="I137" s="2"/>
      <c r="J137" s="2"/>
    </row>
    <row r="138" spans="1:10" s="3" customFormat="1" ht="38.25">
      <c r="A138" s="2" t="s">
        <v>429</v>
      </c>
      <c r="B138" s="2" t="s">
        <v>626</v>
      </c>
      <c r="C138" s="2" t="s">
        <v>47</v>
      </c>
      <c r="D138" s="2" t="s">
        <v>627</v>
      </c>
      <c r="E138" s="2" t="s">
        <v>628</v>
      </c>
      <c r="F138" s="2" t="s">
        <v>17</v>
      </c>
      <c r="G138" s="2" t="s">
        <v>608</v>
      </c>
      <c r="H138" s="2" t="s">
        <v>609</v>
      </c>
      <c r="I138" s="2"/>
      <c r="J138" s="2"/>
    </row>
    <row r="139" spans="1:10" s="3" customFormat="1" ht="51">
      <c r="A139" s="2" t="s">
        <v>429</v>
      </c>
      <c r="B139" s="2" t="s">
        <v>629</v>
      </c>
      <c r="C139" s="2" t="s">
        <v>47</v>
      </c>
      <c r="D139" s="2" t="s">
        <v>630</v>
      </c>
      <c r="E139" s="2" t="s">
        <v>631</v>
      </c>
      <c r="F139" s="2" t="s">
        <v>17</v>
      </c>
      <c r="G139" s="2" t="s">
        <v>613</v>
      </c>
      <c r="H139" s="2" t="s">
        <v>614</v>
      </c>
      <c r="I139" s="2"/>
      <c r="J139" s="2"/>
    </row>
    <row r="140" spans="1:10" s="3" customFormat="1" ht="38.25">
      <c r="A140" s="2" t="s">
        <v>429</v>
      </c>
      <c r="B140" s="2" t="s">
        <v>632</v>
      </c>
      <c r="C140" s="2" t="s">
        <v>362</v>
      </c>
      <c r="D140" s="2" t="s">
        <v>633</v>
      </c>
      <c r="E140" s="2" t="s">
        <v>634</v>
      </c>
      <c r="F140" s="2" t="s">
        <v>36</v>
      </c>
      <c r="G140" s="2" t="s">
        <v>573</v>
      </c>
      <c r="H140" s="2" t="s">
        <v>574</v>
      </c>
      <c r="I140" s="2"/>
      <c r="J140" s="2"/>
    </row>
    <row r="141" spans="1:10" s="3" customFormat="1" ht="38.25">
      <c r="A141" s="2" t="s">
        <v>429</v>
      </c>
      <c r="B141" s="2" t="s">
        <v>635</v>
      </c>
      <c r="C141" s="2" t="s">
        <v>47</v>
      </c>
      <c r="D141" s="2" t="s">
        <v>636</v>
      </c>
      <c r="E141" s="2" t="s">
        <v>637</v>
      </c>
      <c r="F141" s="2" t="s">
        <v>36</v>
      </c>
      <c r="G141" s="2" t="s">
        <v>638</v>
      </c>
      <c r="H141" s="2" t="s">
        <v>639</v>
      </c>
      <c r="I141" s="2"/>
      <c r="J141" s="2"/>
    </row>
    <row r="142" spans="1:10" s="3" customFormat="1" ht="38.25">
      <c r="A142" s="2" t="s">
        <v>429</v>
      </c>
      <c r="B142" s="2" t="s">
        <v>640</v>
      </c>
      <c r="C142" s="2" t="s">
        <v>362</v>
      </c>
      <c r="D142" s="2" t="s">
        <v>641</v>
      </c>
      <c r="E142" s="2" t="s">
        <v>642</v>
      </c>
      <c r="F142" s="2" t="s">
        <v>36</v>
      </c>
      <c r="G142" s="2" t="s">
        <v>643</v>
      </c>
      <c r="H142" s="2" t="s">
        <v>644</v>
      </c>
      <c r="I142" s="2"/>
      <c r="J142" s="2"/>
    </row>
    <row r="143" spans="1:10" s="3" customFormat="1" ht="25.5">
      <c r="A143" s="2" t="s">
        <v>429</v>
      </c>
      <c r="B143" s="2" t="s">
        <v>645</v>
      </c>
      <c r="C143" s="2" t="s">
        <v>362</v>
      </c>
      <c r="D143" s="2" t="s">
        <v>646</v>
      </c>
      <c r="E143" s="2" t="s">
        <v>647</v>
      </c>
      <c r="F143" s="2" t="s">
        <v>36</v>
      </c>
      <c r="G143" s="2" t="s">
        <v>608</v>
      </c>
      <c r="H143" s="2" t="s">
        <v>609</v>
      </c>
      <c r="I143" s="2"/>
      <c r="J143" s="2"/>
    </row>
    <row r="144" spans="1:10" s="3" customFormat="1" ht="38.25">
      <c r="A144" s="2" t="s">
        <v>429</v>
      </c>
      <c r="B144" s="2" t="s">
        <v>648</v>
      </c>
      <c r="C144" s="2" t="s">
        <v>33</v>
      </c>
      <c r="D144" s="2" t="s">
        <v>649</v>
      </c>
      <c r="E144" s="2" t="s">
        <v>650</v>
      </c>
      <c r="F144" s="2" t="s">
        <v>36</v>
      </c>
      <c r="G144" s="2" t="s">
        <v>608</v>
      </c>
      <c r="H144" s="2" t="s">
        <v>609</v>
      </c>
      <c r="I144" s="2"/>
      <c r="J144" s="2"/>
    </row>
    <row r="145" spans="1:10" s="3" customFormat="1" ht="51">
      <c r="A145" s="2" t="s">
        <v>429</v>
      </c>
      <c r="B145" s="2" t="s">
        <v>651</v>
      </c>
      <c r="C145" s="2" t="s">
        <v>362</v>
      </c>
      <c r="D145" s="2" t="s">
        <v>652</v>
      </c>
      <c r="E145" s="2" t="s">
        <v>653</v>
      </c>
      <c r="F145" s="2" t="s">
        <v>36</v>
      </c>
      <c r="G145" s="2" t="s">
        <v>654</v>
      </c>
      <c r="H145" s="2" t="s">
        <v>655</v>
      </c>
      <c r="I145" s="2" t="s">
        <v>656</v>
      </c>
      <c r="J145" s="2"/>
    </row>
    <row r="146" spans="1:10" s="3" customFormat="1" ht="38.25">
      <c r="A146" s="2" t="s">
        <v>429</v>
      </c>
      <c r="B146" s="2" t="s">
        <v>657</v>
      </c>
      <c r="C146" s="2" t="s">
        <v>33</v>
      </c>
      <c r="D146" s="2" t="s">
        <v>658</v>
      </c>
      <c r="E146" s="2" t="s">
        <v>659</v>
      </c>
      <c r="F146" s="2" t="s">
        <v>36</v>
      </c>
      <c r="G146" s="2" t="s">
        <v>660</v>
      </c>
      <c r="H146" s="2" t="s">
        <v>661</v>
      </c>
      <c r="I146" s="2"/>
      <c r="J146" s="2"/>
    </row>
    <row r="147" spans="1:10" s="3" customFormat="1" ht="38.25">
      <c r="A147" s="2" t="s">
        <v>429</v>
      </c>
      <c r="B147" s="2" t="s">
        <v>662</v>
      </c>
      <c r="C147" s="2" t="s">
        <v>33</v>
      </c>
      <c r="D147" s="2" t="s">
        <v>663</v>
      </c>
      <c r="E147" s="2" t="s">
        <v>664</v>
      </c>
      <c r="F147" s="2" t="s">
        <v>36</v>
      </c>
      <c r="G147" s="2" t="s">
        <v>573</v>
      </c>
      <c r="H147" s="2" t="s">
        <v>574</v>
      </c>
      <c r="I147" s="2"/>
      <c r="J147" s="2"/>
    </row>
    <row r="148" spans="1:10" s="3" customFormat="1" ht="38.25">
      <c r="A148" s="2" t="s">
        <v>429</v>
      </c>
      <c r="B148" s="2" t="s">
        <v>665</v>
      </c>
      <c r="C148" s="2" t="s">
        <v>33</v>
      </c>
      <c r="D148" s="2" t="s">
        <v>666</v>
      </c>
      <c r="E148" s="2" t="s">
        <v>667</v>
      </c>
      <c r="F148" s="2" t="s">
        <v>36</v>
      </c>
      <c r="G148" s="2" t="s">
        <v>573</v>
      </c>
      <c r="H148" s="2" t="s">
        <v>574</v>
      </c>
      <c r="I148" s="2"/>
      <c r="J148" s="2"/>
    </row>
    <row r="149" spans="1:10" s="3" customFormat="1" ht="38.25">
      <c r="A149" s="2" t="s">
        <v>429</v>
      </c>
      <c r="B149" s="2" t="s">
        <v>668</v>
      </c>
      <c r="C149" s="2" t="s">
        <v>102</v>
      </c>
      <c r="D149" s="2" t="str">
        <f>HYPERLINK("http://www.iso.org/iso/iso_catalogue/catalogue_tc/catalogue_detail.htm?csnumber=45138","http://www.iso.org/iso/iso_catalogue/catalogue_tc/catalogue_detail.htm?csnumber=45138")</f>
        <v>http://www.iso.org/iso/iso_catalogue/catalogue_tc/catalogue_detail.htm?csnumber=45138</v>
      </c>
      <c r="E149" s="2" t="s">
        <v>669</v>
      </c>
      <c r="F149" s="2" t="s">
        <v>36</v>
      </c>
      <c r="G149" s="2" t="s">
        <v>670</v>
      </c>
      <c r="H149" s="2" t="s">
        <v>671</v>
      </c>
      <c r="I149" s="2"/>
      <c r="J149" s="2"/>
    </row>
    <row r="150" spans="1:10" s="3" customFormat="1" ht="38.25">
      <c r="A150" s="2" t="s">
        <v>429</v>
      </c>
      <c r="B150" s="2" t="s">
        <v>672</v>
      </c>
      <c r="C150" s="2" t="s">
        <v>362</v>
      </c>
      <c r="D150" s="2" t="s">
        <v>673</v>
      </c>
      <c r="E150" s="2" t="s">
        <v>674</v>
      </c>
      <c r="F150" s="2" t="s">
        <v>36</v>
      </c>
      <c r="G150" s="2" t="s">
        <v>573</v>
      </c>
      <c r="H150" s="2" t="s">
        <v>574</v>
      </c>
      <c r="I150" s="2"/>
      <c r="J150" s="2"/>
    </row>
    <row r="151" spans="1:10" s="3" customFormat="1" ht="38.25">
      <c r="A151" s="2" t="s">
        <v>429</v>
      </c>
      <c r="B151" s="2" t="s">
        <v>675</v>
      </c>
      <c r="C151" s="2" t="s">
        <v>47</v>
      </c>
      <c r="D151" s="2" t="s">
        <v>676</v>
      </c>
      <c r="E151" s="2" t="s">
        <v>677</v>
      </c>
      <c r="F151" s="2" t="s">
        <v>36</v>
      </c>
      <c r="G151" s="2" t="s">
        <v>573</v>
      </c>
      <c r="H151" s="2" t="s">
        <v>574</v>
      </c>
      <c r="I151" s="2"/>
      <c r="J151" s="2"/>
    </row>
    <row r="152" spans="1:10" s="3" customFormat="1" ht="38.25">
      <c r="A152" s="2" t="s">
        <v>429</v>
      </c>
      <c r="B152" s="2" t="s">
        <v>678</v>
      </c>
      <c r="C152" s="2" t="s">
        <v>33</v>
      </c>
      <c r="D152" s="2" t="s">
        <v>679</v>
      </c>
      <c r="E152" s="2" t="s">
        <v>680</v>
      </c>
      <c r="F152" s="2" t="s">
        <v>36</v>
      </c>
      <c r="G152" s="2" t="s">
        <v>681</v>
      </c>
      <c r="H152" s="2" t="s">
        <v>682</v>
      </c>
      <c r="I152" s="2"/>
      <c r="J152" s="2"/>
    </row>
    <row r="153" spans="1:10" s="3" customFormat="1" ht="38.25">
      <c r="A153" s="2" t="s">
        <v>429</v>
      </c>
      <c r="B153" s="2" t="s">
        <v>683</v>
      </c>
      <c r="C153" s="2" t="s">
        <v>33</v>
      </c>
      <c r="D153" s="2" t="s">
        <v>684</v>
      </c>
      <c r="E153" s="2" t="s">
        <v>685</v>
      </c>
      <c r="F153" s="2" t="s">
        <v>36</v>
      </c>
      <c r="G153" s="2" t="s">
        <v>573</v>
      </c>
      <c r="H153" s="2" t="s">
        <v>574</v>
      </c>
      <c r="I153" s="2"/>
      <c r="J153" s="2"/>
    </row>
    <row r="154" spans="1:10" s="3" customFormat="1" ht="25.5">
      <c r="A154" s="2" t="s">
        <v>429</v>
      </c>
      <c r="B154" s="2" t="s">
        <v>686</v>
      </c>
      <c r="C154" s="2" t="s">
        <v>33</v>
      </c>
      <c r="D154" s="2" t="s">
        <v>687</v>
      </c>
      <c r="E154" s="2" t="s">
        <v>688</v>
      </c>
      <c r="F154" s="2" t="s">
        <v>36</v>
      </c>
      <c r="G154" s="2" t="s">
        <v>573</v>
      </c>
      <c r="H154" s="2" t="s">
        <v>574</v>
      </c>
      <c r="I154" s="2"/>
      <c r="J154" s="2"/>
    </row>
    <row r="155" spans="1:10" s="3" customFormat="1" ht="38.25">
      <c r="A155" s="2" t="s">
        <v>429</v>
      </c>
      <c r="B155" s="2" t="s">
        <v>689</v>
      </c>
      <c r="C155" s="2" t="s">
        <v>33</v>
      </c>
      <c r="D155" s="2" t="s">
        <v>690</v>
      </c>
      <c r="E155" s="2" t="s">
        <v>691</v>
      </c>
      <c r="F155" s="2" t="s">
        <v>36</v>
      </c>
      <c r="G155" s="2" t="s">
        <v>488</v>
      </c>
      <c r="H155" s="2" t="s">
        <v>493</v>
      </c>
      <c r="I155" s="2"/>
      <c r="J155" s="2"/>
    </row>
    <row r="156" spans="1:10" s="3" customFormat="1" ht="51">
      <c r="A156" s="2" t="s">
        <v>429</v>
      </c>
      <c r="B156" s="2" t="s">
        <v>692</v>
      </c>
      <c r="C156" s="2" t="s">
        <v>33</v>
      </c>
      <c r="D156" s="2" t="s">
        <v>693</v>
      </c>
      <c r="E156" s="2" t="s">
        <v>694</v>
      </c>
      <c r="F156" s="2" t="s">
        <v>36</v>
      </c>
      <c r="G156" s="2" t="s">
        <v>488</v>
      </c>
      <c r="H156" s="2" t="s">
        <v>493</v>
      </c>
      <c r="I156" s="2"/>
      <c r="J156" s="2"/>
    </row>
    <row r="157" spans="1:10" s="3" customFormat="1" ht="38.25">
      <c r="A157" s="2" t="s">
        <v>429</v>
      </c>
      <c r="B157" s="2" t="s">
        <v>695</v>
      </c>
      <c r="C157" s="2" t="s">
        <v>362</v>
      </c>
      <c r="D157" s="2" t="s">
        <v>696</v>
      </c>
      <c r="E157" s="2" t="s">
        <v>697</v>
      </c>
      <c r="F157" s="2" t="s">
        <v>36</v>
      </c>
      <c r="G157" s="2" t="s">
        <v>43</v>
      </c>
      <c r="H157" s="2" t="s">
        <v>309</v>
      </c>
      <c r="I157" s="2"/>
      <c r="J157" s="2"/>
    </row>
    <row r="158" spans="1:10" s="3" customFormat="1" ht="38.25">
      <c r="A158" s="2" t="s">
        <v>429</v>
      </c>
      <c r="B158" s="2" t="s">
        <v>698</v>
      </c>
      <c r="C158" s="2" t="s">
        <v>33</v>
      </c>
      <c r="D158" s="2" t="s">
        <v>699</v>
      </c>
      <c r="E158" s="2" t="s">
        <v>700</v>
      </c>
      <c r="F158" s="2" t="s">
        <v>36</v>
      </c>
      <c r="G158" s="2" t="s">
        <v>573</v>
      </c>
      <c r="H158" s="2" t="s">
        <v>574</v>
      </c>
      <c r="I158" s="2"/>
      <c r="J158" s="2"/>
    </row>
    <row r="159" spans="1:10" s="3" customFormat="1" ht="38.25">
      <c r="A159" s="2" t="s">
        <v>429</v>
      </c>
      <c r="B159" s="2" t="s">
        <v>701</v>
      </c>
      <c r="C159" s="2" t="s">
        <v>33</v>
      </c>
      <c r="D159" s="2" t="s">
        <v>702</v>
      </c>
      <c r="E159" s="2" t="s">
        <v>703</v>
      </c>
      <c r="F159" s="2" t="s">
        <v>36</v>
      </c>
      <c r="G159" s="2" t="s">
        <v>573</v>
      </c>
      <c r="H159" s="2" t="s">
        <v>574</v>
      </c>
      <c r="I159" s="2"/>
      <c r="J159" s="2"/>
    </row>
    <row r="160" spans="1:10" s="3" customFormat="1" ht="38.25">
      <c r="A160" s="2" t="s">
        <v>429</v>
      </c>
      <c r="B160" s="2" t="s">
        <v>704</v>
      </c>
      <c r="C160" s="2" t="s">
        <v>33</v>
      </c>
      <c r="D160" s="2" t="s">
        <v>705</v>
      </c>
      <c r="E160" s="2" t="s">
        <v>706</v>
      </c>
      <c r="F160" s="2" t="s">
        <v>36</v>
      </c>
      <c r="G160" s="2" t="s">
        <v>573</v>
      </c>
      <c r="H160" s="2" t="s">
        <v>574</v>
      </c>
      <c r="I160" s="2"/>
      <c r="J160" s="2"/>
    </row>
    <row r="161" spans="1:10" s="3" customFormat="1" ht="38.25">
      <c r="A161" s="2" t="s">
        <v>429</v>
      </c>
      <c r="B161" s="2" t="s">
        <v>707</v>
      </c>
      <c r="C161" s="2" t="s">
        <v>33</v>
      </c>
      <c r="D161" s="2" t="s">
        <v>708</v>
      </c>
      <c r="E161" s="2" t="s">
        <v>709</v>
      </c>
      <c r="F161" s="2" t="s">
        <v>36</v>
      </c>
      <c r="G161" s="2" t="s">
        <v>573</v>
      </c>
      <c r="H161" s="2" t="s">
        <v>574</v>
      </c>
      <c r="I161" s="2"/>
      <c r="J161" s="2" t="s">
        <v>524</v>
      </c>
    </row>
    <row r="162" spans="1:10" s="3" customFormat="1" ht="38.25">
      <c r="A162" s="2" t="s">
        <v>429</v>
      </c>
      <c r="B162" s="2" t="s">
        <v>710</v>
      </c>
      <c r="C162" s="2" t="s">
        <v>33</v>
      </c>
      <c r="D162" s="2" t="s">
        <v>711</v>
      </c>
      <c r="E162" s="2" t="s">
        <v>712</v>
      </c>
      <c r="F162" s="2" t="s">
        <v>36</v>
      </c>
      <c r="G162" s="2" t="s">
        <v>573</v>
      </c>
      <c r="H162" s="2" t="s">
        <v>574</v>
      </c>
      <c r="I162" s="2"/>
      <c r="J162" s="2" t="s">
        <v>524</v>
      </c>
    </row>
    <row r="163" spans="1:10" s="3" customFormat="1" ht="38.25">
      <c r="A163" s="2" t="s">
        <v>429</v>
      </c>
      <c r="B163" s="2" t="s">
        <v>713</v>
      </c>
      <c r="C163" s="2" t="s">
        <v>33</v>
      </c>
      <c r="D163" s="2" t="s">
        <v>714</v>
      </c>
      <c r="E163" s="2" t="s">
        <v>715</v>
      </c>
      <c r="F163" s="2" t="s">
        <v>36</v>
      </c>
      <c r="G163" s="2" t="s">
        <v>573</v>
      </c>
      <c r="H163" s="2" t="s">
        <v>574</v>
      </c>
      <c r="I163" s="2"/>
      <c r="J163" s="2" t="s">
        <v>524</v>
      </c>
    </row>
    <row r="164" spans="1:10" s="3" customFormat="1" ht="38.25">
      <c r="A164" s="2" t="s">
        <v>429</v>
      </c>
      <c r="B164" s="2" t="s">
        <v>716</v>
      </c>
      <c r="C164" s="2" t="s">
        <v>33</v>
      </c>
      <c r="D164" s="2" t="s">
        <v>717</v>
      </c>
      <c r="E164" s="2" t="s">
        <v>718</v>
      </c>
      <c r="F164" s="2" t="s">
        <v>36</v>
      </c>
      <c r="G164" s="2" t="s">
        <v>573</v>
      </c>
      <c r="H164" s="2" t="s">
        <v>574</v>
      </c>
      <c r="I164" s="2"/>
      <c r="J164" s="2" t="s">
        <v>524</v>
      </c>
    </row>
    <row r="165" spans="1:10" s="3" customFormat="1" ht="38.25">
      <c r="A165" s="2" t="s">
        <v>429</v>
      </c>
      <c r="B165" s="2" t="s">
        <v>719</v>
      </c>
      <c r="C165" s="2" t="s">
        <v>33</v>
      </c>
      <c r="D165" s="2" t="s">
        <v>720</v>
      </c>
      <c r="E165" s="2" t="s">
        <v>721</v>
      </c>
      <c r="F165" s="2" t="s">
        <v>36</v>
      </c>
      <c r="G165" s="2" t="s">
        <v>573</v>
      </c>
      <c r="H165" s="2" t="s">
        <v>574</v>
      </c>
      <c r="I165" s="2"/>
      <c r="J165" s="2" t="s">
        <v>524</v>
      </c>
    </row>
    <row r="166" spans="1:10" s="3" customFormat="1" ht="38.25">
      <c r="A166" s="2" t="s">
        <v>429</v>
      </c>
      <c r="B166" s="2" t="s">
        <v>722</v>
      </c>
      <c r="C166" s="2" t="s">
        <v>33</v>
      </c>
      <c r="D166" s="2" t="s">
        <v>723</v>
      </c>
      <c r="E166" s="2" t="s">
        <v>724</v>
      </c>
      <c r="F166" s="2" t="s">
        <v>36</v>
      </c>
      <c r="G166" s="2" t="s">
        <v>573</v>
      </c>
      <c r="H166" s="2" t="s">
        <v>574</v>
      </c>
      <c r="I166" s="2"/>
      <c r="J166" s="2" t="s">
        <v>524</v>
      </c>
    </row>
    <row r="167" spans="1:10" s="3" customFormat="1" ht="38.25">
      <c r="A167" s="2" t="s">
        <v>429</v>
      </c>
      <c r="B167" s="2" t="s">
        <v>725</v>
      </c>
      <c r="C167" s="2" t="s">
        <v>33</v>
      </c>
      <c r="D167" s="2" t="s">
        <v>726</v>
      </c>
      <c r="E167" s="2" t="s">
        <v>727</v>
      </c>
      <c r="F167" s="2" t="s">
        <v>36</v>
      </c>
      <c r="G167" s="2" t="s">
        <v>573</v>
      </c>
      <c r="H167" s="2" t="s">
        <v>574</v>
      </c>
      <c r="I167" s="2"/>
      <c r="J167" s="2" t="s">
        <v>524</v>
      </c>
    </row>
    <row r="168" spans="1:10" s="3" customFormat="1" ht="38.25">
      <c r="A168" s="2" t="s">
        <v>429</v>
      </c>
      <c r="B168" s="2" t="s">
        <v>728</v>
      </c>
      <c r="C168" s="2" t="s">
        <v>33</v>
      </c>
      <c r="D168" s="2" t="s">
        <v>729</v>
      </c>
      <c r="E168" s="2" t="s">
        <v>730</v>
      </c>
      <c r="F168" s="2" t="s">
        <v>36</v>
      </c>
      <c r="G168" s="2" t="s">
        <v>573</v>
      </c>
      <c r="H168" s="2" t="s">
        <v>574</v>
      </c>
      <c r="I168" s="2"/>
      <c r="J168" s="2" t="s">
        <v>524</v>
      </c>
    </row>
    <row r="169" spans="1:10" s="3" customFormat="1" ht="38.25">
      <c r="A169" s="2" t="s">
        <v>429</v>
      </c>
      <c r="B169" s="2" t="s">
        <v>731</v>
      </c>
      <c r="C169" s="2" t="s">
        <v>33</v>
      </c>
      <c r="D169" s="2" t="s">
        <v>732</v>
      </c>
      <c r="E169" s="2" t="s">
        <v>733</v>
      </c>
      <c r="F169" s="2" t="s">
        <v>36</v>
      </c>
      <c r="G169" s="2" t="s">
        <v>573</v>
      </c>
      <c r="H169" s="2" t="s">
        <v>574</v>
      </c>
      <c r="I169" s="2"/>
      <c r="J169" s="2" t="s">
        <v>524</v>
      </c>
    </row>
    <row r="170" spans="1:10" s="3" customFormat="1" ht="38.25">
      <c r="A170" s="2" t="s">
        <v>429</v>
      </c>
      <c r="B170" s="2" t="s">
        <v>734</v>
      </c>
      <c r="C170" s="2" t="s">
        <v>33</v>
      </c>
      <c r="D170" s="2" t="s">
        <v>735</v>
      </c>
      <c r="E170" s="2" t="s">
        <v>736</v>
      </c>
      <c r="F170" s="2" t="s">
        <v>36</v>
      </c>
      <c r="G170" s="2" t="s">
        <v>737</v>
      </c>
      <c r="H170" s="2" t="s">
        <v>738</v>
      </c>
      <c r="I170" s="2"/>
      <c r="J170" s="2" t="s">
        <v>524</v>
      </c>
    </row>
    <row r="171" spans="1:10" s="3" customFormat="1" ht="38.25">
      <c r="A171" s="2" t="s">
        <v>429</v>
      </c>
      <c r="B171" s="2" t="s">
        <v>739</v>
      </c>
      <c r="C171" s="2" t="s">
        <v>33</v>
      </c>
      <c r="D171" s="2" t="s">
        <v>740</v>
      </c>
      <c r="E171" s="2" t="s">
        <v>741</v>
      </c>
      <c r="F171" s="2" t="s">
        <v>36</v>
      </c>
      <c r="G171" s="2" t="s">
        <v>742</v>
      </c>
      <c r="H171" s="2" t="s">
        <v>743</v>
      </c>
      <c r="I171" s="2"/>
      <c r="J171" s="2" t="s">
        <v>524</v>
      </c>
    </row>
    <row r="172" spans="1:10" s="3" customFormat="1" ht="102">
      <c r="A172" s="2" t="s">
        <v>429</v>
      </c>
      <c r="B172" s="2" t="s">
        <v>744</v>
      </c>
      <c r="C172" s="2" t="s">
        <v>33</v>
      </c>
      <c r="D172" s="2" t="s">
        <v>745</v>
      </c>
      <c r="E172" s="2" t="s">
        <v>746</v>
      </c>
      <c r="F172" s="2" t="s">
        <v>36</v>
      </c>
      <c r="G172" s="2" t="s">
        <v>747</v>
      </c>
      <c r="H172" s="2" t="s">
        <v>748</v>
      </c>
      <c r="I172" s="2" t="s">
        <v>749</v>
      </c>
      <c r="J172" s="2" t="s">
        <v>524</v>
      </c>
    </row>
    <row r="173" spans="1:10" s="3" customFormat="1" ht="25.5">
      <c r="A173" s="2" t="s">
        <v>429</v>
      </c>
      <c r="B173" s="2" t="s">
        <v>750</v>
      </c>
      <c r="C173" s="2" t="s">
        <v>102</v>
      </c>
      <c r="D173" s="2" t="s">
        <v>751</v>
      </c>
      <c r="E173" s="2" t="s">
        <v>752</v>
      </c>
      <c r="F173" s="2" t="s">
        <v>36</v>
      </c>
      <c r="G173" s="2" t="s">
        <v>573</v>
      </c>
      <c r="H173" s="2" t="s">
        <v>574</v>
      </c>
      <c r="I173" s="2"/>
      <c r="J173" s="2" t="s">
        <v>524</v>
      </c>
    </row>
    <row r="174" spans="1:10" s="3" customFormat="1" ht="38.25">
      <c r="A174" s="2" t="s">
        <v>429</v>
      </c>
      <c r="B174" s="2" t="s">
        <v>753</v>
      </c>
      <c r="C174" s="2" t="s">
        <v>33</v>
      </c>
      <c r="D174" s="2" t="s">
        <v>754</v>
      </c>
      <c r="E174" s="2" t="s">
        <v>755</v>
      </c>
      <c r="F174" s="2" t="s">
        <v>36</v>
      </c>
      <c r="G174" s="2" t="s">
        <v>573</v>
      </c>
      <c r="H174" s="2" t="s">
        <v>574</v>
      </c>
      <c r="I174" s="2"/>
      <c r="J174" s="2" t="s">
        <v>524</v>
      </c>
    </row>
    <row r="175" spans="1:10" s="3" customFormat="1" ht="51">
      <c r="A175" s="2" t="s">
        <v>429</v>
      </c>
      <c r="B175" s="2" t="s">
        <v>756</v>
      </c>
      <c r="C175" s="2" t="s">
        <v>33</v>
      </c>
      <c r="D175" s="2" t="s">
        <v>757</v>
      </c>
      <c r="E175" s="2" t="s">
        <v>758</v>
      </c>
      <c r="F175" s="2" t="s">
        <v>36</v>
      </c>
      <c r="G175" s="2" t="s">
        <v>573</v>
      </c>
      <c r="H175" s="2" t="s">
        <v>574</v>
      </c>
      <c r="I175" s="2"/>
      <c r="J175" s="2"/>
    </row>
    <row r="176" spans="1:10" s="3" customFormat="1" ht="38.25">
      <c r="A176" s="2" t="s">
        <v>429</v>
      </c>
      <c r="B176" s="2" t="s">
        <v>759</v>
      </c>
      <c r="C176" s="2" t="s">
        <v>33</v>
      </c>
      <c r="D176" s="2" t="str">
        <f>HYPERLINK("http://www.iso.org/iso/home/store/catalogue_tc/catalogue_detail.htm?csnumber=42508","http://www.iso.org/iso/home/store/catalogue_tc/catalogue_detail.htm?csnumber=42508")</f>
        <v>http://www.iso.org/iso/home/store/catalogue_tc/catalogue_detail.htm?csnumber=42508</v>
      </c>
      <c r="E176" s="2" t="s">
        <v>760</v>
      </c>
      <c r="F176" s="2" t="s">
        <v>36</v>
      </c>
      <c r="G176" s="2" t="s">
        <v>573</v>
      </c>
      <c r="H176" s="2" t="s">
        <v>574</v>
      </c>
      <c r="I176" s="2"/>
      <c r="J176" s="2" t="s">
        <v>524</v>
      </c>
    </row>
    <row r="177" spans="1:10" s="3" customFormat="1" ht="38.25">
      <c r="A177" s="2" t="s">
        <v>429</v>
      </c>
      <c r="B177" s="2" t="s">
        <v>761</v>
      </c>
      <c r="C177" s="2" t="s">
        <v>102</v>
      </c>
      <c r="D177" s="2" t="s">
        <v>762</v>
      </c>
      <c r="E177" s="2" t="s">
        <v>763</v>
      </c>
      <c r="F177" s="2" t="s">
        <v>36</v>
      </c>
      <c r="G177" s="2" t="s">
        <v>573</v>
      </c>
      <c r="H177" s="2" t="s">
        <v>574</v>
      </c>
      <c r="I177" s="2"/>
      <c r="J177" s="2" t="s">
        <v>524</v>
      </c>
    </row>
    <row r="178" spans="1:10" s="3" customFormat="1" ht="38.25">
      <c r="A178" s="2" t="s">
        <v>429</v>
      </c>
      <c r="B178" s="2" t="s">
        <v>764</v>
      </c>
      <c r="C178" s="2" t="s">
        <v>33</v>
      </c>
      <c r="D178" s="2" t="s">
        <v>765</v>
      </c>
      <c r="E178" s="2" t="s">
        <v>766</v>
      </c>
      <c r="F178" s="2" t="s">
        <v>17</v>
      </c>
      <c r="G178" s="2" t="s">
        <v>573</v>
      </c>
      <c r="H178" s="2" t="s">
        <v>574</v>
      </c>
      <c r="I178" s="2"/>
      <c r="J178" s="2" t="s">
        <v>524</v>
      </c>
    </row>
    <row r="179" spans="1:10" s="3" customFormat="1" ht="38.25">
      <c r="A179" s="2" t="s">
        <v>429</v>
      </c>
      <c r="B179" s="2" t="s">
        <v>767</v>
      </c>
      <c r="C179" s="2" t="s">
        <v>768</v>
      </c>
      <c r="D179" s="2" t="s">
        <v>769</v>
      </c>
      <c r="E179" s="2" t="s">
        <v>770</v>
      </c>
      <c r="F179" s="2" t="s">
        <v>36</v>
      </c>
      <c r="G179" s="2" t="s">
        <v>573</v>
      </c>
      <c r="H179" s="2" t="s">
        <v>574</v>
      </c>
      <c r="I179" s="2"/>
      <c r="J179" s="2"/>
    </row>
    <row r="180" spans="1:10" s="3" customFormat="1" ht="25.5">
      <c r="A180" s="2" t="s">
        <v>429</v>
      </c>
      <c r="B180" s="2" t="s">
        <v>771</v>
      </c>
      <c r="C180" s="2" t="s">
        <v>772</v>
      </c>
      <c r="D180" s="2" t="s">
        <v>773</v>
      </c>
      <c r="E180" s="2" t="s">
        <v>774</v>
      </c>
      <c r="F180" s="2" t="s">
        <v>36</v>
      </c>
      <c r="G180" s="2" t="s">
        <v>573</v>
      </c>
      <c r="H180" s="2" t="s">
        <v>574</v>
      </c>
      <c r="I180" s="2"/>
      <c r="J180" s="2"/>
    </row>
    <row r="181" spans="1:10" s="3" customFormat="1" ht="38.25">
      <c r="A181" s="2" t="s">
        <v>429</v>
      </c>
      <c r="B181" s="2" t="s">
        <v>775</v>
      </c>
      <c r="C181" s="2" t="s">
        <v>362</v>
      </c>
      <c r="D181" s="2" t="s">
        <v>776</v>
      </c>
      <c r="E181" s="2" t="s">
        <v>777</v>
      </c>
      <c r="F181" s="2" t="s">
        <v>36</v>
      </c>
      <c r="G181" s="2" t="s">
        <v>573</v>
      </c>
      <c r="H181" s="2" t="s">
        <v>574</v>
      </c>
      <c r="I181" s="2"/>
      <c r="J181" s="2"/>
    </row>
    <row r="182" spans="1:10" s="3" customFormat="1" ht="25.5">
      <c r="A182" s="2" t="s">
        <v>429</v>
      </c>
      <c r="B182" s="2" t="s">
        <v>778</v>
      </c>
      <c r="C182" s="2" t="s">
        <v>362</v>
      </c>
      <c r="D182" s="2" t="s">
        <v>779</v>
      </c>
      <c r="E182" s="2" t="s">
        <v>780</v>
      </c>
      <c r="F182" s="2" t="s">
        <v>36</v>
      </c>
      <c r="G182" s="2" t="s">
        <v>573</v>
      </c>
      <c r="H182" s="2" t="s">
        <v>574</v>
      </c>
      <c r="I182" s="2"/>
      <c r="J182" s="2"/>
    </row>
    <row r="183" spans="1:10" s="3" customFormat="1" ht="38.25">
      <c r="A183" s="2" t="s">
        <v>429</v>
      </c>
      <c r="B183" s="2" t="s">
        <v>781</v>
      </c>
      <c r="C183" s="2" t="s">
        <v>782</v>
      </c>
      <c r="D183" s="2" t="s">
        <v>783</v>
      </c>
      <c r="E183" s="2" t="s">
        <v>784</v>
      </c>
      <c r="F183" s="2" t="s">
        <v>36</v>
      </c>
      <c r="G183" s="2" t="s">
        <v>573</v>
      </c>
      <c r="H183" s="2" t="s">
        <v>574</v>
      </c>
      <c r="I183" s="2"/>
      <c r="J183" s="2"/>
    </row>
    <row r="184" spans="1:10" s="3" customFormat="1" ht="38.25">
      <c r="A184" s="2" t="s">
        <v>429</v>
      </c>
      <c r="B184" s="2" t="s">
        <v>785</v>
      </c>
      <c r="C184" s="2" t="s">
        <v>33</v>
      </c>
      <c r="D184" s="2" t="s">
        <v>786</v>
      </c>
      <c r="E184" s="2" t="s">
        <v>787</v>
      </c>
      <c r="F184" s="2" t="s">
        <v>36</v>
      </c>
      <c r="G184" s="2" t="s">
        <v>573</v>
      </c>
      <c r="H184" s="2" t="s">
        <v>574</v>
      </c>
      <c r="I184" s="2"/>
      <c r="J184" s="2"/>
    </row>
    <row r="185" spans="1:10" s="3" customFormat="1" ht="38.25">
      <c r="A185" s="2" t="s">
        <v>429</v>
      </c>
      <c r="B185" s="2" t="s">
        <v>788</v>
      </c>
      <c r="C185" s="2" t="s">
        <v>33</v>
      </c>
      <c r="D185" s="2" t="s">
        <v>789</v>
      </c>
      <c r="E185" s="2" t="s">
        <v>790</v>
      </c>
      <c r="F185" s="2" t="s">
        <v>36</v>
      </c>
      <c r="G185" s="2" t="s">
        <v>87</v>
      </c>
      <c r="H185" s="2" t="s">
        <v>791</v>
      </c>
      <c r="I185" s="2"/>
      <c r="J185" s="2"/>
    </row>
    <row r="186" spans="1:10" s="3" customFormat="1" ht="38.25">
      <c r="A186" s="2" t="s">
        <v>429</v>
      </c>
      <c r="B186" s="2" t="s">
        <v>792</v>
      </c>
      <c r="C186" s="2" t="s">
        <v>782</v>
      </c>
      <c r="D186" s="2" t="s">
        <v>793</v>
      </c>
      <c r="E186" s="2" t="s">
        <v>794</v>
      </c>
      <c r="F186" s="2" t="s">
        <v>36</v>
      </c>
      <c r="G186" s="2" t="s">
        <v>795</v>
      </c>
      <c r="H186" s="2" t="s">
        <v>796</v>
      </c>
      <c r="I186" s="2"/>
      <c r="J186" s="2"/>
    </row>
    <row r="187" spans="1:10" s="3" customFormat="1" ht="38.25">
      <c r="A187" s="2" t="s">
        <v>429</v>
      </c>
      <c r="B187" s="2" t="s">
        <v>797</v>
      </c>
      <c r="C187" s="2" t="s">
        <v>33</v>
      </c>
      <c r="D187" s="2" t="s">
        <v>798</v>
      </c>
      <c r="E187" s="2" t="s">
        <v>799</v>
      </c>
      <c r="F187" s="2" t="s">
        <v>36</v>
      </c>
      <c r="G187" s="2" t="s">
        <v>573</v>
      </c>
      <c r="H187" s="2" t="s">
        <v>574</v>
      </c>
      <c r="I187" s="2"/>
      <c r="J187" s="2"/>
    </row>
    <row r="188" spans="1:10" s="3" customFormat="1" ht="38.25">
      <c r="A188" s="2" t="s">
        <v>429</v>
      </c>
      <c r="B188" s="2" t="s">
        <v>800</v>
      </c>
      <c r="C188" s="2" t="s">
        <v>33</v>
      </c>
      <c r="D188" s="2" t="s">
        <v>801</v>
      </c>
      <c r="E188" s="2" t="s">
        <v>802</v>
      </c>
      <c r="F188" s="2" t="s">
        <v>36</v>
      </c>
      <c r="G188" s="2" t="s">
        <v>573</v>
      </c>
      <c r="H188" s="2" t="s">
        <v>574</v>
      </c>
      <c r="I188" s="2"/>
      <c r="J188" s="2"/>
    </row>
    <row r="189" spans="1:10" s="3" customFormat="1" ht="38.25">
      <c r="A189" s="2" t="s">
        <v>429</v>
      </c>
      <c r="B189" s="2" t="s">
        <v>803</v>
      </c>
      <c r="C189" s="2" t="s">
        <v>362</v>
      </c>
      <c r="D189" s="2" t="s">
        <v>804</v>
      </c>
      <c r="E189" s="2" t="s">
        <v>805</v>
      </c>
      <c r="F189" s="2" t="s">
        <v>36</v>
      </c>
      <c r="G189" s="2" t="s">
        <v>573</v>
      </c>
      <c r="H189" s="2" t="s">
        <v>574</v>
      </c>
      <c r="I189" s="2"/>
      <c r="J189" s="2"/>
    </row>
    <row r="190" spans="1:10" s="3" customFormat="1" ht="25.5">
      <c r="A190" s="2" t="s">
        <v>429</v>
      </c>
      <c r="B190" s="2" t="s">
        <v>806</v>
      </c>
      <c r="C190" s="2" t="s">
        <v>33</v>
      </c>
      <c r="D190" s="2" t="s">
        <v>807</v>
      </c>
      <c r="E190" s="2" t="s">
        <v>808</v>
      </c>
      <c r="F190" s="2" t="s">
        <v>36</v>
      </c>
      <c r="G190" s="2" t="s">
        <v>348</v>
      </c>
      <c r="H190" s="2" t="s">
        <v>349</v>
      </c>
      <c r="I190" s="2"/>
      <c r="J190" s="2"/>
    </row>
    <row r="191" spans="1:10" s="3" customFormat="1" ht="38.25">
      <c r="A191" s="2" t="s">
        <v>429</v>
      </c>
      <c r="B191" s="2" t="s">
        <v>809</v>
      </c>
      <c r="C191" s="2" t="s">
        <v>33</v>
      </c>
      <c r="D191" s="2" t="s">
        <v>810</v>
      </c>
      <c r="E191" s="2" t="s">
        <v>811</v>
      </c>
      <c r="F191" s="2" t="s">
        <v>36</v>
      </c>
      <c r="G191" s="2" t="s">
        <v>812</v>
      </c>
      <c r="H191" s="2" t="s">
        <v>813</v>
      </c>
      <c r="I191" s="2"/>
      <c r="J191" s="2"/>
    </row>
    <row r="192" spans="1:10" s="3" customFormat="1" ht="38.25">
      <c r="A192" s="2" t="s">
        <v>429</v>
      </c>
      <c r="B192" s="2" t="s">
        <v>814</v>
      </c>
      <c r="C192" s="2" t="s">
        <v>33</v>
      </c>
      <c r="D192" s="2" t="s">
        <v>815</v>
      </c>
      <c r="E192" s="2" t="s">
        <v>816</v>
      </c>
      <c r="F192" s="2" t="s">
        <v>36</v>
      </c>
      <c r="G192" s="2" t="s">
        <v>817</v>
      </c>
      <c r="H192" s="2" t="s">
        <v>818</v>
      </c>
      <c r="I192" s="2"/>
      <c r="J192" s="2"/>
    </row>
    <row r="193" spans="1:10" s="3" customFormat="1" ht="38.25">
      <c r="A193" s="2" t="s">
        <v>429</v>
      </c>
      <c r="B193" s="2" t="s">
        <v>819</v>
      </c>
      <c r="C193" s="2" t="s">
        <v>33</v>
      </c>
      <c r="D193" s="2" t="s">
        <v>820</v>
      </c>
      <c r="E193" s="2" t="s">
        <v>821</v>
      </c>
      <c r="F193" s="2" t="s">
        <v>36</v>
      </c>
      <c r="G193" s="2" t="s">
        <v>348</v>
      </c>
      <c r="H193" s="2" t="s">
        <v>349</v>
      </c>
      <c r="I193" s="2"/>
      <c r="J193" s="2"/>
    </row>
    <row r="194" spans="1:10" s="3" customFormat="1" ht="25.5">
      <c r="A194" s="2" t="s">
        <v>429</v>
      </c>
      <c r="B194" s="2" t="s">
        <v>822</v>
      </c>
      <c r="C194" s="2" t="s">
        <v>823</v>
      </c>
      <c r="D194" s="2" t="s">
        <v>824</v>
      </c>
      <c r="E194" s="2" t="s">
        <v>825</v>
      </c>
      <c r="F194" s="2" t="s">
        <v>36</v>
      </c>
      <c r="G194" s="2" t="s">
        <v>112</v>
      </c>
      <c r="H194" s="2" t="s">
        <v>826</v>
      </c>
      <c r="I194" s="2"/>
      <c r="J194" s="2"/>
    </row>
    <row r="195" spans="1:10" s="3" customFormat="1" ht="25.5">
      <c r="A195" s="2" t="s">
        <v>429</v>
      </c>
      <c r="B195" s="2" t="s">
        <v>827</v>
      </c>
      <c r="C195" s="2" t="s">
        <v>33</v>
      </c>
      <c r="D195" s="2" t="s">
        <v>828</v>
      </c>
      <c r="E195" s="2" t="s">
        <v>829</v>
      </c>
      <c r="F195" s="2" t="s">
        <v>36</v>
      </c>
      <c r="G195" s="2" t="s">
        <v>403</v>
      </c>
      <c r="H195" s="2" t="s">
        <v>404</v>
      </c>
      <c r="I195" s="2"/>
      <c r="J195" s="2"/>
    </row>
    <row r="196" spans="1:10" s="3" customFormat="1" ht="38.25">
      <c r="A196" s="2" t="s">
        <v>429</v>
      </c>
      <c r="B196" s="2" t="s">
        <v>830</v>
      </c>
      <c r="C196" s="2" t="s">
        <v>33</v>
      </c>
      <c r="D196" s="2" t="s">
        <v>831</v>
      </c>
      <c r="E196" s="2" t="s">
        <v>832</v>
      </c>
      <c r="F196" s="2" t="s">
        <v>36</v>
      </c>
      <c r="G196" s="2" t="s">
        <v>812</v>
      </c>
      <c r="H196" s="2" t="s">
        <v>813</v>
      </c>
      <c r="I196" s="2"/>
      <c r="J196" s="2"/>
    </row>
    <row r="197" spans="1:10" s="3" customFormat="1" ht="38.25">
      <c r="A197" s="2" t="s">
        <v>429</v>
      </c>
      <c r="B197" s="2" t="s">
        <v>833</v>
      </c>
      <c r="C197" s="2" t="s">
        <v>33</v>
      </c>
      <c r="D197" s="2" t="s">
        <v>834</v>
      </c>
      <c r="E197" s="2" t="s">
        <v>835</v>
      </c>
      <c r="F197" s="2" t="s">
        <v>36</v>
      </c>
      <c r="G197" s="2" t="s">
        <v>817</v>
      </c>
      <c r="H197" s="2" t="s">
        <v>818</v>
      </c>
      <c r="I197" s="2"/>
      <c r="J197" s="2"/>
    </row>
    <row r="198" spans="1:10" s="3" customFormat="1" ht="38.25">
      <c r="A198" s="2" t="s">
        <v>429</v>
      </c>
      <c r="B198" s="2" t="s">
        <v>836</v>
      </c>
      <c r="C198" s="2" t="s">
        <v>47</v>
      </c>
      <c r="D198" s="2" t="s">
        <v>837</v>
      </c>
      <c r="E198" s="2" t="s">
        <v>838</v>
      </c>
      <c r="F198" s="2" t="s">
        <v>36</v>
      </c>
      <c r="G198" s="2" t="s">
        <v>573</v>
      </c>
      <c r="H198" s="2" t="s">
        <v>574</v>
      </c>
      <c r="I198" s="2"/>
      <c r="J198" s="2"/>
    </row>
    <row r="199" spans="1:10" s="3" customFormat="1" ht="38.25">
      <c r="A199" s="2" t="s">
        <v>429</v>
      </c>
      <c r="B199" s="2" t="s">
        <v>839</v>
      </c>
      <c r="C199" s="2" t="s">
        <v>782</v>
      </c>
      <c r="D199" s="2" t="s">
        <v>840</v>
      </c>
      <c r="E199" s="2" t="s">
        <v>841</v>
      </c>
      <c r="F199" s="2" t="s">
        <v>36</v>
      </c>
      <c r="G199" s="2" t="s">
        <v>573</v>
      </c>
      <c r="H199" s="2" t="s">
        <v>574</v>
      </c>
      <c r="I199" s="2"/>
      <c r="J199" s="2"/>
    </row>
    <row r="200" spans="1:10" s="3" customFormat="1" ht="38.25">
      <c r="A200" s="2" t="s">
        <v>429</v>
      </c>
      <c r="B200" s="2" t="s">
        <v>842</v>
      </c>
      <c r="C200" s="2" t="s">
        <v>782</v>
      </c>
      <c r="D200" s="2" t="s">
        <v>843</v>
      </c>
      <c r="E200" s="2" t="s">
        <v>844</v>
      </c>
      <c r="F200" s="2" t="s">
        <v>36</v>
      </c>
      <c r="G200" s="2" t="s">
        <v>573</v>
      </c>
      <c r="H200" s="2" t="s">
        <v>574</v>
      </c>
      <c r="I200" s="2"/>
      <c r="J200" s="2"/>
    </row>
    <row r="201" spans="1:10" s="3" customFormat="1" ht="38.25">
      <c r="A201" s="2" t="s">
        <v>429</v>
      </c>
      <c r="B201" s="2" t="s">
        <v>845</v>
      </c>
      <c r="C201" s="2" t="s">
        <v>782</v>
      </c>
      <c r="D201" s="2" t="s">
        <v>846</v>
      </c>
      <c r="E201" s="2" t="s">
        <v>847</v>
      </c>
      <c r="F201" s="2" t="s">
        <v>36</v>
      </c>
      <c r="G201" s="2" t="s">
        <v>573</v>
      </c>
      <c r="H201" s="2" t="s">
        <v>574</v>
      </c>
      <c r="I201" s="2"/>
      <c r="J201" s="2"/>
    </row>
    <row r="202" spans="1:10" s="3" customFormat="1" ht="38.25">
      <c r="A202" s="2" t="s">
        <v>429</v>
      </c>
      <c r="B202" s="2" t="s">
        <v>848</v>
      </c>
      <c r="C202" s="2" t="s">
        <v>362</v>
      </c>
      <c r="D202" s="2" t="s">
        <v>849</v>
      </c>
      <c r="E202" s="2" t="s">
        <v>850</v>
      </c>
      <c r="F202" s="2" t="s">
        <v>36</v>
      </c>
      <c r="G202" s="2" t="s">
        <v>573</v>
      </c>
      <c r="H202" s="2" t="s">
        <v>574</v>
      </c>
      <c r="I202" s="2"/>
      <c r="J202" s="2"/>
    </row>
    <row r="203" spans="1:10" s="3" customFormat="1" ht="38.25">
      <c r="A203" s="2" t="s">
        <v>429</v>
      </c>
      <c r="B203" s="2" t="s">
        <v>851</v>
      </c>
      <c r="C203" s="2" t="s">
        <v>33</v>
      </c>
      <c r="D203" s="2" t="s">
        <v>852</v>
      </c>
      <c r="E203" s="2" t="s">
        <v>853</v>
      </c>
      <c r="F203" s="2" t="s">
        <v>36</v>
      </c>
      <c r="G203" s="2" t="s">
        <v>573</v>
      </c>
      <c r="H203" s="2" t="s">
        <v>574</v>
      </c>
      <c r="I203" s="2"/>
      <c r="J203" s="2"/>
    </row>
    <row r="204" spans="1:10" s="3" customFormat="1" ht="25.5">
      <c r="A204" s="2" t="s">
        <v>429</v>
      </c>
      <c r="B204" s="2" t="s">
        <v>854</v>
      </c>
      <c r="C204" s="2" t="s">
        <v>33</v>
      </c>
      <c r="D204" s="2" t="s">
        <v>855</v>
      </c>
      <c r="E204" s="2" t="s">
        <v>856</v>
      </c>
      <c r="F204" s="2" t="s">
        <v>36</v>
      </c>
      <c r="G204" s="2" t="s">
        <v>573</v>
      </c>
      <c r="H204" s="2" t="s">
        <v>574</v>
      </c>
      <c r="I204" s="2"/>
      <c r="J204" s="2"/>
    </row>
    <row r="205" spans="1:10" s="3" customFormat="1" ht="38.25">
      <c r="A205" s="2" t="s">
        <v>429</v>
      </c>
      <c r="B205" s="2" t="s">
        <v>857</v>
      </c>
      <c r="C205" s="2" t="s">
        <v>782</v>
      </c>
      <c r="D205" s="2" t="s">
        <v>858</v>
      </c>
      <c r="E205" s="2" t="s">
        <v>859</v>
      </c>
      <c r="F205" s="2" t="s">
        <v>36</v>
      </c>
      <c r="G205" s="2" t="s">
        <v>573</v>
      </c>
      <c r="H205" s="2" t="s">
        <v>574</v>
      </c>
      <c r="I205" s="2"/>
      <c r="J205" s="2"/>
    </row>
    <row r="206" spans="1:10" s="3" customFormat="1" ht="38.25">
      <c r="A206" s="2" t="s">
        <v>429</v>
      </c>
      <c r="B206" s="2" t="s">
        <v>860</v>
      </c>
      <c r="C206" s="2" t="s">
        <v>362</v>
      </c>
      <c r="D206" s="2" t="s">
        <v>861</v>
      </c>
      <c r="E206" s="2" t="s">
        <v>862</v>
      </c>
      <c r="F206" s="2" t="s">
        <v>36</v>
      </c>
      <c r="G206" s="2" t="s">
        <v>573</v>
      </c>
      <c r="H206" s="2" t="s">
        <v>574</v>
      </c>
      <c r="I206" s="2"/>
      <c r="J206" s="2"/>
    </row>
    <row r="207" spans="1:10" s="3" customFormat="1" ht="25.5">
      <c r="A207" s="2" t="s">
        <v>863</v>
      </c>
      <c r="B207" s="2" t="s">
        <v>864</v>
      </c>
      <c r="C207" s="2" t="s">
        <v>362</v>
      </c>
      <c r="D207" s="2" t="s">
        <v>865</v>
      </c>
      <c r="E207" s="2" t="s">
        <v>866</v>
      </c>
      <c r="F207" s="2" t="s">
        <v>36</v>
      </c>
      <c r="G207" s="2" t="s">
        <v>93</v>
      </c>
      <c r="H207" s="2" t="s">
        <v>94</v>
      </c>
      <c r="I207" s="2"/>
      <c r="J207" s="2"/>
    </row>
    <row r="208" spans="1:10" s="3" customFormat="1" ht="38.25">
      <c r="A208" s="2" t="s">
        <v>863</v>
      </c>
      <c r="B208" s="2" t="s">
        <v>867</v>
      </c>
      <c r="C208" s="2" t="s">
        <v>362</v>
      </c>
      <c r="D208" s="2" t="s">
        <v>868</v>
      </c>
      <c r="E208" s="2" t="s">
        <v>869</v>
      </c>
      <c r="F208" s="2" t="s">
        <v>36</v>
      </c>
      <c r="G208" s="2" t="s">
        <v>93</v>
      </c>
      <c r="H208" s="2" t="s">
        <v>516</v>
      </c>
      <c r="I208" s="2"/>
      <c r="J208" s="2"/>
    </row>
    <row r="209" spans="1:10" s="3" customFormat="1" ht="25.5">
      <c r="A209" s="2" t="s">
        <v>863</v>
      </c>
      <c r="B209" s="2" t="s">
        <v>870</v>
      </c>
      <c r="C209" s="2" t="s">
        <v>33</v>
      </c>
      <c r="D209" s="2" t="s">
        <v>871</v>
      </c>
      <c r="E209" s="2" t="s">
        <v>872</v>
      </c>
      <c r="F209" s="2" t="s">
        <v>36</v>
      </c>
      <c r="G209" s="2" t="s">
        <v>112</v>
      </c>
      <c r="H209" s="2" t="s">
        <v>826</v>
      </c>
      <c r="I209" s="2"/>
      <c r="J209" s="2"/>
    </row>
    <row r="210" spans="1:10" s="3" customFormat="1" ht="25.5">
      <c r="A210" s="2" t="s">
        <v>873</v>
      </c>
      <c r="B210" s="2" t="s">
        <v>874</v>
      </c>
      <c r="C210" s="2" t="s">
        <v>47</v>
      </c>
      <c r="D210" s="2" t="s">
        <v>875</v>
      </c>
      <c r="E210" s="2" t="s">
        <v>876</v>
      </c>
      <c r="F210" s="2" t="s">
        <v>17</v>
      </c>
      <c r="G210" s="2" t="s">
        <v>93</v>
      </c>
      <c r="H210" s="2" t="s">
        <v>877</v>
      </c>
      <c r="I210" s="2"/>
      <c r="J210" s="2"/>
    </row>
    <row r="211" spans="1:10" s="3" customFormat="1" ht="51">
      <c r="A211" s="2" t="s">
        <v>878</v>
      </c>
      <c r="B211" s="2" t="s">
        <v>879</v>
      </c>
      <c r="C211" s="2" t="s">
        <v>362</v>
      </c>
      <c r="D211" s="2" t="s">
        <v>880</v>
      </c>
      <c r="E211" s="2" t="s">
        <v>881</v>
      </c>
      <c r="F211" s="2" t="s">
        <v>17</v>
      </c>
      <c r="G211" s="2"/>
      <c r="H211" s="2"/>
      <c r="I211" s="2" t="s">
        <v>367</v>
      </c>
      <c r="J211" s="2"/>
    </row>
    <row r="212" spans="1:10" s="3" customFormat="1" ht="76.5">
      <c r="A212" s="2" t="s">
        <v>878</v>
      </c>
      <c r="B212" s="2" t="s">
        <v>882</v>
      </c>
      <c r="C212" s="2" t="s">
        <v>423</v>
      </c>
      <c r="D212" s="2" t="s">
        <v>883</v>
      </c>
      <c r="E212" s="2" t="s">
        <v>884</v>
      </c>
      <c r="F212" s="2" t="s">
        <v>17</v>
      </c>
      <c r="G212" s="2" t="s">
        <v>885</v>
      </c>
      <c r="H212" s="2" t="s">
        <v>886</v>
      </c>
      <c r="I212" s="2" t="s">
        <v>887</v>
      </c>
      <c r="J212" s="2"/>
    </row>
    <row r="213" spans="1:10" s="3" customFormat="1" ht="25.5">
      <c r="A213" s="2" t="s">
        <v>107</v>
      </c>
      <c r="B213" s="2" t="s">
        <v>888</v>
      </c>
      <c r="C213" s="2" t="s">
        <v>116</v>
      </c>
      <c r="D213" s="2" t="str">
        <f>HYPERLINK("http://www.nerc.com/files/Order-693-A.pdf","http://www.nerc.com/files/Order-693-A.pdf")</f>
        <v>http://www.nerc.com/files/Order-693-A.pdf</v>
      </c>
      <c r="E213" s="2" t="s">
        <v>889</v>
      </c>
      <c r="F213" s="2" t="s">
        <v>17</v>
      </c>
      <c r="G213" s="2"/>
      <c r="H213" s="2"/>
      <c r="I213" s="2" t="s">
        <v>399</v>
      </c>
      <c r="J213" s="2"/>
    </row>
    <row r="214" spans="1:10" s="3" customFormat="1" ht="25.5">
      <c r="A214" s="2" t="s">
        <v>890</v>
      </c>
      <c r="B214" s="2" t="s">
        <v>891</v>
      </c>
      <c r="C214" s="2" t="s">
        <v>33</v>
      </c>
      <c r="D214" s="2" t="str">
        <f>HYPERLINK("http://www.nfpa.org/assets/files/pdf/nfpa1600.pdf","http://www.nfpa.org/assets/files/pdf/nfpa1600.pdf")</f>
        <v>http://www.nfpa.org/assets/files/pdf/nfpa1600.pdf</v>
      </c>
      <c r="E214" s="2" t="s">
        <v>892</v>
      </c>
      <c r="F214" s="2" t="s">
        <v>36</v>
      </c>
      <c r="G214" s="2" t="s">
        <v>93</v>
      </c>
      <c r="H214" s="2" t="s">
        <v>94</v>
      </c>
      <c r="I214" s="2"/>
      <c r="J214" s="2"/>
    </row>
    <row r="215" spans="1:10" s="3" customFormat="1" ht="25.5">
      <c r="A215" s="2" t="s">
        <v>275</v>
      </c>
      <c r="B215" s="2" t="s">
        <v>893</v>
      </c>
      <c r="C215" s="2" t="s">
        <v>102</v>
      </c>
      <c r="D215" s="2" t="s">
        <v>894</v>
      </c>
      <c r="E215" s="2" t="s">
        <v>895</v>
      </c>
      <c r="F215" s="2" t="s">
        <v>36</v>
      </c>
      <c r="G215" s="2" t="s">
        <v>18</v>
      </c>
      <c r="H215" s="2" t="s">
        <v>896</v>
      </c>
      <c r="I215" s="2"/>
      <c r="J215" s="2"/>
    </row>
    <row r="216" spans="1:10" s="3" customFormat="1" ht="25.5">
      <c r="A216" s="2" t="s">
        <v>275</v>
      </c>
      <c r="B216" s="2" t="s">
        <v>897</v>
      </c>
      <c r="C216" s="2" t="s">
        <v>362</v>
      </c>
      <c r="D216" s="2" t="str">
        <f>HYPERLINK("http://csrc.nist.gov/publications/PubsSPs.html","http://csrc.nist.gov/publications/PubsSPs.html")</f>
        <v>http://csrc.nist.gov/publications/PubsSPs.html</v>
      </c>
      <c r="E216" s="2" t="s">
        <v>898</v>
      </c>
      <c r="F216" s="2" t="s">
        <v>36</v>
      </c>
      <c r="G216" s="2"/>
      <c r="H216" s="2"/>
      <c r="I216" s="2"/>
      <c r="J216" s="2"/>
    </row>
    <row r="217" spans="1:10" s="3" customFormat="1" ht="25.5">
      <c r="A217" s="2" t="s">
        <v>275</v>
      </c>
      <c r="B217" s="2" t="s">
        <v>899</v>
      </c>
      <c r="C217" s="2" t="s">
        <v>362</v>
      </c>
      <c r="D217" s="2" t="str">
        <f>HYPERLINK("http://csrc.nist.gov/publications/PubsSPs.html","http://csrc.nist.gov/publications/PubsSPs.html")</f>
        <v>http://csrc.nist.gov/publications/PubsSPs.html</v>
      </c>
      <c r="E217" s="2" t="s">
        <v>900</v>
      </c>
      <c r="F217" s="2" t="s">
        <v>36</v>
      </c>
      <c r="G217" s="2"/>
      <c r="H217" s="2"/>
      <c r="I217" s="2"/>
      <c r="J217" s="2"/>
    </row>
    <row r="218" spans="1:10" s="3" customFormat="1" ht="25.5">
      <c r="A218" s="2" t="s">
        <v>275</v>
      </c>
      <c r="B218" s="2" t="s">
        <v>901</v>
      </c>
      <c r="C218" s="2" t="s">
        <v>362</v>
      </c>
      <c r="D218" s="2" t="s">
        <v>902</v>
      </c>
      <c r="E218" s="2" t="s">
        <v>903</v>
      </c>
      <c r="F218" s="2" t="s">
        <v>36</v>
      </c>
      <c r="G218" s="2" t="s">
        <v>239</v>
      </c>
      <c r="H218" s="2" t="s">
        <v>240</v>
      </c>
      <c r="I218" s="2"/>
      <c r="J218" s="2"/>
    </row>
    <row r="219" spans="1:10" s="3" customFormat="1" ht="38.25">
      <c r="A219" s="2" t="s">
        <v>275</v>
      </c>
      <c r="B219" s="2" t="s">
        <v>904</v>
      </c>
      <c r="C219" s="2" t="s">
        <v>362</v>
      </c>
      <c r="D219" s="2" t="s">
        <v>902</v>
      </c>
      <c r="E219" s="2" t="s">
        <v>905</v>
      </c>
      <c r="F219" s="2" t="s">
        <v>36</v>
      </c>
      <c r="G219" s="2" t="s">
        <v>906</v>
      </c>
      <c r="H219" s="2" t="s">
        <v>907</v>
      </c>
      <c r="I219" s="2"/>
      <c r="J219" s="2"/>
    </row>
    <row r="220" spans="1:10" s="3" customFormat="1" ht="63.75">
      <c r="A220" s="2" t="s">
        <v>275</v>
      </c>
      <c r="B220" s="2" t="s">
        <v>908</v>
      </c>
      <c r="C220" s="2" t="s">
        <v>362</v>
      </c>
      <c r="D220" s="2" t="s">
        <v>909</v>
      </c>
      <c r="E220" s="2" t="s">
        <v>910</v>
      </c>
      <c r="F220" s="2" t="s">
        <v>17</v>
      </c>
      <c r="G220" s="2" t="s">
        <v>911</v>
      </c>
      <c r="H220" s="2" t="s">
        <v>912</v>
      </c>
      <c r="I220" s="2"/>
      <c r="J220" s="2"/>
    </row>
    <row r="221" spans="1:10" s="3" customFormat="1" ht="63.75">
      <c r="A221" s="2" t="s">
        <v>275</v>
      </c>
      <c r="B221" s="2" t="s">
        <v>913</v>
      </c>
      <c r="C221" s="2" t="s">
        <v>362</v>
      </c>
      <c r="D221" s="2" t="s">
        <v>914</v>
      </c>
      <c r="E221" s="2" t="s">
        <v>915</v>
      </c>
      <c r="F221" s="2" t="s">
        <v>36</v>
      </c>
      <c r="G221" s="2" t="s">
        <v>916</v>
      </c>
      <c r="H221" s="2" t="s">
        <v>917</v>
      </c>
      <c r="I221" s="2"/>
      <c r="J221" s="2"/>
    </row>
    <row r="222" spans="1:10" s="3" customFormat="1" ht="409.5">
      <c r="A222" s="2" t="s">
        <v>275</v>
      </c>
      <c r="B222" s="2" t="s">
        <v>918</v>
      </c>
      <c r="C222" s="2" t="s">
        <v>362</v>
      </c>
      <c r="D222" s="2" t="s">
        <v>919</v>
      </c>
      <c r="E222" s="2" t="s">
        <v>920</v>
      </c>
      <c r="F222" s="2" t="s">
        <v>36</v>
      </c>
      <c r="G222" s="2" t="s">
        <v>921</v>
      </c>
      <c r="H222" s="2" t="s">
        <v>922</v>
      </c>
      <c r="I222" s="2" t="s">
        <v>923</v>
      </c>
      <c r="J222" s="2"/>
    </row>
    <row r="223" spans="1:10" s="3" customFormat="1" ht="25.5">
      <c r="A223" s="2" t="s">
        <v>275</v>
      </c>
      <c r="B223" s="2" t="s">
        <v>924</v>
      </c>
      <c r="C223" s="2" t="s">
        <v>362</v>
      </c>
      <c r="D223" s="2" t="s">
        <v>902</v>
      </c>
      <c r="E223" s="2" t="s">
        <v>925</v>
      </c>
      <c r="F223" s="2" t="s">
        <v>36</v>
      </c>
      <c r="G223" s="2"/>
      <c r="H223" s="2"/>
      <c r="I223" s="2"/>
      <c r="J223" s="2"/>
    </row>
    <row r="224" spans="1:10" s="3" customFormat="1" ht="25.5">
      <c r="A224" s="2" t="s">
        <v>275</v>
      </c>
      <c r="B224" s="2" t="s">
        <v>926</v>
      </c>
      <c r="C224" s="2" t="s">
        <v>362</v>
      </c>
      <c r="D224" s="2" t="s">
        <v>902</v>
      </c>
      <c r="E224" s="2" t="s">
        <v>927</v>
      </c>
      <c r="F224" s="2" t="s">
        <v>36</v>
      </c>
      <c r="G224" s="2" t="s">
        <v>670</v>
      </c>
      <c r="H224" s="2" t="s">
        <v>671</v>
      </c>
      <c r="I224" s="2"/>
      <c r="J224" s="2"/>
    </row>
    <row r="225" spans="1:10" s="3" customFormat="1" ht="127.5">
      <c r="A225" s="2" t="s">
        <v>275</v>
      </c>
      <c r="B225" s="2" t="s">
        <v>928</v>
      </c>
      <c r="C225" s="2" t="s">
        <v>362</v>
      </c>
      <c r="D225" s="2" t="s">
        <v>929</v>
      </c>
      <c r="E225" s="2" t="s">
        <v>930</v>
      </c>
      <c r="F225" s="2" t="s">
        <v>36</v>
      </c>
      <c r="G225" s="2" t="s">
        <v>931</v>
      </c>
      <c r="H225" s="2" t="s">
        <v>932</v>
      </c>
      <c r="I225" s="2" t="s">
        <v>95</v>
      </c>
      <c r="J225" s="2"/>
    </row>
    <row r="226" spans="1:10" s="3" customFormat="1" ht="25.5">
      <c r="A226" s="2" t="s">
        <v>275</v>
      </c>
      <c r="B226" s="2" t="s">
        <v>933</v>
      </c>
      <c r="C226" s="2" t="s">
        <v>362</v>
      </c>
      <c r="D226" s="2" t="s">
        <v>902</v>
      </c>
      <c r="E226" s="2" t="s">
        <v>934</v>
      </c>
      <c r="F226" s="2" t="s">
        <v>36</v>
      </c>
      <c r="G226" s="2"/>
      <c r="H226" s="2"/>
      <c r="I226" s="2"/>
      <c r="J226" s="2"/>
    </row>
    <row r="227" spans="1:10" s="3" customFormat="1" ht="25.5">
      <c r="A227" s="2" t="s">
        <v>275</v>
      </c>
      <c r="B227" s="2" t="s">
        <v>935</v>
      </c>
      <c r="C227" s="2" t="s">
        <v>936</v>
      </c>
      <c r="D227" s="2" t="s">
        <v>937</v>
      </c>
      <c r="E227" s="2" t="s">
        <v>938</v>
      </c>
      <c r="F227" s="2" t="s">
        <v>36</v>
      </c>
      <c r="G227" s="2" t="s">
        <v>348</v>
      </c>
      <c r="H227" s="2" t="s">
        <v>349</v>
      </c>
      <c r="I227" s="2"/>
      <c r="J227" s="2"/>
    </row>
    <row r="228" spans="1:10" s="3" customFormat="1" ht="25.5">
      <c r="A228" s="2" t="s">
        <v>275</v>
      </c>
      <c r="B228" s="2" t="s">
        <v>939</v>
      </c>
      <c r="C228" s="2" t="s">
        <v>940</v>
      </c>
      <c r="D228" s="2" t="s">
        <v>941</v>
      </c>
      <c r="E228" s="2" t="s">
        <v>942</v>
      </c>
      <c r="F228" s="2" t="s">
        <v>36</v>
      </c>
      <c r="G228" s="2" t="s">
        <v>217</v>
      </c>
      <c r="H228" s="2" t="s">
        <v>943</v>
      </c>
      <c r="I228" s="2"/>
      <c r="J228" s="2"/>
    </row>
    <row r="229" spans="1:10" s="3" customFormat="1" ht="38.25">
      <c r="A229" s="2" t="s">
        <v>275</v>
      </c>
      <c r="B229" s="2" t="s">
        <v>944</v>
      </c>
      <c r="C229" s="2" t="s">
        <v>945</v>
      </c>
      <c r="D229" s="2" t="s">
        <v>946</v>
      </c>
      <c r="E229" s="2" t="s">
        <v>947</v>
      </c>
      <c r="F229" s="2" t="s">
        <v>17</v>
      </c>
      <c r="G229" s="2" t="s">
        <v>948</v>
      </c>
      <c r="H229" s="2" t="s">
        <v>949</v>
      </c>
      <c r="I229" s="2"/>
      <c r="J229" s="2"/>
    </row>
    <row r="230" spans="1:10" s="3" customFormat="1" ht="153">
      <c r="A230" s="2" t="s">
        <v>275</v>
      </c>
      <c r="B230" s="2" t="s">
        <v>950</v>
      </c>
      <c r="C230" s="2" t="s">
        <v>180</v>
      </c>
      <c r="D230" s="2" t="s">
        <v>951</v>
      </c>
      <c r="E230" s="2" t="s">
        <v>952</v>
      </c>
      <c r="F230" s="2" t="s">
        <v>36</v>
      </c>
      <c r="G230" s="2" t="s">
        <v>953</v>
      </c>
      <c r="H230" s="2" t="s">
        <v>954</v>
      </c>
      <c r="I230" s="2" t="s">
        <v>955</v>
      </c>
      <c r="J230" s="2"/>
    </row>
    <row r="231" spans="1:10" s="3" customFormat="1" ht="25.5">
      <c r="A231" s="2" t="s">
        <v>275</v>
      </c>
      <c r="B231" s="2" t="s">
        <v>956</v>
      </c>
      <c r="C231" s="2" t="s">
        <v>84</v>
      </c>
      <c r="D231" s="2" t="s">
        <v>957</v>
      </c>
      <c r="E231" s="2" t="s">
        <v>958</v>
      </c>
      <c r="F231" s="2" t="s">
        <v>36</v>
      </c>
      <c r="G231" s="2" t="s">
        <v>43</v>
      </c>
      <c r="H231" s="2" t="s">
        <v>44</v>
      </c>
      <c r="I231" s="2"/>
      <c r="J231" s="2"/>
    </row>
    <row r="232" spans="1:10" s="3" customFormat="1" ht="25.5">
      <c r="A232" s="2" t="s">
        <v>275</v>
      </c>
      <c r="B232" s="2" t="s">
        <v>959</v>
      </c>
      <c r="C232" s="2" t="s">
        <v>102</v>
      </c>
      <c r="D232" s="2" t="s">
        <v>960</v>
      </c>
      <c r="E232" s="2" t="s">
        <v>961</v>
      </c>
      <c r="F232" s="2" t="s">
        <v>36</v>
      </c>
      <c r="G232" s="2" t="s">
        <v>962</v>
      </c>
      <c r="H232" s="2" t="s">
        <v>963</v>
      </c>
      <c r="I232" s="2"/>
      <c r="J232" s="2"/>
    </row>
    <row r="233" spans="1:10" s="3" customFormat="1" ht="25.5">
      <c r="A233" s="2" t="s">
        <v>275</v>
      </c>
      <c r="B233" s="2" t="s">
        <v>964</v>
      </c>
      <c r="C233" s="2" t="s">
        <v>102</v>
      </c>
      <c r="D233" s="2" t="s">
        <v>965</v>
      </c>
      <c r="E233" s="2" t="s">
        <v>966</v>
      </c>
      <c r="F233" s="2" t="s">
        <v>36</v>
      </c>
      <c r="G233" s="2" t="s">
        <v>239</v>
      </c>
      <c r="H233" s="2" t="s">
        <v>303</v>
      </c>
      <c r="I233" s="2"/>
      <c r="J233" s="2"/>
    </row>
    <row r="234" spans="1:10" s="3" customFormat="1" ht="25.5">
      <c r="A234" s="2" t="s">
        <v>12</v>
      </c>
      <c r="B234" s="2" t="s">
        <v>967</v>
      </c>
      <c r="C234" s="2" t="s">
        <v>362</v>
      </c>
      <c r="D234" s="2" t="s">
        <v>968</v>
      </c>
      <c r="E234" s="2" t="s">
        <v>969</v>
      </c>
      <c r="F234" s="2" t="s">
        <v>17</v>
      </c>
      <c r="G234" s="2" t="s">
        <v>112</v>
      </c>
      <c r="H234" s="2" t="s">
        <v>113</v>
      </c>
      <c r="I234" s="2"/>
      <c r="J234" s="2"/>
    </row>
    <row r="235" spans="1:10" s="3" customFormat="1" ht="25.5">
      <c r="A235" s="2" t="s">
        <v>970</v>
      </c>
      <c r="B235" s="2" t="s">
        <v>971</v>
      </c>
      <c r="C235" s="2" t="s">
        <v>47</v>
      </c>
      <c r="D235" s="2" t="s">
        <v>972</v>
      </c>
      <c r="E235" s="2" t="s">
        <v>973</v>
      </c>
      <c r="F235" s="2" t="s">
        <v>36</v>
      </c>
      <c r="G235" s="2" t="s">
        <v>57</v>
      </c>
      <c r="H235" s="2" t="s">
        <v>974</v>
      </c>
      <c r="I235" s="2"/>
      <c r="J235" s="7"/>
    </row>
    <row r="236" spans="1:10" s="3" customFormat="1" ht="25.5">
      <c r="A236" s="2" t="s">
        <v>975</v>
      </c>
      <c r="B236" s="2" t="s">
        <v>976</v>
      </c>
      <c r="C236" s="2" t="s">
        <v>977</v>
      </c>
      <c r="D236" s="2" t="s">
        <v>978</v>
      </c>
      <c r="E236" s="2" t="s">
        <v>979</v>
      </c>
      <c r="F236" s="2" t="s">
        <v>36</v>
      </c>
      <c r="G236" s="2" t="s">
        <v>197</v>
      </c>
      <c r="H236" s="2" t="s">
        <v>198</v>
      </c>
      <c r="I236" s="2"/>
      <c r="J236" s="2"/>
    </row>
    <row r="237" spans="1:10" s="3" customFormat="1" ht="51">
      <c r="A237" s="2" t="s">
        <v>241</v>
      </c>
      <c r="B237" s="2" t="s">
        <v>980</v>
      </c>
      <c r="C237" s="2" t="s">
        <v>243</v>
      </c>
      <c r="D237" s="2" t="s">
        <v>981</v>
      </c>
      <c r="E237" s="2" t="s">
        <v>982</v>
      </c>
      <c r="F237" s="2" t="s">
        <v>36</v>
      </c>
      <c r="G237" s="2" t="s">
        <v>57</v>
      </c>
      <c r="H237" s="2" t="s">
        <v>58</v>
      </c>
      <c r="I237" s="2"/>
      <c r="J237" s="2"/>
    </row>
    <row r="238" spans="1:10" s="3" customFormat="1" ht="38.25">
      <c r="A238" s="2" t="s">
        <v>983</v>
      </c>
      <c r="B238" s="2" t="s">
        <v>984</v>
      </c>
      <c r="C238" s="2" t="s">
        <v>168</v>
      </c>
      <c r="D238" s="2" t="s">
        <v>985</v>
      </c>
      <c r="E238" s="2" t="s">
        <v>986</v>
      </c>
      <c r="F238" s="2" t="s">
        <v>36</v>
      </c>
      <c r="G238" s="2" t="s">
        <v>987</v>
      </c>
      <c r="H238" s="2" t="s">
        <v>988</v>
      </c>
      <c r="I238" s="2"/>
      <c r="J238" s="2"/>
    </row>
    <row r="239" spans="1:10" s="3" customFormat="1" ht="25.5">
      <c r="A239" s="2" t="s">
        <v>1006</v>
      </c>
      <c r="B239" s="2" t="s">
        <v>1007</v>
      </c>
      <c r="C239" s="2" t="s">
        <v>33</v>
      </c>
      <c r="D239" s="2" t="s">
        <v>1008</v>
      </c>
      <c r="E239" s="2" t="s">
        <v>1009</v>
      </c>
      <c r="F239" s="2" t="s">
        <v>17</v>
      </c>
      <c r="G239" s="2" t="s">
        <v>1010</v>
      </c>
      <c r="H239" s="2" t="s">
        <v>1011</v>
      </c>
      <c r="I239" s="2"/>
      <c r="J239" s="2"/>
    </row>
    <row r="240" spans="1:10" s="3" customFormat="1" ht="25.5">
      <c r="A240" s="2" t="s">
        <v>213</v>
      </c>
      <c r="B240" s="2" t="s">
        <v>989</v>
      </c>
      <c r="C240" s="2" t="s">
        <v>990</v>
      </c>
      <c r="D240" s="2" t="s">
        <v>991</v>
      </c>
      <c r="E240" s="2" t="s">
        <v>992</v>
      </c>
      <c r="F240" s="2" t="s">
        <v>36</v>
      </c>
      <c r="G240" s="2" t="s">
        <v>239</v>
      </c>
      <c r="H240" s="2" t="s">
        <v>303</v>
      </c>
      <c r="I240" s="2"/>
      <c r="J240" s="2"/>
    </row>
    <row r="241" spans="1:10" s="3" customFormat="1" ht="51">
      <c r="A241" s="2" t="s">
        <v>993</v>
      </c>
      <c r="B241" s="2" t="s">
        <v>994</v>
      </c>
      <c r="C241" s="2" t="s">
        <v>362</v>
      </c>
      <c r="D241" s="2" t="s">
        <v>995</v>
      </c>
      <c r="E241" s="2" t="s">
        <v>996</v>
      </c>
      <c r="F241" s="2" t="s">
        <v>17</v>
      </c>
      <c r="G241" s="2" t="s">
        <v>997</v>
      </c>
      <c r="H241" s="2" t="s">
        <v>998</v>
      </c>
      <c r="I241" s="2"/>
      <c r="J241" s="2"/>
    </row>
    <row r="242" spans="1:10" s="3" customFormat="1" ht="76.5">
      <c r="A242" s="2" t="s">
        <v>993</v>
      </c>
      <c r="B242" s="2" t="s">
        <v>999</v>
      </c>
      <c r="C242" s="2" t="s">
        <v>362</v>
      </c>
      <c r="D242" s="2" t="s">
        <v>1000</v>
      </c>
      <c r="E242" s="2" t="s">
        <v>1001</v>
      </c>
      <c r="F242" s="2" t="s">
        <v>17</v>
      </c>
      <c r="G242" s="2"/>
      <c r="H242" s="2"/>
      <c r="I242" s="2"/>
      <c r="J242" s="2"/>
    </row>
    <row r="243" spans="1:10" s="3" customFormat="1" ht="25.5">
      <c r="A243" s="2" t="s">
        <v>1002</v>
      </c>
      <c r="B243" s="2" t="s">
        <v>1003</v>
      </c>
      <c r="C243" s="2" t="s">
        <v>84</v>
      </c>
      <c r="D243" s="2" t="s">
        <v>1004</v>
      </c>
      <c r="E243" s="2" t="s">
        <v>1005</v>
      </c>
      <c r="F243" s="2" t="s">
        <v>36</v>
      </c>
      <c r="G243" s="2" t="s">
        <v>112</v>
      </c>
      <c r="H243" s="2" t="s">
        <v>113</v>
      </c>
      <c r="I243" s="2"/>
      <c r="J243" s="2"/>
    </row>
    <row r="244" spans="1:10" s="3" customFormat="1" ht="38.25">
      <c r="A244" s="2" t="s">
        <v>1015</v>
      </c>
      <c r="B244" s="2" t="s">
        <v>1016</v>
      </c>
      <c r="C244" s="2" t="s">
        <v>33</v>
      </c>
      <c r="D244" s="2" t="s">
        <v>1017</v>
      </c>
      <c r="E244" s="2" t="s">
        <v>1018</v>
      </c>
      <c r="F244" s="2" t="s">
        <v>17</v>
      </c>
      <c r="G244" s="2" t="s">
        <v>1019</v>
      </c>
      <c r="H244" s="2" t="s">
        <v>1020</v>
      </c>
      <c r="I244" s="2"/>
      <c r="J244" s="2"/>
    </row>
    <row r="245" spans="1:10" s="3" customFormat="1" ht="25.5">
      <c r="A245" s="2" t="s">
        <v>96</v>
      </c>
      <c r="B245" s="2" t="s">
        <v>1012</v>
      </c>
      <c r="C245" s="2" t="s">
        <v>84</v>
      </c>
      <c r="D245" s="2" t="s">
        <v>1013</v>
      </c>
      <c r="E245" s="2" t="s">
        <v>1014</v>
      </c>
      <c r="F245" s="2" t="s">
        <v>36</v>
      </c>
      <c r="G245" s="2"/>
      <c r="H245" s="2"/>
      <c r="I245" s="2"/>
      <c r="J245" s="2"/>
    </row>
    <row r="246" spans="1:10" s="3" customFormat="1" ht="382.5">
      <c r="A246" s="2" t="s">
        <v>1015</v>
      </c>
      <c r="B246" s="2" t="s">
        <v>1021</v>
      </c>
      <c r="C246" s="2" t="s">
        <v>423</v>
      </c>
      <c r="D246" s="2" t="s">
        <v>1022</v>
      </c>
      <c r="E246" s="2" t="s">
        <v>1023</v>
      </c>
      <c r="F246" s="2" t="s">
        <v>17</v>
      </c>
      <c r="G246" s="2" t="s">
        <v>1024</v>
      </c>
      <c r="H246" s="2" t="s">
        <v>1025</v>
      </c>
      <c r="I246" s="2" t="s">
        <v>1026</v>
      </c>
      <c r="J246" s="2"/>
    </row>
    <row r="247" spans="1:10" s="3" customFormat="1" ht="38.25">
      <c r="A247" s="2" t="s">
        <v>429</v>
      </c>
      <c r="B247" s="2" t="s">
        <v>1027</v>
      </c>
      <c r="C247" s="2" t="s">
        <v>33</v>
      </c>
      <c r="D247" s="2" t="s">
        <v>1028</v>
      </c>
      <c r="E247" s="2" t="s">
        <v>1029</v>
      </c>
      <c r="F247" s="2" t="s">
        <v>36</v>
      </c>
      <c r="G247" s="2" t="s">
        <v>573</v>
      </c>
      <c r="H247" s="2" t="s">
        <v>574</v>
      </c>
      <c r="I247" s="2"/>
      <c r="J247" s="2"/>
    </row>
    <row r="248" spans="1:10" s="3" customFormat="1" ht="51">
      <c r="A248" s="2" t="s">
        <v>241</v>
      </c>
      <c r="B248" s="2" t="s">
        <v>1030</v>
      </c>
      <c r="C248" s="2" t="s">
        <v>1031</v>
      </c>
      <c r="D248" s="2" t="s">
        <v>1032</v>
      </c>
      <c r="E248" s="2" t="s">
        <v>1033</v>
      </c>
      <c r="F248" s="2" t="s">
        <v>36</v>
      </c>
      <c r="G248" s="2" t="s">
        <v>1034</v>
      </c>
      <c r="H248" s="2" t="s">
        <v>1035</v>
      </c>
      <c r="I248" s="2" t="s">
        <v>1036</v>
      </c>
      <c r="J248" s="2"/>
    </row>
    <row r="249" spans="1:10" s="3" customFormat="1" ht="25.5">
      <c r="A249" s="2" t="s">
        <v>241</v>
      </c>
      <c r="B249" s="2" t="s">
        <v>1037</v>
      </c>
      <c r="C249" s="2" t="s">
        <v>1031</v>
      </c>
      <c r="D249" s="2" t="s">
        <v>1038</v>
      </c>
      <c r="E249" s="2" t="s">
        <v>1039</v>
      </c>
      <c r="F249" s="2" t="s">
        <v>36</v>
      </c>
      <c r="G249" s="2"/>
      <c r="H249" s="2"/>
      <c r="I249" s="2"/>
      <c r="J249" s="2"/>
    </row>
    <row r="250" spans="1:10" s="3" customFormat="1" ht="25.5">
      <c r="A250" s="2" t="s">
        <v>1044</v>
      </c>
      <c r="B250" s="2" t="s">
        <v>1045</v>
      </c>
      <c r="C250" s="4" t="s">
        <v>116</v>
      </c>
      <c r="D250" s="2" t="s">
        <v>291</v>
      </c>
      <c r="E250" s="2" t="s">
        <v>1046</v>
      </c>
      <c r="F250" s="2" t="s">
        <v>36</v>
      </c>
      <c r="G250" s="2" t="s">
        <v>1047</v>
      </c>
      <c r="H250" s="2" t="s">
        <v>1048</v>
      </c>
      <c r="I250" s="2"/>
      <c r="J250" s="2"/>
    </row>
    <row r="251" spans="1:10" s="3" customFormat="1" ht="38.25">
      <c r="A251" s="2" t="s">
        <v>213</v>
      </c>
      <c r="B251" s="2" t="s">
        <v>1049</v>
      </c>
      <c r="C251" s="2" t="s">
        <v>362</v>
      </c>
      <c r="D251" s="2" t="s">
        <v>1050</v>
      </c>
      <c r="E251" s="2" t="s">
        <v>1051</v>
      </c>
      <c r="F251" s="2" t="s">
        <v>36</v>
      </c>
      <c r="G251" s="2" t="s">
        <v>246</v>
      </c>
      <c r="H251" s="2" t="s">
        <v>247</v>
      </c>
      <c r="I251" s="2"/>
      <c r="J251" s="2"/>
    </row>
    <row r="252" spans="1:10" s="3" customFormat="1">
      <c r="A252" s="2" t="s">
        <v>235</v>
      </c>
      <c r="B252" s="2" t="s">
        <v>1052</v>
      </c>
      <c r="C252" s="2" t="s">
        <v>180</v>
      </c>
      <c r="D252" s="2" t="s">
        <v>1053</v>
      </c>
      <c r="E252" s="2" t="s">
        <v>1054</v>
      </c>
      <c r="F252" s="2" t="s">
        <v>17</v>
      </c>
      <c r="G252" s="2" t="s">
        <v>57</v>
      </c>
      <c r="H252" s="2" t="s">
        <v>58</v>
      </c>
      <c r="I252" s="2"/>
      <c r="J252" s="2"/>
    </row>
    <row r="253" spans="1:10" s="3" customFormat="1" ht="25.5">
      <c r="A253" s="2" t="s">
        <v>235</v>
      </c>
      <c r="B253" s="2" t="s">
        <v>1055</v>
      </c>
      <c r="C253" s="2" t="s">
        <v>33</v>
      </c>
      <c r="D253" s="2" t="s">
        <v>1056</v>
      </c>
      <c r="E253" s="2" t="s">
        <v>1057</v>
      </c>
      <c r="F253" s="2" t="s">
        <v>17</v>
      </c>
      <c r="G253" s="2" t="s">
        <v>1047</v>
      </c>
      <c r="H253" s="2" t="s">
        <v>1048</v>
      </c>
      <c r="I253" s="2"/>
      <c r="J253" s="2"/>
    </row>
    <row r="254" spans="1:10" s="3" customFormat="1" ht="25.5">
      <c r="A254" s="2" t="s">
        <v>235</v>
      </c>
      <c r="B254" s="2" t="s">
        <v>1058</v>
      </c>
      <c r="C254" s="2" t="s">
        <v>180</v>
      </c>
      <c r="D254" s="2" t="str">
        <f>HYPERLINK("http://www.ietf.org/rfc/rfc3280.txt","http://www.ietf.org/rfc/rfc3280.txt")</f>
        <v>http://www.ietf.org/rfc/rfc3280.txt</v>
      </c>
      <c r="E254" s="2" t="s">
        <v>1059</v>
      </c>
      <c r="F254" s="2" t="s">
        <v>17</v>
      </c>
      <c r="G254" s="2" t="s">
        <v>1047</v>
      </c>
      <c r="H254" s="2" t="s">
        <v>1048</v>
      </c>
      <c r="I254" s="2"/>
      <c r="J254" s="2"/>
    </row>
    <row r="255" spans="1:10" s="3" customFormat="1" ht="25.5">
      <c r="A255" s="2" t="s">
        <v>235</v>
      </c>
      <c r="B255" s="2" t="s">
        <v>1060</v>
      </c>
      <c r="C255" s="2" t="s">
        <v>33</v>
      </c>
      <c r="D255" s="2" t="s">
        <v>1061</v>
      </c>
      <c r="E255" s="2" t="s">
        <v>1057</v>
      </c>
      <c r="F255" s="2" t="s">
        <v>17</v>
      </c>
      <c r="G255" s="2" t="s">
        <v>1047</v>
      </c>
      <c r="H255" s="2" t="s">
        <v>1048</v>
      </c>
      <c r="I255" s="2"/>
      <c r="J255" s="2"/>
    </row>
    <row r="256" spans="1:10" s="3" customFormat="1" ht="51">
      <c r="A256" s="2" t="s">
        <v>235</v>
      </c>
      <c r="B256" s="2" t="s">
        <v>1062</v>
      </c>
      <c r="C256" s="2" t="s">
        <v>33</v>
      </c>
      <c r="D256" s="2" t="s">
        <v>1063</v>
      </c>
      <c r="E256" s="2" t="s">
        <v>1064</v>
      </c>
      <c r="F256" s="2" t="s">
        <v>17</v>
      </c>
      <c r="G256" s="2" t="s">
        <v>1065</v>
      </c>
      <c r="H256" s="2" t="s">
        <v>1066</v>
      </c>
      <c r="I256" s="2"/>
      <c r="J256" s="2"/>
    </row>
    <row r="257" spans="1:10" s="3" customFormat="1">
      <c r="A257" s="2" t="s">
        <v>235</v>
      </c>
      <c r="B257" s="2" t="s">
        <v>1067</v>
      </c>
      <c r="C257" s="2" t="s">
        <v>33</v>
      </c>
      <c r="D257" s="2" t="s">
        <v>1068</v>
      </c>
      <c r="E257" s="2" t="s">
        <v>1069</v>
      </c>
      <c r="F257" s="2" t="s">
        <v>17</v>
      </c>
      <c r="G257" s="2" t="s">
        <v>1070</v>
      </c>
      <c r="H257" s="2" t="s">
        <v>1071</v>
      </c>
      <c r="I257" s="2"/>
      <c r="J257" s="2"/>
    </row>
    <row r="258" spans="1:10" s="3" customFormat="1" ht="25.5">
      <c r="A258" s="2" t="s">
        <v>235</v>
      </c>
      <c r="B258" s="2" t="s">
        <v>1072</v>
      </c>
      <c r="C258" s="2" t="s">
        <v>116</v>
      </c>
      <c r="D258" s="2" t="s">
        <v>1073</v>
      </c>
      <c r="E258" s="2" t="s">
        <v>1074</v>
      </c>
      <c r="F258" s="2" t="s">
        <v>17</v>
      </c>
      <c r="G258" s="2" t="s">
        <v>239</v>
      </c>
      <c r="H258" s="2" t="s">
        <v>1075</v>
      </c>
      <c r="I258" s="2"/>
      <c r="J258" s="2"/>
    </row>
    <row r="259" spans="1:10" s="3" customFormat="1" ht="25.5">
      <c r="A259" s="2" t="s">
        <v>235</v>
      </c>
      <c r="B259" s="2" t="s">
        <v>1076</v>
      </c>
      <c r="C259" s="2" t="s">
        <v>116</v>
      </c>
      <c r="D259" s="2" t="s">
        <v>1077</v>
      </c>
      <c r="E259" s="2" t="s">
        <v>1078</v>
      </c>
      <c r="F259" s="2" t="s">
        <v>17</v>
      </c>
      <c r="G259" s="2" t="s">
        <v>239</v>
      </c>
      <c r="H259" s="2" t="s">
        <v>1075</v>
      </c>
      <c r="I259" s="2"/>
      <c r="J259" s="2"/>
    </row>
    <row r="260" spans="1:10" s="3" customFormat="1">
      <c r="A260" s="2" t="s">
        <v>235</v>
      </c>
      <c r="B260" s="2" t="s">
        <v>1079</v>
      </c>
      <c r="C260" s="2" t="s">
        <v>116</v>
      </c>
      <c r="D260" s="2" t="s">
        <v>1080</v>
      </c>
      <c r="E260" s="2" t="s">
        <v>1081</v>
      </c>
      <c r="F260" s="2" t="s">
        <v>17</v>
      </c>
      <c r="G260" s="2" t="s">
        <v>1070</v>
      </c>
      <c r="H260" s="2" t="s">
        <v>1071</v>
      </c>
      <c r="I260" s="2"/>
      <c r="J260" s="2"/>
    </row>
    <row r="261" spans="1:10" s="3" customFormat="1" ht="25.5">
      <c r="A261" s="2" t="s">
        <v>1082</v>
      </c>
      <c r="B261" s="2" t="s">
        <v>1083</v>
      </c>
      <c r="C261" s="2" t="s">
        <v>362</v>
      </c>
      <c r="D261" s="2" t="s">
        <v>1084</v>
      </c>
      <c r="E261" s="2" t="s">
        <v>1085</v>
      </c>
      <c r="F261" s="2" t="s">
        <v>17</v>
      </c>
      <c r="G261" s="2" t="s">
        <v>57</v>
      </c>
      <c r="H261" s="2" t="s">
        <v>974</v>
      </c>
      <c r="I261" s="2"/>
      <c r="J261" s="2"/>
    </row>
    <row r="262" spans="1:10" s="3" customFormat="1" ht="25.5">
      <c r="A262" s="2" t="s">
        <v>1086</v>
      </c>
      <c r="B262" s="2" t="s">
        <v>1087</v>
      </c>
      <c r="C262" s="4" t="s">
        <v>990</v>
      </c>
      <c r="D262" s="2" t="s">
        <v>1088</v>
      </c>
      <c r="E262" s="2" t="s">
        <v>1089</v>
      </c>
      <c r="F262" s="2" t="s">
        <v>17</v>
      </c>
      <c r="G262" s="2" t="s">
        <v>1090</v>
      </c>
      <c r="H262" s="2" t="s">
        <v>1091</v>
      </c>
      <c r="I262" s="2"/>
      <c r="J262" s="2"/>
    </row>
    <row r="263" spans="1:10" s="3" customFormat="1" ht="25.5">
      <c r="A263" s="2" t="s">
        <v>1086</v>
      </c>
      <c r="B263" s="2" t="s">
        <v>1092</v>
      </c>
      <c r="C263" s="4" t="s">
        <v>990</v>
      </c>
      <c r="D263" s="2" t="s">
        <v>1093</v>
      </c>
      <c r="E263" s="4" t="s">
        <v>1094</v>
      </c>
      <c r="F263" s="2" t="s">
        <v>17</v>
      </c>
      <c r="G263" s="2" t="s">
        <v>1095</v>
      </c>
      <c r="H263" s="2" t="s">
        <v>1096</v>
      </c>
      <c r="I263" s="2"/>
      <c r="J263" s="2"/>
    </row>
    <row r="264" spans="1:10" s="3" customFormat="1" ht="153">
      <c r="A264" s="2" t="s">
        <v>1097</v>
      </c>
      <c r="B264" s="2" t="s">
        <v>1098</v>
      </c>
      <c r="C264" s="2" t="s">
        <v>423</v>
      </c>
      <c r="D264" s="2" t="str">
        <f>HYPERLINK("http://www.sans.org/critical-security-controls/","http://www.sans.org/critical-security-controls/")</f>
        <v>http://www.sans.org/critical-security-controls/</v>
      </c>
      <c r="E264" s="2" t="s">
        <v>1099</v>
      </c>
      <c r="F264" s="2" t="s">
        <v>36</v>
      </c>
      <c r="G264" s="2" t="s">
        <v>1100</v>
      </c>
      <c r="H264" s="2" t="s">
        <v>1101</v>
      </c>
      <c r="I264" s="2" t="s">
        <v>656</v>
      </c>
      <c r="J264" s="2"/>
    </row>
    <row r="265" spans="1:10" s="3" customFormat="1" ht="51">
      <c r="A265" s="2" t="s">
        <v>1102</v>
      </c>
      <c r="B265" s="2" t="s">
        <v>1103</v>
      </c>
      <c r="C265" s="2" t="s">
        <v>33</v>
      </c>
      <c r="D265" s="2" t="s">
        <v>1104</v>
      </c>
      <c r="E265" s="2" t="s">
        <v>1105</v>
      </c>
      <c r="F265" s="2" t="s">
        <v>36</v>
      </c>
      <c r="G265" s="2" t="s">
        <v>1106</v>
      </c>
      <c r="H265" s="2" t="s">
        <v>1107</v>
      </c>
      <c r="I265" s="2" t="s">
        <v>656</v>
      </c>
      <c r="J265" s="2"/>
    </row>
    <row r="266" spans="1:10" s="3" customFormat="1" ht="51">
      <c r="A266" s="2" t="s">
        <v>1108</v>
      </c>
      <c r="B266" s="2" t="s">
        <v>1109</v>
      </c>
      <c r="C266" s="2" t="s">
        <v>370</v>
      </c>
      <c r="D266" s="2" t="str">
        <f>HYPERLINK("http://www.leginfo.ca.gov/pub/11-12/bill/sen/sb_1251-1300/sb_1298_bill_20120223_introduced.html","http://www.leginfo.ca.gov/pub/11-12/bill/sen/sb_1251-1300/sb_1298_bill_20120223_introduced.html")</f>
        <v>http://www.leginfo.ca.gov/pub/11-12/bill/sen/sb_1251-1300/sb_1298_bill_20120223_introduced.html</v>
      </c>
      <c r="E266" s="2" t="s">
        <v>1110</v>
      </c>
      <c r="F266" s="2" t="s">
        <v>17</v>
      </c>
      <c r="G266" s="2" t="s">
        <v>1070</v>
      </c>
      <c r="H266" s="2" t="s">
        <v>1111</v>
      </c>
      <c r="I266" s="2"/>
      <c r="J266" s="2"/>
    </row>
    <row r="267" spans="1:10" s="3" customFormat="1" ht="51">
      <c r="A267" s="2" t="s">
        <v>1108</v>
      </c>
      <c r="B267" s="2" t="s">
        <v>1112</v>
      </c>
      <c r="C267" s="2" t="s">
        <v>370</v>
      </c>
      <c r="D267" s="2" t="s">
        <v>1113</v>
      </c>
      <c r="E267" s="2" t="s">
        <v>1114</v>
      </c>
      <c r="F267" s="2" t="s">
        <v>36</v>
      </c>
      <c r="G267" s="2" t="s">
        <v>1115</v>
      </c>
      <c r="H267" s="2" t="s">
        <v>1116</v>
      </c>
      <c r="I267" s="2"/>
      <c r="J267" s="2"/>
    </row>
    <row r="268" spans="1:10" s="3" customFormat="1" ht="25.5">
      <c r="A268" s="2" t="s">
        <v>1117</v>
      </c>
      <c r="B268" s="2" t="s">
        <v>1118</v>
      </c>
      <c r="C268" s="2" t="s">
        <v>116</v>
      </c>
      <c r="D268" s="2" t="s">
        <v>1119</v>
      </c>
      <c r="E268" s="2" t="s">
        <v>1120</v>
      </c>
      <c r="F268" s="2" t="s">
        <v>17</v>
      </c>
      <c r="G268" s="2" t="s">
        <v>57</v>
      </c>
      <c r="H268" s="2" t="s">
        <v>1121</v>
      </c>
      <c r="I268" s="2"/>
      <c r="J268" s="2"/>
    </row>
    <row r="269" spans="1:10" s="3" customFormat="1" ht="63.75">
      <c r="A269" s="2" t="s">
        <v>1122</v>
      </c>
      <c r="B269" s="2" t="s">
        <v>1123</v>
      </c>
      <c r="C269" s="2" t="s">
        <v>362</v>
      </c>
      <c r="D269" s="2" t="s">
        <v>1124</v>
      </c>
      <c r="E269" s="2" t="s">
        <v>1125</v>
      </c>
      <c r="F269" s="2" t="s">
        <v>17</v>
      </c>
      <c r="G269" s="2" t="s">
        <v>573</v>
      </c>
      <c r="H269" s="2" t="s">
        <v>1126</v>
      </c>
      <c r="I269" s="2"/>
      <c r="J269" s="2"/>
    </row>
    <row r="270" spans="1:10" s="3" customFormat="1" ht="38.25">
      <c r="A270" s="2" t="s">
        <v>219</v>
      </c>
      <c r="B270" s="10" t="s">
        <v>1127</v>
      </c>
      <c r="C270" s="2" t="s">
        <v>33</v>
      </c>
      <c r="D270" s="2" t="str">
        <f>HYPERLINK("http://www.eetimes.com/design/smart-energy-design/4229848/SEP--Smart-Energy-Profile--2-0-Uncovered","http://www.eetimes.com/design/smart-energy-design/4229848/SEP--Smart-Energy-Profile--2-0-Uncovered")</f>
        <v>http://www.eetimes.com/design/smart-energy-design/4229848/SEP--Smart-Energy-Profile--2-0-Uncovered</v>
      </c>
      <c r="E270" s="2" t="s">
        <v>1128</v>
      </c>
      <c r="F270" s="2" t="s">
        <v>17</v>
      </c>
      <c r="G270" s="2" t="s">
        <v>1129</v>
      </c>
      <c r="H270" s="2" t="s">
        <v>1130</v>
      </c>
      <c r="I270" s="2"/>
      <c r="J270" s="2"/>
    </row>
    <row r="271" spans="1:10" s="3" customFormat="1" ht="25.5">
      <c r="A271" s="2" t="s">
        <v>405</v>
      </c>
      <c r="B271" s="2" t="s">
        <v>1131</v>
      </c>
      <c r="C271" s="2" t="s">
        <v>33</v>
      </c>
      <c r="D271" s="2" t="str">
        <f>HYPERLINK("http://webstore.iec.ch/preview/info_iecfdis62443-3-3%7Bed1.0%7Den.pdf","http://webstore.iec.ch/preview/info_iecfdis62443-3-3%7Bed1.0%7Den.pdf")</f>
        <v>http://webstore.iec.ch/preview/info_iecfdis62443-3-3%7Bed1.0%7Den.pdf</v>
      </c>
      <c r="E271" s="2" t="s">
        <v>1132</v>
      </c>
      <c r="F271" s="2" t="s">
        <v>36</v>
      </c>
      <c r="G271" s="2" t="s">
        <v>112</v>
      </c>
      <c r="H271" s="2" t="s">
        <v>1133</v>
      </c>
      <c r="I271" s="2"/>
      <c r="J271" s="2"/>
    </row>
    <row r="272" spans="1:10" s="3" customFormat="1" ht="25.5">
      <c r="A272" s="2" t="s">
        <v>405</v>
      </c>
      <c r="B272" s="2" t="s">
        <v>1134</v>
      </c>
      <c r="C272" s="2" t="s">
        <v>33</v>
      </c>
      <c r="D272" s="2" t="str">
        <f>HYPERLINK("http://webstore.iec.ch/preview/info_iecfdis62443-3-3%7Bed1.0%7Den.pdf","http://webstore.iec.ch/preview/info_iecfdis62443-3-3%7Bed1.0%7Den.pdf")</f>
        <v>http://webstore.iec.ch/preview/info_iecfdis62443-3-3%7Bed1.0%7Den.pdf</v>
      </c>
      <c r="E272" s="2" t="s">
        <v>1135</v>
      </c>
      <c r="F272" s="2" t="s">
        <v>36</v>
      </c>
      <c r="G272" s="2" t="s">
        <v>112</v>
      </c>
      <c r="H272" s="2" t="s">
        <v>1133</v>
      </c>
      <c r="I272" s="2"/>
      <c r="J272" s="2"/>
    </row>
    <row r="273" spans="1:10" s="3" customFormat="1" ht="25.5">
      <c r="A273" s="2" t="s">
        <v>405</v>
      </c>
      <c r="B273" s="2" t="s">
        <v>1136</v>
      </c>
      <c r="C273" s="2" t="s">
        <v>33</v>
      </c>
      <c r="D273" s="2" t="s">
        <v>424</v>
      </c>
      <c r="E273" s="2" t="s">
        <v>1137</v>
      </c>
      <c r="F273" s="2" t="s">
        <v>36</v>
      </c>
      <c r="G273" s="2" t="s">
        <v>112</v>
      </c>
      <c r="H273" s="2" t="s">
        <v>1133</v>
      </c>
      <c r="I273" s="2"/>
      <c r="J273" s="2"/>
    </row>
    <row r="274" spans="1:10" s="3" customFormat="1" ht="25.5">
      <c r="A274" s="2" t="s">
        <v>405</v>
      </c>
      <c r="B274" s="2" t="s">
        <v>1138</v>
      </c>
      <c r="C274" s="2" t="s">
        <v>33</v>
      </c>
      <c r="D274" s="2" t="s">
        <v>424</v>
      </c>
      <c r="E274" s="2" t="s">
        <v>1139</v>
      </c>
      <c r="F274" s="2" t="s">
        <v>36</v>
      </c>
      <c r="G274" s="2" t="s">
        <v>112</v>
      </c>
      <c r="H274" s="2" t="s">
        <v>1133</v>
      </c>
      <c r="I274" s="2"/>
      <c r="J274" s="2"/>
    </row>
    <row r="275" spans="1:10" s="3" customFormat="1" ht="25.5">
      <c r="A275" s="2" t="s">
        <v>405</v>
      </c>
      <c r="B275" s="2" t="s">
        <v>1140</v>
      </c>
      <c r="C275" s="2" t="s">
        <v>33</v>
      </c>
      <c r="D275" s="2" t="s">
        <v>424</v>
      </c>
      <c r="E275" s="2" t="s">
        <v>1141</v>
      </c>
      <c r="F275" s="2" t="s">
        <v>36</v>
      </c>
      <c r="G275" s="2" t="s">
        <v>112</v>
      </c>
      <c r="H275" s="2" t="s">
        <v>1133</v>
      </c>
      <c r="I275" s="2"/>
      <c r="J275" s="2"/>
    </row>
    <row r="276" spans="1:10" s="3" customFormat="1" ht="25.5">
      <c r="A276" s="2" t="s">
        <v>405</v>
      </c>
      <c r="B276" s="2" t="s">
        <v>1142</v>
      </c>
      <c r="C276" s="2" t="s">
        <v>33</v>
      </c>
      <c r="D276" s="2" t="s">
        <v>424</v>
      </c>
      <c r="E276" s="2" t="s">
        <v>1143</v>
      </c>
      <c r="F276" s="2" t="s">
        <v>36</v>
      </c>
      <c r="G276" s="2" t="s">
        <v>112</v>
      </c>
      <c r="H276" s="2" t="s">
        <v>1133</v>
      </c>
      <c r="I276" s="2"/>
      <c r="J276" s="2"/>
    </row>
    <row r="277" spans="1:10" s="3" customFormat="1" ht="102">
      <c r="A277" s="2" t="s">
        <v>1102</v>
      </c>
      <c r="B277" s="2" t="s">
        <v>1144</v>
      </c>
      <c r="C277" s="2" t="s">
        <v>33</v>
      </c>
      <c r="D277" s="2" t="str">
        <f>HYPERLINK("http://ssae16.com/SSAE16_overview.html","http://ssae16.com/SSAE16_overview.html")</f>
        <v>http://ssae16.com/SSAE16_overview.html</v>
      </c>
      <c r="E277" s="2" t="s">
        <v>1145</v>
      </c>
      <c r="F277" s="2" t="s">
        <v>36</v>
      </c>
      <c r="G277" s="2" t="s">
        <v>1146</v>
      </c>
      <c r="H277" s="2" t="s">
        <v>1147</v>
      </c>
      <c r="I277" s="2" t="s">
        <v>1148</v>
      </c>
      <c r="J277" s="2"/>
    </row>
    <row r="278" spans="1:10" s="3" customFormat="1" ht="51">
      <c r="A278" s="2" t="s">
        <v>275</v>
      </c>
      <c r="B278" s="2" t="s">
        <v>1149</v>
      </c>
      <c r="C278" s="2" t="s">
        <v>168</v>
      </c>
      <c r="D278" s="2" t="str">
        <f>HYPERLINK("http://csrc.nist.gov/groups/SMA/fasp/documents/incident_response/SSAIRBSP/SSECMMv2Final.pdf","http://csrc.nist.gov/groups/SMA/fasp/documents/incident_response/SSAIRBSP/SSECMMv2Final.pdf")</f>
        <v>http://csrc.nist.gov/groups/SMA/fasp/documents/incident_response/SSAIRBSP/SSECMMv2Final.pdf</v>
      </c>
      <c r="E278" s="2" t="s">
        <v>1150</v>
      </c>
      <c r="F278" s="2" t="s">
        <v>36</v>
      </c>
      <c r="G278" s="2" t="s">
        <v>1151</v>
      </c>
      <c r="H278" s="2" t="s">
        <v>1152</v>
      </c>
      <c r="I278" s="2"/>
      <c r="J278" s="2"/>
    </row>
    <row r="279" spans="1:10" s="3" customFormat="1" ht="25.5">
      <c r="A279" s="2" t="s">
        <v>1153</v>
      </c>
      <c r="B279" s="2" t="s">
        <v>1154</v>
      </c>
      <c r="C279" s="2" t="s">
        <v>33</v>
      </c>
      <c r="D279" s="2" t="s">
        <v>1155</v>
      </c>
      <c r="E279" s="2" t="s">
        <v>1156</v>
      </c>
      <c r="F279" s="2" t="s">
        <v>17</v>
      </c>
      <c r="G279" s="2" t="s">
        <v>1157</v>
      </c>
      <c r="H279" s="2" t="s">
        <v>1158</v>
      </c>
      <c r="I279" s="2"/>
      <c r="J279" s="2"/>
    </row>
    <row r="280" spans="1:10" s="3" customFormat="1" ht="38.25">
      <c r="A280" s="2" t="s">
        <v>1159</v>
      </c>
      <c r="B280" s="2" t="s">
        <v>1160</v>
      </c>
      <c r="C280" s="2" t="s">
        <v>33</v>
      </c>
      <c r="D280" s="2" t="s">
        <v>1161</v>
      </c>
      <c r="E280" s="2" t="s">
        <v>1162</v>
      </c>
      <c r="F280" s="2" t="s">
        <v>36</v>
      </c>
      <c r="G280" s="2" t="s">
        <v>23</v>
      </c>
      <c r="H280" s="2" t="s">
        <v>1163</v>
      </c>
      <c r="I280" s="2"/>
      <c r="J280" s="2"/>
    </row>
    <row r="281" spans="1:10" s="3" customFormat="1" ht="25.5">
      <c r="A281" s="2" t="s">
        <v>1164</v>
      </c>
      <c r="B281" s="2" t="s">
        <v>1165</v>
      </c>
      <c r="C281" s="2" t="s">
        <v>33</v>
      </c>
      <c r="D281" s="2" t="s">
        <v>1166</v>
      </c>
      <c r="E281" s="2" t="s">
        <v>1167</v>
      </c>
      <c r="F281" s="2" t="s">
        <v>17</v>
      </c>
      <c r="G281" s="2" t="s">
        <v>57</v>
      </c>
      <c r="H281" s="2" t="s">
        <v>58</v>
      </c>
      <c r="I281" s="2"/>
      <c r="J281" s="2"/>
    </row>
    <row r="282" spans="1:10" s="3" customFormat="1" ht="89.25">
      <c r="A282" s="2" t="s">
        <v>1164</v>
      </c>
      <c r="B282" s="2" t="s">
        <v>1168</v>
      </c>
      <c r="C282" s="2" t="s">
        <v>33</v>
      </c>
      <c r="D282" s="2" t="s">
        <v>1169</v>
      </c>
      <c r="E282" s="2" t="s">
        <v>1170</v>
      </c>
      <c r="F282" s="2" t="s">
        <v>17</v>
      </c>
      <c r="G282" s="2" t="s">
        <v>57</v>
      </c>
      <c r="H282" s="2" t="s">
        <v>58</v>
      </c>
      <c r="I282" s="2"/>
      <c r="J282" s="2"/>
    </row>
    <row r="283" spans="1:10" s="3" customFormat="1" ht="51">
      <c r="A283" s="2" t="s">
        <v>1164</v>
      </c>
      <c r="B283" s="2" t="s">
        <v>1171</v>
      </c>
      <c r="C283" s="2" t="s">
        <v>33</v>
      </c>
      <c r="D283" s="2" t="s">
        <v>1172</v>
      </c>
      <c r="E283" s="2" t="s">
        <v>1173</v>
      </c>
      <c r="F283" s="2" t="s">
        <v>17</v>
      </c>
      <c r="G283" s="2" t="s">
        <v>57</v>
      </c>
      <c r="H283" s="2" t="s">
        <v>58</v>
      </c>
      <c r="I283" s="2"/>
      <c r="J283" s="2"/>
    </row>
    <row r="284" spans="1:10" s="3" customFormat="1" ht="63.75">
      <c r="A284" s="2" t="s">
        <v>1164</v>
      </c>
      <c r="B284" s="2" t="s">
        <v>1174</v>
      </c>
      <c r="C284" s="2" t="s">
        <v>33</v>
      </c>
      <c r="D284" s="2" t="s">
        <v>1175</v>
      </c>
      <c r="E284" s="2" t="s">
        <v>1176</v>
      </c>
      <c r="F284" s="2" t="s">
        <v>17</v>
      </c>
      <c r="G284" s="2" t="s">
        <v>57</v>
      </c>
      <c r="H284" s="2" t="s">
        <v>58</v>
      </c>
      <c r="I284" s="2"/>
      <c r="J284" s="2"/>
    </row>
    <row r="285" spans="1:10" s="3" customFormat="1" ht="76.5">
      <c r="A285" s="2" t="s">
        <v>1164</v>
      </c>
      <c r="B285" s="2" t="s">
        <v>1177</v>
      </c>
      <c r="C285" s="2" t="s">
        <v>33</v>
      </c>
      <c r="D285" s="2" t="s">
        <v>1178</v>
      </c>
      <c r="E285" s="2" t="s">
        <v>1179</v>
      </c>
      <c r="F285" s="2" t="s">
        <v>17</v>
      </c>
      <c r="G285" s="2" t="s">
        <v>57</v>
      </c>
      <c r="H285" s="2" t="s">
        <v>58</v>
      </c>
      <c r="I285" s="2"/>
      <c r="J285" s="2"/>
    </row>
    <row r="286" spans="1:10" s="3" customFormat="1" ht="25.5">
      <c r="A286" s="2" t="s">
        <v>1164</v>
      </c>
      <c r="B286" s="2" t="s">
        <v>1180</v>
      </c>
      <c r="C286" s="2" t="s">
        <v>33</v>
      </c>
      <c r="D286" s="2" t="s">
        <v>1181</v>
      </c>
      <c r="E286" s="2" t="s">
        <v>1182</v>
      </c>
      <c r="F286" s="2" t="s">
        <v>17</v>
      </c>
      <c r="G286" s="2" t="s">
        <v>57</v>
      </c>
      <c r="H286" s="2" t="s">
        <v>58</v>
      </c>
      <c r="I286" s="2"/>
      <c r="J286" s="2"/>
    </row>
    <row r="287" spans="1:10" s="3" customFormat="1" ht="25.5">
      <c r="A287" s="2" t="s">
        <v>1164</v>
      </c>
      <c r="B287" s="2" t="s">
        <v>1183</v>
      </c>
      <c r="C287" s="2" t="s">
        <v>33</v>
      </c>
      <c r="D287" s="2" t="s">
        <v>1184</v>
      </c>
      <c r="E287" s="2" t="s">
        <v>1185</v>
      </c>
      <c r="F287" s="2" t="s">
        <v>17</v>
      </c>
      <c r="G287" s="2" t="s">
        <v>57</v>
      </c>
      <c r="H287" s="2" t="s">
        <v>58</v>
      </c>
      <c r="I287" s="2"/>
      <c r="J287" s="2"/>
    </row>
    <row r="288" spans="1:10" s="3" customFormat="1" ht="51">
      <c r="A288" s="2" t="s">
        <v>1164</v>
      </c>
      <c r="B288" s="2" t="s">
        <v>1186</v>
      </c>
      <c r="C288" s="2" t="s">
        <v>33</v>
      </c>
      <c r="D288" s="2" t="s">
        <v>1187</v>
      </c>
      <c r="E288" s="2" t="s">
        <v>1188</v>
      </c>
      <c r="F288" s="2" t="s">
        <v>17</v>
      </c>
      <c r="G288" s="2" t="s">
        <v>57</v>
      </c>
      <c r="H288" s="2" t="s">
        <v>58</v>
      </c>
      <c r="I288" s="2"/>
      <c r="J288" s="2"/>
    </row>
    <row r="289" spans="1:10" s="3" customFormat="1" ht="25.5">
      <c r="A289" s="4" t="s">
        <v>1317</v>
      </c>
      <c r="B289" s="4" t="s">
        <v>1322</v>
      </c>
      <c r="C289" s="4" t="s">
        <v>1326</v>
      </c>
      <c r="D289" s="11" t="s">
        <v>1330</v>
      </c>
      <c r="E289" s="2" t="s">
        <v>1337</v>
      </c>
      <c r="F289" s="4" t="s">
        <v>17</v>
      </c>
      <c r="G289" s="4" t="s">
        <v>1340</v>
      </c>
      <c r="H289" s="2" t="s">
        <v>1341</v>
      </c>
      <c r="I289" s="2"/>
      <c r="J289" s="2"/>
    </row>
    <row r="290" spans="1:10" s="3" customFormat="1" ht="63.75">
      <c r="A290" s="4" t="s">
        <v>1317</v>
      </c>
      <c r="B290" s="2" t="s">
        <v>1323</v>
      </c>
      <c r="C290" s="4" t="s">
        <v>1326</v>
      </c>
      <c r="D290" s="11" t="s">
        <v>1331</v>
      </c>
      <c r="E290" s="2" t="s">
        <v>1337</v>
      </c>
      <c r="F290" s="4" t="s">
        <v>17</v>
      </c>
      <c r="G290" s="4" t="s">
        <v>1340</v>
      </c>
      <c r="H290" s="2" t="s">
        <v>1341</v>
      </c>
      <c r="I290" s="2"/>
      <c r="J290" s="2"/>
    </row>
    <row r="291" spans="1:10" s="3" customFormat="1" ht="25.5">
      <c r="A291" s="4" t="s">
        <v>1317</v>
      </c>
      <c r="B291" s="4" t="s">
        <v>1324</v>
      </c>
      <c r="C291" s="4" t="s">
        <v>1326</v>
      </c>
      <c r="D291" s="11" t="s">
        <v>1332</v>
      </c>
      <c r="E291" s="4" t="s">
        <v>1338</v>
      </c>
      <c r="F291" s="4" t="s">
        <v>17</v>
      </c>
      <c r="G291" s="4" t="s">
        <v>1340</v>
      </c>
      <c r="H291" s="2" t="s">
        <v>1341</v>
      </c>
      <c r="I291" s="2"/>
      <c r="J291" s="2"/>
    </row>
    <row r="292" spans="1:10" s="3" customFormat="1" ht="51">
      <c r="A292" s="2" t="s">
        <v>1189</v>
      </c>
      <c r="B292" s="2" t="s">
        <v>1190</v>
      </c>
      <c r="C292" s="2" t="s">
        <v>84</v>
      </c>
      <c r="D292" s="2" t="s">
        <v>1191</v>
      </c>
      <c r="E292" s="2" t="s">
        <v>1192</v>
      </c>
      <c r="F292" s="2" t="s">
        <v>17</v>
      </c>
      <c r="G292" s="2" t="s">
        <v>239</v>
      </c>
      <c r="H292" s="2" t="s">
        <v>240</v>
      </c>
      <c r="I292" s="2"/>
      <c r="J292" s="2"/>
    </row>
    <row r="293" spans="1:10" s="3" customFormat="1" ht="51">
      <c r="A293" s="2" t="s">
        <v>1189</v>
      </c>
      <c r="B293" s="2" t="s">
        <v>1193</v>
      </c>
      <c r="C293" s="2" t="s">
        <v>84</v>
      </c>
      <c r="D293" s="2" t="s">
        <v>1194</v>
      </c>
      <c r="E293" s="2" t="s">
        <v>1192</v>
      </c>
      <c r="F293" s="2" t="s">
        <v>17</v>
      </c>
      <c r="G293" s="2" t="s">
        <v>93</v>
      </c>
      <c r="H293" s="2" t="s">
        <v>174</v>
      </c>
      <c r="I293" s="2"/>
      <c r="J293" s="2"/>
    </row>
    <row r="294" spans="1:10" s="3" customFormat="1" ht="25.5">
      <c r="A294" s="4" t="s">
        <v>1342</v>
      </c>
      <c r="B294" s="11" t="s">
        <v>1343</v>
      </c>
      <c r="C294" s="4" t="s">
        <v>33</v>
      </c>
      <c r="D294" s="11" t="s">
        <v>1558</v>
      </c>
      <c r="E294" s="12" t="s">
        <v>1455</v>
      </c>
      <c r="F294" s="4" t="s">
        <v>17</v>
      </c>
      <c r="G294" s="4" t="s">
        <v>1340</v>
      </c>
      <c r="H294" s="2" t="s">
        <v>1341</v>
      </c>
      <c r="I294" s="2"/>
      <c r="J294" s="2"/>
    </row>
    <row r="295" spans="1:10" s="3" customFormat="1" ht="25.5">
      <c r="A295" s="4" t="s">
        <v>1342</v>
      </c>
      <c r="B295" s="11" t="s">
        <v>1344</v>
      </c>
      <c r="C295" s="4" t="s">
        <v>33</v>
      </c>
      <c r="D295" s="11" t="s">
        <v>1558</v>
      </c>
      <c r="E295" s="12" t="s">
        <v>1456</v>
      </c>
      <c r="F295" s="4" t="s">
        <v>17</v>
      </c>
      <c r="G295" s="4" t="s">
        <v>1340</v>
      </c>
      <c r="H295" s="2" t="s">
        <v>1341</v>
      </c>
      <c r="I295" s="2"/>
      <c r="J295" s="2"/>
    </row>
    <row r="296" spans="1:10" s="3" customFormat="1" ht="25.5">
      <c r="A296" s="4" t="s">
        <v>1342</v>
      </c>
      <c r="B296" s="11" t="s">
        <v>1355</v>
      </c>
      <c r="C296" s="4" t="s">
        <v>33</v>
      </c>
      <c r="D296" s="11" t="s">
        <v>1558</v>
      </c>
      <c r="E296" s="12" t="s">
        <v>1456</v>
      </c>
      <c r="F296" s="4" t="s">
        <v>17</v>
      </c>
      <c r="G296" s="4" t="s">
        <v>1340</v>
      </c>
      <c r="H296" s="2" t="s">
        <v>1341</v>
      </c>
      <c r="I296" s="2"/>
      <c r="J296" s="2"/>
    </row>
    <row r="297" spans="1:10" s="3" customFormat="1" ht="38.25">
      <c r="A297" s="2" t="s">
        <v>429</v>
      </c>
      <c r="B297" s="2" t="s">
        <v>1195</v>
      </c>
      <c r="C297" s="2" t="s">
        <v>1196</v>
      </c>
      <c r="D297" s="2" t="str">
        <f>HYPERLINK("http://www.iso.org/iso/iso_catalogue/catalogue_tc/catalogue_detail.htm?csnumber=31142","http://www.iso.org/iso/iso_catalogue/catalogue_tc/catalogue_detail.htm?csnumber=31142")</f>
        <v>http://www.iso.org/iso/iso_catalogue/catalogue_tc/catalogue_detail.htm?csnumber=31142</v>
      </c>
      <c r="E297" s="2" t="s">
        <v>1197</v>
      </c>
      <c r="F297" s="2" t="s">
        <v>36</v>
      </c>
      <c r="G297" s="2" t="s">
        <v>23</v>
      </c>
      <c r="H297" s="2" t="s">
        <v>274</v>
      </c>
      <c r="I297" s="2"/>
      <c r="J297" s="2"/>
    </row>
    <row r="298" spans="1:10" s="3" customFormat="1" ht="38.25">
      <c r="A298" s="2" t="s">
        <v>429</v>
      </c>
      <c r="B298" s="2" t="s">
        <v>1198</v>
      </c>
      <c r="C298" s="2" t="s">
        <v>1196</v>
      </c>
      <c r="D298" s="2" t="s">
        <v>1199</v>
      </c>
      <c r="E298" s="2" t="s">
        <v>1200</v>
      </c>
      <c r="F298" s="2" t="s">
        <v>36</v>
      </c>
      <c r="G298" s="2" t="s">
        <v>573</v>
      </c>
      <c r="H298" s="2" t="s">
        <v>574</v>
      </c>
      <c r="I298" s="2"/>
      <c r="J298" s="2"/>
    </row>
    <row r="299" spans="1:10" s="3" customFormat="1" ht="38.25">
      <c r="A299" s="2" t="s">
        <v>429</v>
      </c>
      <c r="B299" s="2" t="s">
        <v>1201</v>
      </c>
      <c r="C299" s="2" t="s">
        <v>1196</v>
      </c>
      <c r="D299" s="2" t="s">
        <v>1199</v>
      </c>
      <c r="E299" s="2" t="s">
        <v>1202</v>
      </c>
      <c r="F299" s="2" t="s">
        <v>36</v>
      </c>
      <c r="G299" s="2" t="s">
        <v>573</v>
      </c>
      <c r="H299" s="2" t="s">
        <v>574</v>
      </c>
      <c r="I299" s="2"/>
      <c r="J299" s="2"/>
    </row>
    <row r="300" spans="1:10" s="3" customFormat="1" ht="38.25">
      <c r="A300" s="2" t="s">
        <v>429</v>
      </c>
      <c r="B300" s="2" t="s">
        <v>1203</v>
      </c>
      <c r="C300" s="2" t="s">
        <v>1196</v>
      </c>
      <c r="D300" s="2" t="s">
        <v>1199</v>
      </c>
      <c r="E300" s="2" t="s">
        <v>1204</v>
      </c>
      <c r="F300" s="2" t="s">
        <v>36</v>
      </c>
      <c r="G300" s="2" t="s">
        <v>573</v>
      </c>
      <c r="H300" s="2" t="s">
        <v>574</v>
      </c>
      <c r="I300" s="2"/>
      <c r="J300" s="2"/>
    </row>
    <row r="301" spans="1:10" s="3" customFormat="1" ht="38.25">
      <c r="A301" s="2" t="s">
        <v>429</v>
      </c>
      <c r="B301" s="2" t="s">
        <v>1205</v>
      </c>
      <c r="C301" s="2" t="s">
        <v>1196</v>
      </c>
      <c r="D301" s="2" t="s">
        <v>1199</v>
      </c>
      <c r="E301" s="2" t="s">
        <v>1206</v>
      </c>
      <c r="F301" s="2" t="s">
        <v>36</v>
      </c>
      <c r="G301" s="2" t="s">
        <v>573</v>
      </c>
      <c r="H301" s="2" t="s">
        <v>574</v>
      </c>
      <c r="I301" s="2"/>
      <c r="J301" s="2"/>
    </row>
    <row r="302" spans="1:10" s="3" customFormat="1" ht="38.25">
      <c r="A302" s="2" t="s">
        <v>429</v>
      </c>
      <c r="B302" s="2" t="s">
        <v>1207</v>
      </c>
      <c r="C302" s="2" t="s">
        <v>1196</v>
      </c>
      <c r="D302" s="2" t="s">
        <v>1199</v>
      </c>
      <c r="E302" s="2" t="s">
        <v>1208</v>
      </c>
      <c r="F302" s="2" t="s">
        <v>36</v>
      </c>
      <c r="G302" s="2" t="s">
        <v>573</v>
      </c>
      <c r="H302" s="2" t="s">
        <v>574</v>
      </c>
      <c r="I302" s="2"/>
      <c r="J302" s="2"/>
    </row>
    <row r="303" spans="1:10" s="3" customFormat="1" ht="38.25">
      <c r="A303" s="2" t="s">
        <v>429</v>
      </c>
      <c r="B303" s="2" t="s">
        <v>1209</v>
      </c>
      <c r="C303" s="2" t="s">
        <v>1196</v>
      </c>
      <c r="D303" s="2" t="s">
        <v>1199</v>
      </c>
      <c r="E303" s="2" t="s">
        <v>1210</v>
      </c>
      <c r="F303" s="2" t="s">
        <v>36</v>
      </c>
      <c r="G303" s="2" t="s">
        <v>43</v>
      </c>
      <c r="H303" s="2" t="s">
        <v>309</v>
      </c>
      <c r="I303" s="2"/>
      <c r="J303" s="2"/>
    </row>
    <row r="304" spans="1:10" s="3" customFormat="1" ht="38.25">
      <c r="A304" s="2" t="s">
        <v>429</v>
      </c>
      <c r="B304" s="2" t="s">
        <v>1211</v>
      </c>
      <c r="C304" s="2" t="s">
        <v>1196</v>
      </c>
      <c r="D304" s="2" t="s">
        <v>1199</v>
      </c>
      <c r="E304" s="2" t="s">
        <v>1212</v>
      </c>
      <c r="F304" s="2" t="s">
        <v>36</v>
      </c>
      <c r="G304" s="2" t="s">
        <v>608</v>
      </c>
      <c r="H304" s="2" t="s">
        <v>609</v>
      </c>
      <c r="I304" s="2"/>
      <c r="J304" s="2"/>
    </row>
    <row r="305" spans="1:10" s="3" customFormat="1" ht="38.25">
      <c r="A305" s="2" t="s">
        <v>429</v>
      </c>
      <c r="B305" s="2" t="s">
        <v>1213</v>
      </c>
      <c r="C305" s="2" t="s">
        <v>1196</v>
      </c>
      <c r="D305" s="2" t="s">
        <v>1199</v>
      </c>
      <c r="E305" s="2" t="s">
        <v>1214</v>
      </c>
      <c r="F305" s="2" t="s">
        <v>36</v>
      </c>
      <c r="G305" s="2" t="s">
        <v>608</v>
      </c>
      <c r="H305" s="2" t="s">
        <v>609</v>
      </c>
      <c r="I305" s="2"/>
      <c r="J305" s="2"/>
    </row>
    <row r="306" spans="1:10" s="3" customFormat="1" ht="38.25">
      <c r="A306" s="2" t="s">
        <v>429</v>
      </c>
      <c r="B306" s="2" t="s">
        <v>1215</v>
      </c>
      <c r="C306" s="2" t="s">
        <v>1196</v>
      </c>
      <c r="D306" s="2" t="s">
        <v>1199</v>
      </c>
      <c r="E306" s="2" t="s">
        <v>1216</v>
      </c>
      <c r="F306" s="2" t="s">
        <v>36</v>
      </c>
      <c r="G306" s="2" t="s">
        <v>573</v>
      </c>
      <c r="H306" s="2" t="s">
        <v>574</v>
      </c>
      <c r="I306" s="2"/>
      <c r="J306" s="2"/>
    </row>
    <row r="307" spans="1:10" s="3" customFormat="1" ht="38.25">
      <c r="A307" s="2" t="s">
        <v>429</v>
      </c>
      <c r="B307" s="2" t="s">
        <v>1217</v>
      </c>
      <c r="C307" s="2" t="s">
        <v>1196</v>
      </c>
      <c r="D307" s="2" t="s">
        <v>1199</v>
      </c>
      <c r="E307" s="2" t="s">
        <v>1218</v>
      </c>
      <c r="F307" s="2" t="s">
        <v>36</v>
      </c>
      <c r="G307" s="2" t="s">
        <v>573</v>
      </c>
      <c r="H307" s="2" t="s">
        <v>574</v>
      </c>
      <c r="I307" s="2"/>
      <c r="J307" s="2"/>
    </row>
    <row r="308" spans="1:10" s="3" customFormat="1" ht="25.5">
      <c r="A308" s="4" t="s">
        <v>1342</v>
      </c>
      <c r="B308" s="11" t="s">
        <v>1389</v>
      </c>
      <c r="C308" s="4" t="s">
        <v>33</v>
      </c>
      <c r="D308" s="11" t="s">
        <v>1558</v>
      </c>
      <c r="E308" s="12" t="s">
        <v>1498</v>
      </c>
      <c r="F308" s="4" t="s">
        <v>17</v>
      </c>
      <c r="G308" s="4" t="s">
        <v>1340</v>
      </c>
      <c r="H308" s="2" t="s">
        <v>1341</v>
      </c>
      <c r="I308" s="2"/>
      <c r="J308" s="2"/>
    </row>
    <row r="309" spans="1:10" s="3" customFormat="1" ht="25.5">
      <c r="A309" s="4" t="s">
        <v>1342</v>
      </c>
      <c r="B309" s="11" t="s">
        <v>1390</v>
      </c>
      <c r="C309" s="4" t="s">
        <v>33</v>
      </c>
      <c r="D309" s="11" t="s">
        <v>1558</v>
      </c>
      <c r="E309" s="12" t="s">
        <v>1499</v>
      </c>
      <c r="F309" s="4" t="s">
        <v>17</v>
      </c>
      <c r="G309" s="4" t="s">
        <v>1340</v>
      </c>
      <c r="H309" s="2" t="s">
        <v>1341</v>
      </c>
      <c r="I309" s="2"/>
      <c r="J309" s="2"/>
    </row>
    <row r="310" spans="1:10" s="3" customFormat="1" ht="25.5">
      <c r="A310" s="4" t="s">
        <v>1342</v>
      </c>
      <c r="B310" s="11" t="s">
        <v>1391</v>
      </c>
      <c r="C310" s="4" t="s">
        <v>33</v>
      </c>
      <c r="D310" s="11" t="s">
        <v>1558</v>
      </c>
      <c r="E310" s="12" t="s">
        <v>1500</v>
      </c>
      <c r="F310" s="4" t="s">
        <v>17</v>
      </c>
      <c r="G310" s="4" t="s">
        <v>1340</v>
      </c>
      <c r="H310" s="2" t="s">
        <v>1341</v>
      </c>
      <c r="I310" s="2"/>
      <c r="J310" s="2"/>
    </row>
    <row r="311" spans="1:10" s="3" customFormat="1" ht="25.5">
      <c r="A311" s="4" t="s">
        <v>1342</v>
      </c>
      <c r="B311" s="11" t="s">
        <v>1392</v>
      </c>
      <c r="C311" s="4" t="s">
        <v>33</v>
      </c>
      <c r="D311" s="11" t="s">
        <v>1558</v>
      </c>
      <c r="E311" s="12" t="s">
        <v>1501</v>
      </c>
      <c r="F311" s="4" t="s">
        <v>17</v>
      </c>
      <c r="G311" s="4" t="s">
        <v>1340</v>
      </c>
      <c r="H311" s="2" t="s">
        <v>1341</v>
      </c>
      <c r="I311" s="2"/>
      <c r="J311" s="2"/>
    </row>
    <row r="312" spans="1:10" s="3" customFormat="1" ht="25.5">
      <c r="A312" s="4" t="s">
        <v>1342</v>
      </c>
      <c r="B312" s="11" t="s">
        <v>1393</v>
      </c>
      <c r="C312" s="4" t="s">
        <v>33</v>
      </c>
      <c r="D312" s="11" t="s">
        <v>1558</v>
      </c>
      <c r="E312" s="12" t="s">
        <v>1502</v>
      </c>
      <c r="F312" s="4" t="s">
        <v>17</v>
      </c>
      <c r="G312" s="4" t="s">
        <v>1340</v>
      </c>
      <c r="H312" s="2" t="s">
        <v>1341</v>
      </c>
      <c r="I312" s="2"/>
      <c r="J312" s="2"/>
    </row>
    <row r="313" spans="1:10" s="3" customFormat="1" ht="25.5">
      <c r="A313" s="4" t="s">
        <v>1342</v>
      </c>
      <c r="B313" s="11" t="s">
        <v>1394</v>
      </c>
      <c r="C313" s="4" t="s">
        <v>33</v>
      </c>
      <c r="D313" s="11" t="s">
        <v>1558</v>
      </c>
      <c r="E313" s="12" t="s">
        <v>1503</v>
      </c>
      <c r="F313" s="4" t="s">
        <v>17</v>
      </c>
      <c r="G313" s="4" t="s">
        <v>1340</v>
      </c>
      <c r="H313" s="2" t="s">
        <v>1341</v>
      </c>
      <c r="I313" s="2"/>
      <c r="J313" s="2"/>
    </row>
    <row r="314" spans="1:10" s="3" customFormat="1" ht="25.5">
      <c r="A314" s="4" t="s">
        <v>1342</v>
      </c>
      <c r="B314" s="11" t="s">
        <v>1395</v>
      </c>
      <c r="C314" s="4" t="s">
        <v>33</v>
      </c>
      <c r="D314" s="11" t="s">
        <v>1558</v>
      </c>
      <c r="E314" s="12" t="s">
        <v>1504</v>
      </c>
      <c r="F314" s="4" t="s">
        <v>17</v>
      </c>
      <c r="G314" s="4" t="s">
        <v>1340</v>
      </c>
      <c r="H314" s="2" t="s">
        <v>1341</v>
      </c>
      <c r="I314" s="2"/>
      <c r="J314" s="2"/>
    </row>
    <row r="315" spans="1:10" s="3" customFormat="1" ht="25.5">
      <c r="A315" s="4" t="s">
        <v>1342</v>
      </c>
      <c r="B315" s="11" t="s">
        <v>1396</v>
      </c>
      <c r="C315" s="4" t="s">
        <v>33</v>
      </c>
      <c r="D315" s="11" t="s">
        <v>1558</v>
      </c>
      <c r="E315" s="12" t="s">
        <v>1494</v>
      </c>
      <c r="F315" s="4" t="s">
        <v>17</v>
      </c>
      <c r="G315" s="4" t="s">
        <v>1340</v>
      </c>
      <c r="H315" s="2" t="s">
        <v>1341</v>
      </c>
      <c r="I315" s="2"/>
      <c r="J315" s="2"/>
    </row>
    <row r="316" spans="1:10" s="3" customFormat="1" ht="25.5">
      <c r="A316" s="4" t="s">
        <v>1342</v>
      </c>
      <c r="B316" s="11" t="s">
        <v>1397</v>
      </c>
      <c r="C316" s="4" t="s">
        <v>33</v>
      </c>
      <c r="D316" s="11" t="s">
        <v>1558</v>
      </c>
      <c r="E316" s="12" t="s">
        <v>1505</v>
      </c>
      <c r="F316" s="4" t="s">
        <v>17</v>
      </c>
      <c r="G316" s="4" t="s">
        <v>1340</v>
      </c>
      <c r="H316" s="2" t="s">
        <v>1341</v>
      </c>
      <c r="I316" s="2"/>
      <c r="J316" s="2"/>
    </row>
    <row r="317" spans="1:10" s="3" customFormat="1" ht="25.5">
      <c r="A317" s="4" t="s">
        <v>1342</v>
      </c>
      <c r="B317" s="11" t="s">
        <v>1398</v>
      </c>
      <c r="C317" s="4" t="s">
        <v>33</v>
      </c>
      <c r="D317" s="11" t="s">
        <v>1558</v>
      </c>
      <c r="E317" s="12" t="s">
        <v>1506</v>
      </c>
      <c r="F317" s="4" t="s">
        <v>17</v>
      </c>
      <c r="G317" s="4" t="s">
        <v>1340</v>
      </c>
      <c r="H317" s="2" t="s">
        <v>1341</v>
      </c>
      <c r="I317" s="2"/>
      <c r="J317" s="2"/>
    </row>
    <row r="318" spans="1:10" s="3" customFormat="1" ht="25.5">
      <c r="A318" s="4" t="s">
        <v>1342</v>
      </c>
      <c r="B318" s="11" t="s">
        <v>1399</v>
      </c>
      <c r="C318" s="4" t="s">
        <v>33</v>
      </c>
      <c r="D318" s="11" t="s">
        <v>1558</v>
      </c>
      <c r="E318" s="12" t="s">
        <v>1507</v>
      </c>
      <c r="F318" s="4" t="s">
        <v>17</v>
      </c>
      <c r="G318" s="4" t="s">
        <v>1340</v>
      </c>
      <c r="H318" s="2" t="s">
        <v>1341</v>
      </c>
      <c r="I318" s="2"/>
      <c r="J318" s="2"/>
    </row>
    <row r="319" spans="1:10" s="3" customFormat="1" ht="25.5">
      <c r="A319" s="4" t="s">
        <v>1342</v>
      </c>
      <c r="B319" s="11" t="s">
        <v>1400</v>
      </c>
      <c r="C319" s="4" t="s">
        <v>33</v>
      </c>
      <c r="D319" s="11" t="s">
        <v>1558</v>
      </c>
      <c r="E319" s="12" t="s">
        <v>1495</v>
      </c>
      <c r="F319" s="4" t="s">
        <v>17</v>
      </c>
      <c r="G319" s="4" t="s">
        <v>1340</v>
      </c>
      <c r="H319" s="2" t="s">
        <v>1341</v>
      </c>
      <c r="I319" s="2"/>
      <c r="J319" s="2"/>
    </row>
    <row r="320" spans="1:10" s="3" customFormat="1" ht="25.5">
      <c r="A320" s="4" t="s">
        <v>1342</v>
      </c>
      <c r="B320" s="11" t="s">
        <v>1401</v>
      </c>
      <c r="C320" s="4" t="s">
        <v>33</v>
      </c>
      <c r="D320" s="11" t="s">
        <v>1558</v>
      </c>
      <c r="E320" s="12" t="s">
        <v>1508</v>
      </c>
      <c r="F320" s="4" t="s">
        <v>17</v>
      </c>
      <c r="G320" s="4" t="s">
        <v>1340</v>
      </c>
      <c r="H320" s="2" t="s">
        <v>1341</v>
      </c>
      <c r="I320" s="2"/>
      <c r="J320" s="2"/>
    </row>
    <row r="321" spans="1:10" s="3" customFormat="1" ht="25.5">
      <c r="A321" s="4" t="s">
        <v>1342</v>
      </c>
      <c r="B321" s="11" t="s">
        <v>1402</v>
      </c>
      <c r="C321" s="4" t="s">
        <v>33</v>
      </c>
      <c r="D321" s="11" t="s">
        <v>1558</v>
      </c>
      <c r="E321" s="12" t="s">
        <v>1509</v>
      </c>
      <c r="F321" s="4" t="s">
        <v>17</v>
      </c>
      <c r="G321" s="4" t="s">
        <v>1340</v>
      </c>
      <c r="H321" s="2" t="s">
        <v>1341</v>
      </c>
      <c r="I321" s="2"/>
      <c r="J321" s="2"/>
    </row>
    <row r="322" spans="1:10" s="3" customFormat="1" ht="25.5">
      <c r="A322" s="4" t="s">
        <v>1342</v>
      </c>
      <c r="B322" s="11" t="s">
        <v>1403</v>
      </c>
      <c r="C322" s="4" t="s">
        <v>33</v>
      </c>
      <c r="D322" s="11" t="s">
        <v>1558</v>
      </c>
      <c r="E322" s="12" t="s">
        <v>1510</v>
      </c>
      <c r="F322" s="4" t="s">
        <v>17</v>
      </c>
      <c r="G322" s="4" t="s">
        <v>1340</v>
      </c>
      <c r="H322" s="2" t="s">
        <v>1341</v>
      </c>
      <c r="I322" s="2"/>
      <c r="J322" s="2"/>
    </row>
    <row r="323" spans="1:10" s="3" customFormat="1" ht="25.5">
      <c r="A323" s="4" t="s">
        <v>1342</v>
      </c>
      <c r="B323" s="11" t="s">
        <v>1404</v>
      </c>
      <c r="C323" s="4" t="s">
        <v>33</v>
      </c>
      <c r="D323" s="11" t="s">
        <v>1558</v>
      </c>
      <c r="E323" s="12" t="s">
        <v>1511</v>
      </c>
      <c r="F323" s="4" t="s">
        <v>17</v>
      </c>
      <c r="G323" s="4" t="s">
        <v>1340</v>
      </c>
      <c r="H323" s="2" t="s">
        <v>1341</v>
      </c>
      <c r="I323" s="2"/>
      <c r="J323" s="2"/>
    </row>
    <row r="324" spans="1:10" s="3" customFormat="1" ht="25.5">
      <c r="A324" s="4" t="s">
        <v>1342</v>
      </c>
      <c r="B324" s="11" t="s">
        <v>1405</v>
      </c>
      <c r="C324" s="4" t="s">
        <v>33</v>
      </c>
      <c r="D324" s="11" t="s">
        <v>1558</v>
      </c>
      <c r="E324" s="12" t="s">
        <v>1512</v>
      </c>
      <c r="F324" s="4" t="s">
        <v>17</v>
      </c>
      <c r="G324" s="4" t="s">
        <v>1340</v>
      </c>
      <c r="H324" s="2" t="s">
        <v>1341</v>
      </c>
      <c r="I324" s="2"/>
      <c r="J324" s="2"/>
    </row>
    <row r="325" spans="1:10" s="3" customFormat="1" ht="25.5">
      <c r="A325" s="4" t="s">
        <v>1342</v>
      </c>
      <c r="B325" s="11" t="s">
        <v>1406</v>
      </c>
      <c r="C325" s="4" t="s">
        <v>33</v>
      </c>
      <c r="D325" s="11" t="s">
        <v>1558</v>
      </c>
      <c r="E325" s="12" t="s">
        <v>1513</v>
      </c>
      <c r="F325" s="4" t="s">
        <v>17</v>
      </c>
      <c r="G325" s="4" t="s">
        <v>1340</v>
      </c>
      <c r="H325" s="2" t="s">
        <v>1341</v>
      </c>
      <c r="I325" s="2"/>
      <c r="J325" s="2"/>
    </row>
    <row r="326" spans="1:10" s="3" customFormat="1" ht="25.5">
      <c r="A326" s="4" t="s">
        <v>1342</v>
      </c>
      <c r="B326" s="11" t="s">
        <v>1407</v>
      </c>
      <c r="C326" s="4" t="s">
        <v>33</v>
      </c>
      <c r="D326" s="11" t="s">
        <v>1558</v>
      </c>
      <c r="E326" s="12" t="s">
        <v>1514</v>
      </c>
      <c r="F326" s="4" t="s">
        <v>17</v>
      </c>
      <c r="G326" s="4" t="s">
        <v>1340</v>
      </c>
      <c r="H326" s="2" t="s">
        <v>1341</v>
      </c>
      <c r="I326" s="2"/>
      <c r="J326" s="2"/>
    </row>
    <row r="327" spans="1:10" s="3" customFormat="1" ht="25.5">
      <c r="A327" s="4" t="s">
        <v>1342</v>
      </c>
      <c r="B327" s="11" t="s">
        <v>1408</v>
      </c>
      <c r="C327" s="4" t="s">
        <v>33</v>
      </c>
      <c r="D327" s="11" t="s">
        <v>1558</v>
      </c>
      <c r="E327" s="12" t="s">
        <v>1515</v>
      </c>
      <c r="F327" s="4" t="s">
        <v>17</v>
      </c>
      <c r="G327" s="4" t="s">
        <v>1340</v>
      </c>
      <c r="H327" s="2" t="s">
        <v>1341</v>
      </c>
      <c r="I327" s="2"/>
      <c r="J327" s="2"/>
    </row>
    <row r="328" spans="1:10" s="3" customFormat="1" ht="25.5">
      <c r="A328" s="4" t="s">
        <v>1342</v>
      </c>
      <c r="B328" s="11" t="s">
        <v>1409</v>
      </c>
      <c r="C328" s="4" t="s">
        <v>33</v>
      </c>
      <c r="D328" s="11" t="s">
        <v>1558</v>
      </c>
      <c r="E328" s="12" t="s">
        <v>1516</v>
      </c>
      <c r="F328" s="4" t="s">
        <v>17</v>
      </c>
      <c r="G328" s="4" t="s">
        <v>1340</v>
      </c>
      <c r="H328" s="2" t="s">
        <v>1341</v>
      </c>
      <c r="I328" s="2"/>
      <c r="J328" s="2"/>
    </row>
    <row r="329" spans="1:10" s="3" customFormat="1" ht="25.5">
      <c r="A329" s="4" t="s">
        <v>1342</v>
      </c>
      <c r="B329" s="11" t="s">
        <v>1410</v>
      </c>
      <c r="C329" s="4" t="s">
        <v>33</v>
      </c>
      <c r="D329" s="11" t="s">
        <v>1558</v>
      </c>
      <c r="E329" s="12" t="s">
        <v>1517</v>
      </c>
      <c r="F329" s="4" t="s">
        <v>17</v>
      </c>
      <c r="G329" s="4" t="s">
        <v>1340</v>
      </c>
      <c r="H329" s="2" t="s">
        <v>1341</v>
      </c>
      <c r="I329" s="2"/>
      <c r="J329" s="2"/>
    </row>
    <row r="330" spans="1:10" s="3" customFormat="1" ht="25.5">
      <c r="A330" s="4" t="s">
        <v>1342</v>
      </c>
      <c r="B330" s="11" t="s">
        <v>1411</v>
      </c>
      <c r="C330" s="4" t="s">
        <v>33</v>
      </c>
      <c r="D330" s="11" t="s">
        <v>1558</v>
      </c>
      <c r="E330" s="12" t="s">
        <v>1518</v>
      </c>
      <c r="F330" s="4" t="s">
        <v>17</v>
      </c>
      <c r="G330" s="4" t="s">
        <v>1340</v>
      </c>
      <c r="H330" s="2" t="s">
        <v>1341</v>
      </c>
      <c r="I330" s="2"/>
      <c r="J330" s="2"/>
    </row>
    <row r="331" spans="1:10" s="3" customFormat="1" ht="25.5">
      <c r="A331" s="4" t="s">
        <v>1342</v>
      </c>
      <c r="B331" s="11" t="s">
        <v>1412</v>
      </c>
      <c r="C331" s="4" t="s">
        <v>33</v>
      </c>
      <c r="D331" s="11" t="s">
        <v>1558</v>
      </c>
      <c r="E331" s="12" t="s">
        <v>1519</v>
      </c>
      <c r="F331" s="4" t="s">
        <v>17</v>
      </c>
      <c r="G331" s="4" t="s">
        <v>1340</v>
      </c>
      <c r="H331" s="2" t="s">
        <v>1341</v>
      </c>
      <c r="I331" s="2"/>
      <c r="J331" s="2"/>
    </row>
    <row r="332" spans="1:10" s="3" customFormat="1" ht="25.5">
      <c r="A332" s="4" t="s">
        <v>1342</v>
      </c>
      <c r="B332" s="11" t="s">
        <v>1413</v>
      </c>
      <c r="C332" s="4" t="s">
        <v>33</v>
      </c>
      <c r="D332" s="11" t="s">
        <v>1558</v>
      </c>
      <c r="E332" s="12" t="s">
        <v>1520</v>
      </c>
      <c r="F332" s="4" t="s">
        <v>17</v>
      </c>
      <c r="G332" s="4" t="s">
        <v>1340</v>
      </c>
      <c r="H332" s="2" t="s">
        <v>1341</v>
      </c>
      <c r="I332" s="2"/>
      <c r="J332" s="2"/>
    </row>
    <row r="333" spans="1:10" s="3" customFormat="1" ht="25.5">
      <c r="A333" s="4" t="s">
        <v>1342</v>
      </c>
      <c r="B333" s="11" t="s">
        <v>1414</v>
      </c>
      <c r="C333" s="4" t="s">
        <v>33</v>
      </c>
      <c r="D333" s="11" t="s">
        <v>1558</v>
      </c>
      <c r="E333" s="12" t="s">
        <v>1521</v>
      </c>
      <c r="F333" s="4" t="s">
        <v>17</v>
      </c>
      <c r="G333" s="4" t="s">
        <v>1340</v>
      </c>
      <c r="H333" s="2" t="s">
        <v>1341</v>
      </c>
      <c r="I333" s="2"/>
      <c r="J333" s="2"/>
    </row>
    <row r="334" spans="1:10" s="3" customFormat="1" ht="38.25">
      <c r="A334" s="4" t="s">
        <v>1342</v>
      </c>
      <c r="B334" s="11" t="s">
        <v>1415</v>
      </c>
      <c r="C334" s="4" t="s">
        <v>33</v>
      </c>
      <c r="D334" s="11" t="s">
        <v>1558</v>
      </c>
      <c r="E334" s="12" t="s">
        <v>1522</v>
      </c>
      <c r="F334" s="4" t="s">
        <v>17</v>
      </c>
      <c r="G334" s="4" t="s">
        <v>1340</v>
      </c>
      <c r="H334" s="2" t="s">
        <v>1341</v>
      </c>
      <c r="I334" s="2"/>
      <c r="J334" s="2"/>
    </row>
    <row r="335" spans="1:10" s="3" customFormat="1" ht="51">
      <c r="A335" s="4" t="s">
        <v>1342</v>
      </c>
      <c r="B335" s="11" t="s">
        <v>1416</v>
      </c>
      <c r="C335" s="4" t="s">
        <v>33</v>
      </c>
      <c r="D335" s="11" t="s">
        <v>1558</v>
      </c>
      <c r="E335" s="12" t="s">
        <v>1523</v>
      </c>
      <c r="F335" s="4" t="s">
        <v>17</v>
      </c>
      <c r="G335" s="4" t="s">
        <v>1340</v>
      </c>
      <c r="H335" s="2" t="s">
        <v>1341</v>
      </c>
      <c r="I335" s="2"/>
      <c r="J335" s="2"/>
    </row>
    <row r="336" spans="1:10" s="3" customFormat="1" ht="25.5">
      <c r="A336" s="4" t="s">
        <v>1342</v>
      </c>
      <c r="B336" s="11" t="s">
        <v>1417</v>
      </c>
      <c r="C336" s="4" t="s">
        <v>33</v>
      </c>
      <c r="D336" s="11" t="s">
        <v>1558</v>
      </c>
      <c r="E336" s="12" t="s">
        <v>1524</v>
      </c>
      <c r="F336" s="4" t="s">
        <v>17</v>
      </c>
      <c r="G336" s="4" t="s">
        <v>1340</v>
      </c>
      <c r="H336" s="2" t="s">
        <v>1341</v>
      </c>
      <c r="I336" s="2"/>
      <c r="J336" s="2"/>
    </row>
    <row r="337" spans="1:10" s="3" customFormat="1" ht="25.5">
      <c r="A337" s="4" t="s">
        <v>1342</v>
      </c>
      <c r="B337" s="11" t="s">
        <v>1418</v>
      </c>
      <c r="C337" s="4" t="s">
        <v>33</v>
      </c>
      <c r="D337" s="11" t="s">
        <v>1558</v>
      </c>
      <c r="E337" s="12" t="s">
        <v>1525</v>
      </c>
      <c r="F337" s="4" t="s">
        <v>17</v>
      </c>
      <c r="G337" s="4" t="s">
        <v>1340</v>
      </c>
      <c r="H337" s="2" t="s">
        <v>1341</v>
      </c>
      <c r="I337" s="2"/>
      <c r="J337" s="2"/>
    </row>
    <row r="338" spans="1:10" s="3" customFormat="1" ht="25.5">
      <c r="A338" s="4" t="s">
        <v>1342</v>
      </c>
      <c r="B338" s="11" t="s">
        <v>1419</v>
      </c>
      <c r="C338" s="4" t="s">
        <v>33</v>
      </c>
      <c r="D338" s="11" t="s">
        <v>1558</v>
      </c>
      <c r="E338" s="12" t="s">
        <v>1526</v>
      </c>
      <c r="F338" s="4" t="s">
        <v>17</v>
      </c>
      <c r="G338" s="4" t="s">
        <v>1340</v>
      </c>
      <c r="H338" s="2" t="s">
        <v>1341</v>
      </c>
      <c r="I338" s="2"/>
      <c r="J338" s="2"/>
    </row>
    <row r="339" spans="1:10" s="3" customFormat="1" ht="25.5">
      <c r="A339" s="4" t="s">
        <v>1342</v>
      </c>
      <c r="B339" s="11" t="s">
        <v>1420</v>
      </c>
      <c r="C339" s="4" t="s">
        <v>33</v>
      </c>
      <c r="D339" s="11" t="s">
        <v>1558</v>
      </c>
      <c r="E339" s="12" t="s">
        <v>1527</v>
      </c>
      <c r="F339" s="4" t="s">
        <v>17</v>
      </c>
      <c r="G339" s="4" t="s">
        <v>1340</v>
      </c>
      <c r="H339" s="2" t="s">
        <v>1341</v>
      </c>
      <c r="I339" s="2"/>
      <c r="J339" s="2"/>
    </row>
    <row r="340" spans="1:10" s="3" customFormat="1" ht="25.5">
      <c r="A340" s="4" t="s">
        <v>1342</v>
      </c>
      <c r="B340" s="11" t="s">
        <v>1421</v>
      </c>
      <c r="C340" s="4" t="s">
        <v>33</v>
      </c>
      <c r="D340" s="11" t="s">
        <v>1558</v>
      </c>
      <c r="E340" s="12" t="s">
        <v>1528</v>
      </c>
      <c r="F340" s="4" t="s">
        <v>17</v>
      </c>
      <c r="G340" s="4" t="s">
        <v>1340</v>
      </c>
      <c r="H340" s="2" t="s">
        <v>1341</v>
      </c>
      <c r="I340" s="2"/>
      <c r="J340" s="2"/>
    </row>
    <row r="341" spans="1:10" s="3" customFormat="1" ht="38.25">
      <c r="A341" s="4" t="s">
        <v>1342</v>
      </c>
      <c r="B341" s="11" t="s">
        <v>1422</v>
      </c>
      <c r="C341" s="4" t="s">
        <v>33</v>
      </c>
      <c r="D341" s="11" t="s">
        <v>1558</v>
      </c>
      <c r="E341" s="12" t="s">
        <v>1529</v>
      </c>
      <c r="F341" s="4" t="s">
        <v>17</v>
      </c>
      <c r="G341" s="4" t="s">
        <v>1340</v>
      </c>
      <c r="H341" s="2" t="s">
        <v>1341</v>
      </c>
      <c r="I341" s="2"/>
      <c r="J341" s="2"/>
    </row>
    <row r="342" spans="1:10" s="3" customFormat="1" ht="38.25">
      <c r="A342" s="4" t="s">
        <v>1342</v>
      </c>
      <c r="B342" s="11" t="s">
        <v>1438</v>
      </c>
      <c r="C342" s="4" t="s">
        <v>33</v>
      </c>
      <c r="D342" s="11" t="s">
        <v>1558</v>
      </c>
      <c r="E342" s="12" t="s">
        <v>1545</v>
      </c>
      <c r="F342" s="4" t="s">
        <v>17</v>
      </c>
      <c r="G342" s="4" t="s">
        <v>1340</v>
      </c>
      <c r="H342" s="2" t="s">
        <v>1341</v>
      </c>
      <c r="I342" s="2"/>
      <c r="J342" s="2"/>
    </row>
    <row r="343" spans="1:10" s="3" customFormat="1" ht="25.5">
      <c r="A343" s="4" t="s">
        <v>1342</v>
      </c>
      <c r="B343" s="11" t="s">
        <v>1439</v>
      </c>
      <c r="C343" s="4" t="s">
        <v>33</v>
      </c>
      <c r="D343" s="11" t="s">
        <v>1558</v>
      </c>
      <c r="E343" s="12" t="s">
        <v>1546</v>
      </c>
      <c r="F343" s="4" t="s">
        <v>17</v>
      </c>
      <c r="G343" s="4" t="s">
        <v>1340</v>
      </c>
      <c r="H343" s="2" t="s">
        <v>1341</v>
      </c>
      <c r="I343" s="2"/>
      <c r="J343" s="2"/>
    </row>
    <row r="344" spans="1:10" s="3" customFormat="1" ht="25.5">
      <c r="A344" s="4" t="s">
        <v>1342</v>
      </c>
      <c r="B344" s="11" t="s">
        <v>1440</v>
      </c>
      <c r="C344" s="4" t="s">
        <v>33</v>
      </c>
      <c r="D344" s="11" t="s">
        <v>1558</v>
      </c>
      <c r="E344" s="12" t="s">
        <v>1547</v>
      </c>
      <c r="F344" s="4" t="s">
        <v>17</v>
      </c>
      <c r="G344" s="4" t="s">
        <v>1340</v>
      </c>
      <c r="H344" s="2" t="s">
        <v>1341</v>
      </c>
      <c r="I344" s="2"/>
      <c r="J344" s="2"/>
    </row>
    <row r="345" spans="1:10" s="3" customFormat="1" ht="25.5">
      <c r="A345" s="4" t="s">
        <v>1342</v>
      </c>
      <c r="B345" s="11" t="s">
        <v>1441</v>
      </c>
      <c r="C345" s="4" t="s">
        <v>33</v>
      </c>
      <c r="D345" s="11" t="s">
        <v>1558</v>
      </c>
      <c r="E345" s="12" t="s">
        <v>1455</v>
      </c>
      <c r="F345" s="4" t="s">
        <v>17</v>
      </c>
      <c r="G345" s="4" t="s">
        <v>1340</v>
      </c>
      <c r="H345" s="2" t="s">
        <v>1341</v>
      </c>
      <c r="I345" s="2"/>
      <c r="J345" s="2"/>
    </row>
    <row r="346" spans="1:10" s="3" customFormat="1" ht="25.5">
      <c r="A346" s="4" t="s">
        <v>1342</v>
      </c>
      <c r="B346" s="11" t="s">
        <v>1442</v>
      </c>
      <c r="C346" s="4" t="s">
        <v>33</v>
      </c>
      <c r="D346" s="11" t="s">
        <v>1558</v>
      </c>
      <c r="E346" s="12" t="s">
        <v>1456</v>
      </c>
      <c r="F346" s="4" t="s">
        <v>17</v>
      </c>
      <c r="G346" s="4" t="s">
        <v>1340</v>
      </c>
      <c r="H346" s="2" t="s">
        <v>1341</v>
      </c>
      <c r="I346" s="2"/>
      <c r="J346" s="2"/>
    </row>
    <row r="347" spans="1:10" s="3" customFormat="1" ht="38.25">
      <c r="A347" s="4" t="s">
        <v>1342</v>
      </c>
      <c r="B347" s="11" t="s">
        <v>1454</v>
      </c>
      <c r="C347" s="4" t="s">
        <v>33</v>
      </c>
      <c r="D347" s="11" t="s">
        <v>1558</v>
      </c>
      <c r="E347" s="12" t="s">
        <v>1557</v>
      </c>
      <c r="F347" s="4" t="s">
        <v>17</v>
      </c>
      <c r="G347" s="4" t="s">
        <v>1340</v>
      </c>
      <c r="H347" s="2" t="s">
        <v>1341</v>
      </c>
      <c r="I347" s="2"/>
      <c r="J347" s="2"/>
    </row>
    <row r="348" spans="1:10" s="3" customFormat="1" ht="25.5">
      <c r="A348" s="4" t="s">
        <v>1342</v>
      </c>
      <c r="B348" s="11" t="s">
        <v>1345</v>
      </c>
      <c r="C348" s="4" t="s">
        <v>33</v>
      </c>
      <c r="D348" s="11" t="s">
        <v>1558</v>
      </c>
      <c r="E348" s="12" t="s">
        <v>1457</v>
      </c>
      <c r="F348" s="4" t="s">
        <v>17</v>
      </c>
      <c r="G348" s="4" t="s">
        <v>1340</v>
      </c>
      <c r="H348" s="2" t="s">
        <v>1341</v>
      </c>
      <c r="I348" s="2"/>
      <c r="J348" s="2"/>
    </row>
    <row r="349" spans="1:10" s="3" customFormat="1" ht="25.5">
      <c r="A349" s="4" t="s">
        <v>1342</v>
      </c>
      <c r="B349" s="11" t="s">
        <v>1346</v>
      </c>
      <c r="C349" s="4" t="s">
        <v>33</v>
      </c>
      <c r="D349" s="11" t="s">
        <v>1559</v>
      </c>
      <c r="E349" s="12" t="s">
        <v>1458</v>
      </c>
      <c r="F349" s="4" t="s">
        <v>17</v>
      </c>
      <c r="G349" s="4" t="s">
        <v>1340</v>
      </c>
      <c r="H349" s="2" t="s">
        <v>1341</v>
      </c>
      <c r="I349" s="2"/>
      <c r="J349" s="2"/>
    </row>
    <row r="350" spans="1:10" s="3" customFormat="1" ht="25.5">
      <c r="A350" s="4" t="s">
        <v>1342</v>
      </c>
      <c r="B350" s="11" t="s">
        <v>1347</v>
      </c>
      <c r="C350" s="4" t="s">
        <v>33</v>
      </c>
      <c r="D350" s="11" t="s">
        <v>1558</v>
      </c>
      <c r="E350" s="12" t="s">
        <v>1459</v>
      </c>
      <c r="F350" s="4" t="s">
        <v>17</v>
      </c>
      <c r="G350" s="4" t="s">
        <v>1340</v>
      </c>
      <c r="H350" s="2" t="s">
        <v>1341</v>
      </c>
      <c r="I350" s="2"/>
      <c r="J350" s="2"/>
    </row>
    <row r="351" spans="1:10" s="3" customFormat="1" ht="25.5">
      <c r="A351" s="4" t="s">
        <v>1342</v>
      </c>
      <c r="B351" s="11" t="s">
        <v>1348</v>
      </c>
      <c r="C351" s="4" t="s">
        <v>33</v>
      </c>
      <c r="D351" s="11" t="s">
        <v>1558</v>
      </c>
      <c r="E351" s="12" t="s">
        <v>1460</v>
      </c>
      <c r="F351" s="4" t="s">
        <v>17</v>
      </c>
      <c r="G351" s="4" t="s">
        <v>1340</v>
      </c>
      <c r="H351" s="2" t="s">
        <v>1341</v>
      </c>
      <c r="I351" s="2"/>
      <c r="J351" s="2"/>
    </row>
    <row r="352" spans="1:10" s="3" customFormat="1" ht="25.5">
      <c r="A352" s="4" t="s">
        <v>1342</v>
      </c>
      <c r="B352" s="11" t="s">
        <v>1349</v>
      </c>
      <c r="C352" s="4" t="s">
        <v>33</v>
      </c>
      <c r="D352" s="11" t="s">
        <v>1558</v>
      </c>
      <c r="E352" s="12" t="s">
        <v>1461</v>
      </c>
      <c r="F352" s="4" t="s">
        <v>17</v>
      </c>
      <c r="G352" s="4" t="s">
        <v>1340</v>
      </c>
      <c r="H352" s="2" t="s">
        <v>1341</v>
      </c>
      <c r="I352" s="2"/>
      <c r="J352" s="2"/>
    </row>
    <row r="353" spans="1:10" s="3" customFormat="1" ht="25.5">
      <c r="A353" s="4" t="s">
        <v>1342</v>
      </c>
      <c r="B353" s="11" t="s">
        <v>1350</v>
      </c>
      <c r="C353" s="4" t="s">
        <v>33</v>
      </c>
      <c r="D353" s="11" t="s">
        <v>1558</v>
      </c>
      <c r="E353" s="12" t="s">
        <v>1462</v>
      </c>
      <c r="F353" s="4" t="s">
        <v>17</v>
      </c>
      <c r="G353" s="4" t="s">
        <v>1340</v>
      </c>
      <c r="H353" s="2" t="s">
        <v>1341</v>
      </c>
      <c r="I353" s="2"/>
      <c r="J353" s="2"/>
    </row>
    <row r="354" spans="1:10" s="3" customFormat="1" ht="25.5">
      <c r="A354" s="4" t="s">
        <v>1342</v>
      </c>
      <c r="B354" s="11" t="s">
        <v>1351</v>
      </c>
      <c r="C354" s="4" t="s">
        <v>33</v>
      </c>
      <c r="D354" s="11" t="s">
        <v>1558</v>
      </c>
      <c r="E354" s="12" t="s">
        <v>1463</v>
      </c>
      <c r="F354" s="4" t="s">
        <v>17</v>
      </c>
      <c r="G354" s="4" t="s">
        <v>1340</v>
      </c>
      <c r="H354" s="2" t="s">
        <v>1341</v>
      </c>
      <c r="I354" s="2"/>
      <c r="J354" s="2"/>
    </row>
    <row r="355" spans="1:10" s="3" customFormat="1" ht="25.5">
      <c r="A355" s="4" t="s">
        <v>1342</v>
      </c>
      <c r="B355" s="11" t="s">
        <v>1352</v>
      </c>
      <c r="C355" s="4" t="s">
        <v>33</v>
      </c>
      <c r="D355" s="11" t="s">
        <v>1558</v>
      </c>
      <c r="E355" s="12" t="s">
        <v>1464</v>
      </c>
      <c r="F355" s="4" t="s">
        <v>17</v>
      </c>
      <c r="G355" s="4" t="s">
        <v>1340</v>
      </c>
      <c r="H355" s="2" t="s">
        <v>1341</v>
      </c>
      <c r="I355" s="2"/>
      <c r="J355" s="2"/>
    </row>
    <row r="356" spans="1:10" s="3" customFormat="1" ht="25.5">
      <c r="A356" s="4" t="s">
        <v>1342</v>
      </c>
      <c r="B356" s="11" t="s">
        <v>1353</v>
      </c>
      <c r="C356" s="4" t="s">
        <v>33</v>
      </c>
      <c r="D356" s="11" t="s">
        <v>1558</v>
      </c>
      <c r="E356" s="12" t="s">
        <v>1465</v>
      </c>
      <c r="F356" s="4" t="s">
        <v>17</v>
      </c>
      <c r="G356" s="4" t="s">
        <v>1340</v>
      </c>
      <c r="H356" s="2" t="s">
        <v>1341</v>
      </c>
      <c r="I356" s="2"/>
      <c r="J356" s="2"/>
    </row>
    <row r="357" spans="1:10" s="3" customFormat="1" ht="25.5">
      <c r="A357" s="4" t="s">
        <v>1342</v>
      </c>
      <c r="B357" s="11" t="s">
        <v>1354</v>
      </c>
      <c r="C357" s="4" t="s">
        <v>33</v>
      </c>
      <c r="D357" s="11" t="s">
        <v>1558</v>
      </c>
      <c r="E357" s="12" t="s">
        <v>1466</v>
      </c>
      <c r="F357" s="4" t="s">
        <v>17</v>
      </c>
      <c r="G357" s="4" t="s">
        <v>1340</v>
      </c>
      <c r="H357" s="2" t="s">
        <v>1341</v>
      </c>
      <c r="I357" s="2"/>
      <c r="J357" s="2"/>
    </row>
    <row r="358" spans="1:10" s="3" customFormat="1" ht="38.25">
      <c r="A358" s="2" t="s">
        <v>1219</v>
      </c>
      <c r="B358" s="2" t="s">
        <v>1220</v>
      </c>
      <c r="C358" s="2" t="s">
        <v>33</v>
      </c>
      <c r="D358" s="2" t="s">
        <v>1221</v>
      </c>
      <c r="E358" s="2" t="s">
        <v>1222</v>
      </c>
      <c r="F358" s="2" t="s">
        <v>36</v>
      </c>
      <c r="G358" s="2" t="s">
        <v>348</v>
      </c>
      <c r="H358" s="2" t="s">
        <v>349</v>
      </c>
      <c r="I358" s="2"/>
      <c r="J358" s="2"/>
    </row>
    <row r="359" spans="1:10" s="3" customFormat="1" ht="38.25">
      <c r="A359" s="2" t="s">
        <v>429</v>
      </c>
      <c r="B359" s="2" t="s">
        <v>1223</v>
      </c>
      <c r="C359" s="2" t="s">
        <v>33</v>
      </c>
      <c r="D359" s="2" t="s">
        <v>1224</v>
      </c>
      <c r="E359" s="2" t="s">
        <v>1225</v>
      </c>
      <c r="F359" s="2" t="s">
        <v>36</v>
      </c>
      <c r="G359" s="2" t="s">
        <v>43</v>
      </c>
      <c r="H359" s="2" t="s">
        <v>309</v>
      </c>
      <c r="I359" s="2"/>
      <c r="J359" s="2"/>
    </row>
    <row r="360" spans="1:10" s="3" customFormat="1" ht="38.25">
      <c r="A360" s="2" t="s">
        <v>1219</v>
      </c>
      <c r="B360" s="2" t="s">
        <v>1226</v>
      </c>
      <c r="C360" s="2" t="s">
        <v>33</v>
      </c>
      <c r="D360" s="2" t="str">
        <f>HYPERLINK("http://www.etsi.org/deliver/etsi_ts/187000_187099/187003/03.04.01_60/ts_187003v030401p.pdf","http://www.etsi.org/deliver/etsi_ts/187000_187099/187003/03.04.01_60/ts_187003v030401p.pdf")</f>
        <v>http://www.etsi.org/deliver/etsi_ts/187000_187099/187003/03.04.01_60/ts_187003v030401p.pdf</v>
      </c>
      <c r="E360" s="2" t="s">
        <v>1227</v>
      </c>
      <c r="F360" s="2" t="s">
        <v>36</v>
      </c>
      <c r="G360" s="2" t="s">
        <v>348</v>
      </c>
      <c r="H360" s="2" t="s">
        <v>349</v>
      </c>
      <c r="I360" s="2"/>
      <c r="J360" s="2"/>
    </row>
    <row r="361" spans="1:10" s="3" customFormat="1" ht="25.5">
      <c r="A361" s="4" t="s">
        <v>1342</v>
      </c>
      <c r="B361" s="11" t="s">
        <v>1356</v>
      </c>
      <c r="C361" s="4" t="s">
        <v>33</v>
      </c>
      <c r="D361" s="11" t="s">
        <v>1558</v>
      </c>
      <c r="E361" s="12" t="s">
        <v>1467</v>
      </c>
      <c r="F361" s="4" t="s">
        <v>17</v>
      </c>
      <c r="G361" s="4" t="s">
        <v>1340</v>
      </c>
      <c r="H361" s="2" t="s">
        <v>1341</v>
      </c>
      <c r="I361" s="2"/>
      <c r="J361" s="2"/>
    </row>
    <row r="362" spans="1:10" s="3" customFormat="1" ht="25.5">
      <c r="A362" s="4" t="s">
        <v>1342</v>
      </c>
      <c r="B362" s="11" t="s">
        <v>1357</v>
      </c>
      <c r="C362" s="4" t="s">
        <v>33</v>
      </c>
      <c r="D362" s="11" t="s">
        <v>1558</v>
      </c>
      <c r="E362" s="12" t="s">
        <v>1468</v>
      </c>
      <c r="F362" s="4" t="s">
        <v>17</v>
      </c>
      <c r="G362" s="4" t="s">
        <v>1340</v>
      </c>
      <c r="H362" s="2" t="s">
        <v>1341</v>
      </c>
      <c r="I362" s="2"/>
      <c r="J362" s="2"/>
    </row>
    <row r="363" spans="1:10" s="3" customFormat="1" ht="25.5">
      <c r="A363" s="4" t="s">
        <v>1342</v>
      </c>
      <c r="B363" s="11" t="s">
        <v>1358</v>
      </c>
      <c r="C363" s="4" t="s">
        <v>33</v>
      </c>
      <c r="D363" s="11" t="s">
        <v>1558</v>
      </c>
      <c r="E363" s="12" t="s">
        <v>1460</v>
      </c>
      <c r="F363" s="4" t="s">
        <v>17</v>
      </c>
      <c r="G363" s="4" t="s">
        <v>1340</v>
      </c>
      <c r="H363" s="2" t="s">
        <v>1341</v>
      </c>
      <c r="I363" s="2"/>
      <c r="J363" s="2"/>
    </row>
    <row r="364" spans="1:10" s="3" customFormat="1" ht="25.5">
      <c r="A364" s="4" t="s">
        <v>1342</v>
      </c>
      <c r="B364" s="11" t="s">
        <v>1359</v>
      </c>
      <c r="C364" s="4" t="s">
        <v>33</v>
      </c>
      <c r="D364" s="11" t="s">
        <v>1558</v>
      </c>
      <c r="E364" s="12" t="s">
        <v>1469</v>
      </c>
      <c r="F364" s="4" t="s">
        <v>17</v>
      </c>
      <c r="G364" s="4" t="s">
        <v>1340</v>
      </c>
      <c r="H364" s="2" t="s">
        <v>1341</v>
      </c>
      <c r="I364" s="2"/>
      <c r="J364" s="2"/>
    </row>
    <row r="365" spans="1:10" s="3" customFormat="1" ht="25.5">
      <c r="A365" s="4" t="s">
        <v>1342</v>
      </c>
      <c r="B365" s="11" t="s">
        <v>1360</v>
      </c>
      <c r="C365" s="4" t="s">
        <v>33</v>
      </c>
      <c r="D365" s="11" t="s">
        <v>1558</v>
      </c>
      <c r="E365" s="12" t="s">
        <v>1466</v>
      </c>
      <c r="F365" s="4" t="s">
        <v>17</v>
      </c>
      <c r="G365" s="4" t="s">
        <v>1340</v>
      </c>
      <c r="H365" s="2" t="s">
        <v>1341</v>
      </c>
      <c r="I365" s="2"/>
      <c r="J365" s="2"/>
    </row>
    <row r="366" spans="1:10" s="3" customFormat="1" ht="25.5">
      <c r="A366" s="4" t="s">
        <v>1342</v>
      </c>
      <c r="B366" s="11" t="s">
        <v>1361</v>
      </c>
      <c r="C366" s="4" t="s">
        <v>33</v>
      </c>
      <c r="D366" s="11" t="s">
        <v>1558</v>
      </c>
      <c r="E366" s="12" t="s">
        <v>1470</v>
      </c>
      <c r="F366" s="4" t="s">
        <v>17</v>
      </c>
      <c r="G366" s="4" t="s">
        <v>1340</v>
      </c>
      <c r="H366" s="2" t="s">
        <v>1341</v>
      </c>
      <c r="I366" s="2"/>
      <c r="J366" s="2"/>
    </row>
    <row r="367" spans="1:10" s="3" customFormat="1" ht="25.5">
      <c r="A367" s="4" t="s">
        <v>1342</v>
      </c>
      <c r="B367" s="11" t="s">
        <v>1362</v>
      </c>
      <c r="C367" s="4" t="s">
        <v>33</v>
      </c>
      <c r="D367" s="11" t="s">
        <v>1558</v>
      </c>
      <c r="E367" s="12" t="s">
        <v>1471</v>
      </c>
      <c r="F367" s="4" t="s">
        <v>17</v>
      </c>
      <c r="G367" s="4" t="s">
        <v>1340</v>
      </c>
      <c r="H367" s="2" t="s">
        <v>1341</v>
      </c>
      <c r="I367" s="2"/>
      <c r="J367" s="2"/>
    </row>
    <row r="368" spans="1:10" s="3" customFormat="1" ht="25.5">
      <c r="A368" s="4" t="s">
        <v>1342</v>
      </c>
      <c r="B368" s="11" t="s">
        <v>1363</v>
      </c>
      <c r="C368" s="4" t="s">
        <v>33</v>
      </c>
      <c r="D368" s="11" t="s">
        <v>1558</v>
      </c>
      <c r="E368" s="12" t="s">
        <v>1472</v>
      </c>
      <c r="F368" s="4" t="s">
        <v>17</v>
      </c>
      <c r="G368" s="4" t="s">
        <v>1340</v>
      </c>
      <c r="H368" s="2" t="s">
        <v>1341</v>
      </c>
      <c r="I368" s="2"/>
      <c r="J368" s="2"/>
    </row>
    <row r="369" spans="1:10" s="3" customFormat="1" ht="25.5">
      <c r="A369" s="4" t="s">
        <v>1342</v>
      </c>
      <c r="B369" s="11" t="s">
        <v>1364</v>
      </c>
      <c r="C369" s="4" t="s">
        <v>33</v>
      </c>
      <c r="D369" s="11" t="s">
        <v>1558</v>
      </c>
      <c r="E369" s="12" t="s">
        <v>1473</v>
      </c>
      <c r="F369" s="4" t="s">
        <v>17</v>
      </c>
      <c r="G369" s="4" t="s">
        <v>1340</v>
      </c>
      <c r="H369" s="2" t="s">
        <v>1341</v>
      </c>
      <c r="I369" s="2"/>
      <c r="J369" s="2"/>
    </row>
    <row r="370" spans="1:10" s="3" customFormat="1" ht="25.5">
      <c r="A370" s="4" t="s">
        <v>1342</v>
      </c>
      <c r="B370" s="11" t="s">
        <v>1365</v>
      </c>
      <c r="C370" s="4" t="s">
        <v>33</v>
      </c>
      <c r="D370" s="11" t="s">
        <v>1558</v>
      </c>
      <c r="E370" s="12" t="s">
        <v>1474</v>
      </c>
      <c r="F370" s="4" t="s">
        <v>17</v>
      </c>
      <c r="G370" s="4" t="s">
        <v>1340</v>
      </c>
      <c r="H370" s="2" t="s">
        <v>1341</v>
      </c>
      <c r="I370" s="2"/>
      <c r="J370" s="2"/>
    </row>
    <row r="371" spans="1:10" s="3" customFormat="1" ht="25.5">
      <c r="A371" s="4" t="s">
        <v>1342</v>
      </c>
      <c r="B371" s="11" t="s">
        <v>1366</v>
      </c>
      <c r="C371" s="4" t="s">
        <v>33</v>
      </c>
      <c r="D371" s="11" t="s">
        <v>1558</v>
      </c>
      <c r="E371" s="12" t="s">
        <v>1475</v>
      </c>
      <c r="F371" s="4" t="s">
        <v>17</v>
      </c>
      <c r="G371" s="4" t="s">
        <v>1340</v>
      </c>
      <c r="H371" s="2" t="s">
        <v>1341</v>
      </c>
      <c r="I371" s="2"/>
      <c r="J371" s="2"/>
    </row>
    <row r="372" spans="1:10" s="3" customFormat="1" ht="25.5">
      <c r="A372" s="4" t="s">
        <v>1342</v>
      </c>
      <c r="B372" s="11" t="s">
        <v>1367</v>
      </c>
      <c r="C372" s="4" t="s">
        <v>33</v>
      </c>
      <c r="D372" s="11" t="s">
        <v>1558</v>
      </c>
      <c r="E372" s="12" t="s">
        <v>1476</v>
      </c>
      <c r="F372" s="4" t="s">
        <v>17</v>
      </c>
      <c r="G372" s="4" t="s">
        <v>1340</v>
      </c>
      <c r="H372" s="2" t="s">
        <v>1341</v>
      </c>
      <c r="I372" s="2"/>
      <c r="J372" s="2"/>
    </row>
    <row r="373" spans="1:10" s="3" customFormat="1" ht="25.5">
      <c r="A373" s="4" t="s">
        <v>1342</v>
      </c>
      <c r="B373" s="11" t="s">
        <v>1368</v>
      </c>
      <c r="C373" s="4" t="s">
        <v>33</v>
      </c>
      <c r="D373" s="11" t="s">
        <v>1558</v>
      </c>
      <c r="E373" s="12" t="s">
        <v>1477</v>
      </c>
      <c r="F373" s="4" t="s">
        <v>17</v>
      </c>
      <c r="G373" s="4" t="s">
        <v>1340</v>
      </c>
      <c r="H373" s="2" t="s">
        <v>1341</v>
      </c>
      <c r="I373" s="2"/>
      <c r="J373" s="2"/>
    </row>
    <row r="374" spans="1:10" s="3" customFormat="1" ht="25.5">
      <c r="A374" s="4" t="s">
        <v>1342</v>
      </c>
      <c r="B374" s="11" t="s">
        <v>1369</v>
      </c>
      <c r="C374" s="4" t="s">
        <v>33</v>
      </c>
      <c r="D374" s="11" t="s">
        <v>1558</v>
      </c>
      <c r="E374" s="12" t="s">
        <v>1478</v>
      </c>
      <c r="F374" s="4" t="s">
        <v>17</v>
      </c>
      <c r="G374" s="4" t="s">
        <v>1340</v>
      </c>
      <c r="H374" s="2" t="s">
        <v>1341</v>
      </c>
      <c r="I374" s="2"/>
      <c r="J374" s="2"/>
    </row>
    <row r="375" spans="1:10" s="3" customFormat="1" ht="25.5">
      <c r="A375" s="4" t="s">
        <v>1342</v>
      </c>
      <c r="B375" s="11" t="s">
        <v>1370</v>
      </c>
      <c r="C375" s="4" t="s">
        <v>33</v>
      </c>
      <c r="D375" s="11" t="s">
        <v>1558</v>
      </c>
      <c r="E375" s="12" t="s">
        <v>1479</v>
      </c>
      <c r="F375" s="4" t="s">
        <v>17</v>
      </c>
      <c r="G375" s="4" t="s">
        <v>1340</v>
      </c>
      <c r="H375" s="2" t="s">
        <v>1341</v>
      </c>
      <c r="I375" s="2"/>
      <c r="J375" s="2"/>
    </row>
    <row r="376" spans="1:10" s="3" customFormat="1" ht="25.5">
      <c r="A376" s="4" t="s">
        <v>1342</v>
      </c>
      <c r="B376" s="11" t="s">
        <v>1371</v>
      </c>
      <c r="C376" s="4" t="s">
        <v>33</v>
      </c>
      <c r="D376" s="11" t="s">
        <v>1558</v>
      </c>
      <c r="E376" s="12" t="s">
        <v>1480</v>
      </c>
      <c r="F376" s="4" t="s">
        <v>17</v>
      </c>
      <c r="G376" s="4" t="s">
        <v>1340</v>
      </c>
      <c r="H376" s="2" t="s">
        <v>1341</v>
      </c>
      <c r="I376" s="2"/>
      <c r="J376" s="2"/>
    </row>
    <row r="377" spans="1:10" s="3" customFormat="1" ht="25.5">
      <c r="A377" s="4" t="s">
        <v>1342</v>
      </c>
      <c r="B377" s="11" t="s">
        <v>1372</v>
      </c>
      <c r="C377" s="4" t="s">
        <v>33</v>
      </c>
      <c r="D377" s="11" t="s">
        <v>1558</v>
      </c>
      <c r="E377" s="12" t="s">
        <v>1481</v>
      </c>
      <c r="F377" s="4" t="s">
        <v>17</v>
      </c>
      <c r="G377" s="4" t="s">
        <v>1340</v>
      </c>
      <c r="H377" s="2" t="s">
        <v>1341</v>
      </c>
      <c r="I377" s="2"/>
      <c r="J377" s="2"/>
    </row>
    <row r="378" spans="1:10" s="3" customFormat="1" ht="25.5">
      <c r="A378" s="4" t="s">
        <v>1342</v>
      </c>
      <c r="B378" s="11" t="s">
        <v>1373</v>
      </c>
      <c r="C378" s="4" t="s">
        <v>33</v>
      </c>
      <c r="D378" s="11" t="s">
        <v>1558</v>
      </c>
      <c r="E378" s="12" t="s">
        <v>1482</v>
      </c>
      <c r="F378" s="4" t="s">
        <v>17</v>
      </c>
      <c r="G378" s="4" t="s">
        <v>1340</v>
      </c>
      <c r="H378" s="2" t="s">
        <v>1341</v>
      </c>
      <c r="I378" s="2"/>
      <c r="J378" s="2"/>
    </row>
    <row r="379" spans="1:10" s="3" customFormat="1" ht="25.5">
      <c r="A379" s="4" t="s">
        <v>1342</v>
      </c>
      <c r="B379" s="11" t="s">
        <v>1374</v>
      </c>
      <c r="C379" s="4" t="s">
        <v>33</v>
      </c>
      <c r="D379" s="11" t="s">
        <v>1558</v>
      </c>
      <c r="E379" s="12" t="s">
        <v>1483</v>
      </c>
      <c r="F379" s="4" t="s">
        <v>17</v>
      </c>
      <c r="G379" s="4" t="s">
        <v>1340</v>
      </c>
      <c r="H379" s="2" t="s">
        <v>1341</v>
      </c>
      <c r="I379" s="2"/>
      <c r="J379" s="2"/>
    </row>
    <row r="380" spans="1:10" s="3" customFormat="1" ht="25.5">
      <c r="A380" s="4" t="s">
        <v>1342</v>
      </c>
      <c r="B380" s="11" t="s">
        <v>1375</v>
      </c>
      <c r="C380" s="4" t="s">
        <v>33</v>
      </c>
      <c r="D380" s="11" t="s">
        <v>1558</v>
      </c>
      <c r="E380" s="12" t="s">
        <v>1484</v>
      </c>
      <c r="F380" s="4" t="s">
        <v>17</v>
      </c>
      <c r="G380" s="4" t="s">
        <v>1340</v>
      </c>
      <c r="H380" s="2" t="s">
        <v>1341</v>
      </c>
      <c r="I380" s="2"/>
      <c r="J380" s="2"/>
    </row>
    <row r="381" spans="1:10" s="3" customFormat="1" ht="25.5">
      <c r="A381" s="4" t="s">
        <v>1342</v>
      </c>
      <c r="B381" s="11" t="s">
        <v>1376</v>
      </c>
      <c r="C381" s="4" t="s">
        <v>33</v>
      </c>
      <c r="D381" s="11" t="s">
        <v>1558</v>
      </c>
      <c r="E381" s="12" t="s">
        <v>1485</v>
      </c>
      <c r="F381" s="4" t="s">
        <v>17</v>
      </c>
      <c r="G381" s="4" t="s">
        <v>1340</v>
      </c>
      <c r="H381" s="2" t="s">
        <v>1341</v>
      </c>
      <c r="I381" s="2"/>
      <c r="J381" s="2"/>
    </row>
    <row r="382" spans="1:10" s="3" customFormat="1" ht="38.25">
      <c r="A382" s="4" t="s">
        <v>1342</v>
      </c>
      <c r="B382" s="11" t="s">
        <v>1377</v>
      </c>
      <c r="C382" s="4" t="s">
        <v>33</v>
      </c>
      <c r="D382" s="11" t="s">
        <v>1558</v>
      </c>
      <c r="E382" s="12" t="s">
        <v>1486</v>
      </c>
      <c r="F382" s="4" t="s">
        <v>17</v>
      </c>
      <c r="G382" s="4" t="s">
        <v>1340</v>
      </c>
      <c r="H382" s="2" t="s">
        <v>1341</v>
      </c>
      <c r="I382" s="2"/>
      <c r="J382" s="2"/>
    </row>
    <row r="383" spans="1:10" s="3" customFormat="1" ht="25.5">
      <c r="A383" s="4" t="s">
        <v>1342</v>
      </c>
      <c r="B383" s="11" t="s">
        <v>1378</v>
      </c>
      <c r="C383" s="4" t="s">
        <v>33</v>
      </c>
      <c r="D383" s="11" t="s">
        <v>1558</v>
      </c>
      <c r="E383" s="12" t="s">
        <v>1487</v>
      </c>
      <c r="F383" s="4" t="s">
        <v>17</v>
      </c>
      <c r="G383" s="4" t="s">
        <v>1340</v>
      </c>
      <c r="H383" s="2" t="s">
        <v>1341</v>
      </c>
      <c r="I383" s="2"/>
      <c r="J383" s="2"/>
    </row>
    <row r="384" spans="1:10" s="3" customFormat="1" ht="25.5">
      <c r="A384" s="4" t="s">
        <v>1342</v>
      </c>
      <c r="B384" s="11" t="s">
        <v>1379</v>
      </c>
      <c r="C384" s="4" t="s">
        <v>33</v>
      </c>
      <c r="D384" s="11" t="s">
        <v>1558</v>
      </c>
      <c r="E384" s="12" t="s">
        <v>1488</v>
      </c>
      <c r="F384" s="4" t="s">
        <v>17</v>
      </c>
      <c r="G384" s="4" t="s">
        <v>1340</v>
      </c>
      <c r="H384" s="2" t="s">
        <v>1341</v>
      </c>
      <c r="I384" s="2"/>
      <c r="J384" s="2"/>
    </row>
    <row r="385" spans="1:10" s="3" customFormat="1" ht="25.5">
      <c r="A385" s="4" t="s">
        <v>1342</v>
      </c>
      <c r="B385" s="11" t="s">
        <v>1380</v>
      </c>
      <c r="C385" s="4" t="s">
        <v>33</v>
      </c>
      <c r="D385" s="11" t="s">
        <v>1558</v>
      </c>
      <c r="E385" s="12" t="s">
        <v>1489</v>
      </c>
      <c r="F385" s="4" t="s">
        <v>17</v>
      </c>
      <c r="G385" s="4" t="s">
        <v>1340</v>
      </c>
      <c r="H385" s="2" t="s">
        <v>1341</v>
      </c>
      <c r="I385" s="2"/>
      <c r="J385" s="2"/>
    </row>
    <row r="386" spans="1:10" s="3" customFormat="1" ht="25.5">
      <c r="A386" s="4" t="s">
        <v>1342</v>
      </c>
      <c r="B386" s="11" t="s">
        <v>1381</v>
      </c>
      <c r="C386" s="4" t="s">
        <v>33</v>
      </c>
      <c r="D386" s="11" t="s">
        <v>1558</v>
      </c>
      <c r="E386" s="12" t="s">
        <v>1490</v>
      </c>
      <c r="F386" s="4" t="s">
        <v>17</v>
      </c>
      <c r="G386" s="4" t="s">
        <v>1340</v>
      </c>
      <c r="H386" s="2" t="s">
        <v>1341</v>
      </c>
      <c r="I386" s="2"/>
      <c r="J386" s="2"/>
    </row>
    <row r="387" spans="1:10" s="3" customFormat="1" ht="25.5">
      <c r="A387" s="4" t="s">
        <v>1342</v>
      </c>
      <c r="B387" s="11" t="s">
        <v>1382</v>
      </c>
      <c r="C387" s="4" t="s">
        <v>33</v>
      </c>
      <c r="D387" s="11" t="s">
        <v>1558</v>
      </c>
      <c r="E387" s="12" t="s">
        <v>1491</v>
      </c>
      <c r="F387" s="4" t="s">
        <v>17</v>
      </c>
      <c r="G387" s="4" t="s">
        <v>1340</v>
      </c>
      <c r="H387" s="2" t="s">
        <v>1341</v>
      </c>
      <c r="I387" s="2"/>
      <c r="J387" s="2"/>
    </row>
    <row r="388" spans="1:10" s="3" customFormat="1" ht="25.5">
      <c r="A388" s="4" t="s">
        <v>1342</v>
      </c>
      <c r="B388" s="11" t="s">
        <v>1383</v>
      </c>
      <c r="C388" s="4" t="s">
        <v>33</v>
      </c>
      <c r="D388" s="11" t="s">
        <v>1558</v>
      </c>
      <c r="E388" s="12" t="s">
        <v>1492</v>
      </c>
      <c r="F388" s="4" t="s">
        <v>17</v>
      </c>
      <c r="G388" s="4" t="s">
        <v>1340</v>
      </c>
      <c r="H388" s="2" t="s">
        <v>1341</v>
      </c>
      <c r="I388" s="2"/>
      <c r="J388" s="2"/>
    </row>
    <row r="389" spans="1:10" s="3" customFormat="1" ht="25.5">
      <c r="A389" s="4" t="s">
        <v>1342</v>
      </c>
      <c r="B389" s="11" t="s">
        <v>1384</v>
      </c>
      <c r="C389" s="4" t="s">
        <v>33</v>
      </c>
      <c r="D389" s="11" t="s">
        <v>1558</v>
      </c>
      <c r="E389" s="12" t="s">
        <v>1493</v>
      </c>
      <c r="F389" s="4" t="s">
        <v>17</v>
      </c>
      <c r="G389" s="4" t="s">
        <v>1340</v>
      </c>
      <c r="H389" s="2" t="s">
        <v>1341</v>
      </c>
      <c r="I389" s="2"/>
      <c r="J389" s="2"/>
    </row>
    <row r="390" spans="1:10" s="3" customFormat="1" ht="25.5">
      <c r="A390" s="4" t="s">
        <v>1342</v>
      </c>
      <c r="B390" s="11" t="s">
        <v>1385</v>
      </c>
      <c r="C390" s="4" t="s">
        <v>33</v>
      </c>
      <c r="D390" s="11" t="s">
        <v>1558</v>
      </c>
      <c r="E390" s="12" t="s">
        <v>1494</v>
      </c>
      <c r="F390" s="4" t="s">
        <v>17</v>
      </c>
      <c r="G390" s="4" t="s">
        <v>1340</v>
      </c>
      <c r="H390" s="2" t="s">
        <v>1341</v>
      </c>
      <c r="I390" s="2"/>
      <c r="J390" s="2"/>
    </row>
    <row r="391" spans="1:10" s="3" customFormat="1" ht="25.5">
      <c r="A391" s="4" t="s">
        <v>1342</v>
      </c>
      <c r="B391" s="11" t="s">
        <v>1386</v>
      </c>
      <c r="C391" s="4" t="s">
        <v>33</v>
      </c>
      <c r="D391" s="11" t="s">
        <v>1558</v>
      </c>
      <c r="E391" s="12" t="s">
        <v>1495</v>
      </c>
      <c r="F391" s="4" t="s">
        <v>17</v>
      </c>
      <c r="G391" s="4" t="s">
        <v>1340</v>
      </c>
      <c r="H391" s="2" t="s">
        <v>1341</v>
      </c>
      <c r="I391" s="2"/>
      <c r="J391" s="2"/>
    </row>
    <row r="392" spans="1:10" s="3" customFormat="1" ht="25.5">
      <c r="A392" s="4" t="s">
        <v>1342</v>
      </c>
      <c r="B392" s="11" t="s">
        <v>1387</v>
      </c>
      <c r="C392" s="4" t="s">
        <v>33</v>
      </c>
      <c r="D392" s="11" t="s">
        <v>1558</v>
      </c>
      <c r="E392" s="12" t="s">
        <v>1496</v>
      </c>
      <c r="F392" s="4" t="s">
        <v>17</v>
      </c>
      <c r="G392" s="4" t="s">
        <v>1340</v>
      </c>
      <c r="H392" s="2" t="s">
        <v>1341</v>
      </c>
      <c r="I392" s="2"/>
      <c r="J392" s="2"/>
    </row>
    <row r="393" spans="1:10" s="3" customFormat="1" ht="25.5">
      <c r="A393" s="4" t="s">
        <v>1342</v>
      </c>
      <c r="B393" s="11" t="s">
        <v>1388</v>
      </c>
      <c r="C393" s="4" t="s">
        <v>33</v>
      </c>
      <c r="D393" s="11" t="s">
        <v>1558</v>
      </c>
      <c r="E393" s="12" t="s">
        <v>1497</v>
      </c>
      <c r="F393" s="4" t="s">
        <v>17</v>
      </c>
      <c r="G393" s="4" t="s">
        <v>1340</v>
      </c>
      <c r="H393" s="2" t="s">
        <v>1341</v>
      </c>
      <c r="I393" s="2"/>
      <c r="J393" s="2"/>
    </row>
    <row r="394" spans="1:10" s="3" customFormat="1" ht="25.5">
      <c r="A394" s="4" t="s">
        <v>1342</v>
      </c>
      <c r="B394" s="11" t="s">
        <v>1423</v>
      </c>
      <c r="C394" s="4" t="s">
        <v>33</v>
      </c>
      <c r="D394" s="11" t="s">
        <v>1558</v>
      </c>
      <c r="E394" s="12" t="s">
        <v>1530</v>
      </c>
      <c r="F394" s="4" t="s">
        <v>17</v>
      </c>
      <c r="G394" s="4" t="s">
        <v>1340</v>
      </c>
      <c r="H394" s="2" t="s">
        <v>1341</v>
      </c>
      <c r="I394" s="2"/>
      <c r="J394" s="2"/>
    </row>
    <row r="395" spans="1:10" s="3" customFormat="1" ht="25.5">
      <c r="A395" s="4" t="s">
        <v>1342</v>
      </c>
      <c r="B395" s="11" t="s">
        <v>1424</v>
      </c>
      <c r="C395" s="4" t="s">
        <v>33</v>
      </c>
      <c r="D395" s="11" t="s">
        <v>1558</v>
      </c>
      <c r="E395" s="12" t="s">
        <v>1531</v>
      </c>
      <c r="F395" s="4" t="s">
        <v>17</v>
      </c>
      <c r="G395" s="4" t="s">
        <v>1340</v>
      </c>
      <c r="H395" s="2" t="s">
        <v>1341</v>
      </c>
      <c r="I395" s="2"/>
      <c r="J395" s="2"/>
    </row>
    <row r="396" spans="1:10" s="3" customFormat="1" ht="25.5">
      <c r="A396" s="4" t="s">
        <v>1342</v>
      </c>
      <c r="B396" s="11" t="s">
        <v>1425</v>
      </c>
      <c r="C396" s="4" t="s">
        <v>33</v>
      </c>
      <c r="D396" s="11" t="s">
        <v>1558</v>
      </c>
      <c r="E396" s="12" t="s">
        <v>1532</v>
      </c>
      <c r="F396" s="4" t="s">
        <v>17</v>
      </c>
      <c r="G396" s="4" t="s">
        <v>1340</v>
      </c>
      <c r="H396" s="2" t="s">
        <v>1341</v>
      </c>
      <c r="I396" s="2"/>
      <c r="J396" s="2"/>
    </row>
    <row r="397" spans="1:10" s="3" customFormat="1" ht="25.5">
      <c r="A397" s="4" t="s">
        <v>1342</v>
      </c>
      <c r="B397" s="11" t="s">
        <v>1426</v>
      </c>
      <c r="C397" s="4" t="s">
        <v>33</v>
      </c>
      <c r="D397" s="11" t="s">
        <v>1558</v>
      </c>
      <c r="E397" s="12" t="s">
        <v>1533</v>
      </c>
      <c r="F397" s="4" t="s">
        <v>17</v>
      </c>
      <c r="G397" s="4" t="s">
        <v>1340</v>
      </c>
      <c r="H397" s="2" t="s">
        <v>1341</v>
      </c>
      <c r="I397" s="2"/>
      <c r="J397" s="2"/>
    </row>
    <row r="398" spans="1:10" s="3" customFormat="1" ht="38.25">
      <c r="A398" s="4" t="s">
        <v>1342</v>
      </c>
      <c r="B398" s="11" t="s">
        <v>1427</v>
      </c>
      <c r="C398" s="4" t="s">
        <v>33</v>
      </c>
      <c r="D398" s="11" t="s">
        <v>1558</v>
      </c>
      <c r="E398" s="12" t="s">
        <v>1534</v>
      </c>
      <c r="F398" s="4" t="s">
        <v>17</v>
      </c>
      <c r="G398" s="4" t="s">
        <v>1340</v>
      </c>
      <c r="H398" s="2" t="s">
        <v>1341</v>
      </c>
      <c r="I398" s="2"/>
      <c r="J398" s="2"/>
    </row>
    <row r="399" spans="1:10" s="3" customFormat="1" ht="38.25">
      <c r="A399" s="4" t="s">
        <v>1342</v>
      </c>
      <c r="B399" s="11" t="s">
        <v>1428</v>
      </c>
      <c r="C399" s="4" t="s">
        <v>33</v>
      </c>
      <c r="D399" s="11" t="s">
        <v>1558</v>
      </c>
      <c r="E399" s="12" t="s">
        <v>1535</v>
      </c>
      <c r="F399" s="4" t="s">
        <v>17</v>
      </c>
      <c r="G399" s="4" t="s">
        <v>1340</v>
      </c>
      <c r="H399" s="2" t="s">
        <v>1341</v>
      </c>
      <c r="I399" s="2"/>
      <c r="J399" s="2"/>
    </row>
    <row r="400" spans="1:10" s="3" customFormat="1" ht="38.25">
      <c r="A400" s="4" t="s">
        <v>1342</v>
      </c>
      <c r="B400" s="11" t="s">
        <v>1429</v>
      </c>
      <c r="C400" s="4" t="s">
        <v>33</v>
      </c>
      <c r="D400" s="11" t="s">
        <v>1558</v>
      </c>
      <c r="E400" s="12" t="s">
        <v>1536</v>
      </c>
      <c r="F400" s="4" t="s">
        <v>17</v>
      </c>
      <c r="G400" s="4" t="s">
        <v>1340</v>
      </c>
      <c r="H400" s="2" t="s">
        <v>1341</v>
      </c>
      <c r="I400" s="2"/>
      <c r="J400" s="2"/>
    </row>
    <row r="401" spans="1:10" s="3" customFormat="1" ht="38.25">
      <c r="A401" s="4" t="s">
        <v>1342</v>
      </c>
      <c r="B401" s="11" t="s">
        <v>1430</v>
      </c>
      <c r="C401" s="4" t="s">
        <v>33</v>
      </c>
      <c r="D401" s="11" t="s">
        <v>1558</v>
      </c>
      <c r="E401" s="12" t="s">
        <v>1537</v>
      </c>
      <c r="F401" s="4" t="s">
        <v>17</v>
      </c>
      <c r="G401" s="4" t="s">
        <v>1340</v>
      </c>
      <c r="H401" s="2" t="s">
        <v>1341</v>
      </c>
      <c r="I401" s="2"/>
      <c r="J401" s="2"/>
    </row>
    <row r="402" spans="1:10" s="3" customFormat="1" ht="25.5">
      <c r="A402" s="4" t="s">
        <v>1342</v>
      </c>
      <c r="B402" s="11" t="s">
        <v>1431</v>
      </c>
      <c r="C402" s="4" t="s">
        <v>33</v>
      </c>
      <c r="D402" s="11" t="s">
        <v>1558</v>
      </c>
      <c r="E402" s="12" t="s">
        <v>1538</v>
      </c>
      <c r="F402" s="4" t="s">
        <v>17</v>
      </c>
      <c r="G402" s="4" t="s">
        <v>1340</v>
      </c>
      <c r="H402" s="2" t="s">
        <v>1341</v>
      </c>
      <c r="I402" s="2"/>
      <c r="J402" s="2"/>
    </row>
    <row r="403" spans="1:10" s="3" customFormat="1" ht="25.5">
      <c r="A403" s="4" t="s">
        <v>1342</v>
      </c>
      <c r="B403" s="11" t="s">
        <v>1432</v>
      </c>
      <c r="C403" s="4" t="s">
        <v>33</v>
      </c>
      <c r="D403" s="11" t="s">
        <v>1558</v>
      </c>
      <c r="E403" s="12" t="s">
        <v>1539</v>
      </c>
      <c r="F403" s="4" t="s">
        <v>17</v>
      </c>
      <c r="G403" s="4" t="s">
        <v>1340</v>
      </c>
      <c r="H403" s="2" t="s">
        <v>1341</v>
      </c>
      <c r="I403" s="2"/>
      <c r="J403" s="2"/>
    </row>
    <row r="404" spans="1:10" s="3" customFormat="1" ht="25.5">
      <c r="A404" s="4" t="s">
        <v>1342</v>
      </c>
      <c r="B404" s="11" t="s">
        <v>1433</v>
      </c>
      <c r="C404" s="4" t="s">
        <v>33</v>
      </c>
      <c r="D404" s="11" t="s">
        <v>1558</v>
      </c>
      <c r="E404" s="12" t="s">
        <v>1540</v>
      </c>
      <c r="F404" s="4" t="s">
        <v>17</v>
      </c>
      <c r="G404" s="4" t="s">
        <v>1340</v>
      </c>
      <c r="H404" s="2" t="s">
        <v>1341</v>
      </c>
      <c r="I404" s="2"/>
      <c r="J404" s="2"/>
    </row>
    <row r="405" spans="1:10" s="3" customFormat="1" ht="25.5">
      <c r="A405" s="4" t="s">
        <v>1342</v>
      </c>
      <c r="B405" s="11" t="s">
        <v>1434</v>
      </c>
      <c r="C405" s="4" t="s">
        <v>33</v>
      </c>
      <c r="D405" s="11" t="s">
        <v>1558</v>
      </c>
      <c r="E405" s="12" t="s">
        <v>1541</v>
      </c>
      <c r="F405" s="4" t="s">
        <v>17</v>
      </c>
      <c r="G405" s="4" t="s">
        <v>1340</v>
      </c>
      <c r="H405" s="2" t="s">
        <v>1341</v>
      </c>
      <c r="I405" s="2"/>
      <c r="J405" s="2"/>
    </row>
    <row r="406" spans="1:10" s="3" customFormat="1" ht="25.5">
      <c r="A406" s="4" t="s">
        <v>1342</v>
      </c>
      <c r="B406" s="11" t="s">
        <v>1435</v>
      </c>
      <c r="C406" s="4" t="s">
        <v>33</v>
      </c>
      <c r="D406" s="11" t="s">
        <v>1558</v>
      </c>
      <c r="E406" s="12" t="s">
        <v>1542</v>
      </c>
      <c r="F406" s="4" t="s">
        <v>17</v>
      </c>
      <c r="G406" s="4" t="s">
        <v>1340</v>
      </c>
      <c r="H406" s="2" t="s">
        <v>1341</v>
      </c>
      <c r="I406" s="2"/>
      <c r="J406" s="2"/>
    </row>
    <row r="407" spans="1:10" s="3" customFormat="1" ht="25.5">
      <c r="A407" s="4" t="s">
        <v>1342</v>
      </c>
      <c r="B407" s="11" t="s">
        <v>1436</v>
      </c>
      <c r="C407" s="4" t="s">
        <v>33</v>
      </c>
      <c r="D407" s="11" t="s">
        <v>1558</v>
      </c>
      <c r="E407" s="12" t="s">
        <v>1543</v>
      </c>
      <c r="F407" s="4" t="s">
        <v>17</v>
      </c>
      <c r="G407" s="4" t="s">
        <v>1340</v>
      </c>
      <c r="H407" s="2" t="s">
        <v>1341</v>
      </c>
      <c r="I407" s="2"/>
      <c r="J407" s="2"/>
    </row>
    <row r="408" spans="1:10" s="3" customFormat="1" ht="25.5">
      <c r="A408" s="4" t="s">
        <v>1342</v>
      </c>
      <c r="B408" s="11" t="s">
        <v>1437</v>
      </c>
      <c r="C408" s="4" t="s">
        <v>33</v>
      </c>
      <c r="D408" s="11" t="s">
        <v>1558</v>
      </c>
      <c r="E408" s="12" t="s">
        <v>1544</v>
      </c>
      <c r="F408" s="4" t="s">
        <v>17</v>
      </c>
      <c r="G408" s="4" t="s">
        <v>1340</v>
      </c>
      <c r="H408" s="2" t="s">
        <v>1341</v>
      </c>
      <c r="I408" s="2"/>
      <c r="J408" s="2"/>
    </row>
    <row r="409" spans="1:10" s="3" customFormat="1" ht="25.5">
      <c r="A409" s="4" t="s">
        <v>1342</v>
      </c>
      <c r="B409" s="11" t="s">
        <v>1443</v>
      </c>
      <c r="C409" s="4" t="s">
        <v>33</v>
      </c>
      <c r="D409" s="11" t="s">
        <v>1558</v>
      </c>
      <c r="E409" s="12" t="s">
        <v>1457</v>
      </c>
      <c r="F409" s="4" t="s">
        <v>17</v>
      </c>
      <c r="G409" s="4" t="s">
        <v>1340</v>
      </c>
      <c r="H409" s="2" t="s">
        <v>1341</v>
      </c>
      <c r="I409" s="2"/>
      <c r="J409" s="2"/>
    </row>
    <row r="410" spans="1:10" s="3" customFormat="1" ht="25.5">
      <c r="A410" s="4" t="s">
        <v>1342</v>
      </c>
      <c r="B410" s="11" t="s">
        <v>1444</v>
      </c>
      <c r="C410" s="4" t="s">
        <v>33</v>
      </c>
      <c r="D410" s="11" t="s">
        <v>1558</v>
      </c>
      <c r="E410" s="12" t="s">
        <v>1458</v>
      </c>
      <c r="F410" s="4" t="s">
        <v>17</v>
      </c>
      <c r="G410" s="4" t="s">
        <v>1340</v>
      </c>
      <c r="H410" s="2" t="s">
        <v>1341</v>
      </c>
      <c r="I410" s="2"/>
      <c r="J410" s="2"/>
    </row>
    <row r="411" spans="1:10" s="3" customFormat="1" ht="25.5">
      <c r="A411" s="4" t="s">
        <v>1342</v>
      </c>
      <c r="B411" s="11" t="s">
        <v>1445</v>
      </c>
      <c r="C411" s="4" t="s">
        <v>33</v>
      </c>
      <c r="D411" s="11" t="s">
        <v>1558</v>
      </c>
      <c r="E411" s="12" t="s">
        <v>1548</v>
      </c>
      <c r="F411" s="4" t="s">
        <v>17</v>
      </c>
      <c r="G411" s="4" t="s">
        <v>1340</v>
      </c>
      <c r="H411" s="2" t="s">
        <v>1341</v>
      </c>
      <c r="I411" s="2"/>
      <c r="J411" s="2"/>
    </row>
    <row r="412" spans="1:10" s="3" customFormat="1" ht="25.5">
      <c r="A412" s="4" t="s">
        <v>1342</v>
      </c>
      <c r="B412" s="11" t="s">
        <v>1446</v>
      </c>
      <c r="C412" s="4" t="s">
        <v>33</v>
      </c>
      <c r="D412" s="11" t="s">
        <v>1558</v>
      </c>
      <c r="E412" s="12" t="s">
        <v>1549</v>
      </c>
      <c r="F412" s="4" t="s">
        <v>17</v>
      </c>
      <c r="G412" s="4" t="s">
        <v>1340</v>
      </c>
      <c r="H412" s="2" t="s">
        <v>1341</v>
      </c>
      <c r="I412" s="2"/>
      <c r="J412" s="2"/>
    </row>
    <row r="413" spans="1:10" s="3" customFormat="1" ht="25.5">
      <c r="A413" s="4" t="s">
        <v>1342</v>
      </c>
      <c r="B413" s="11" t="s">
        <v>1447</v>
      </c>
      <c r="C413" s="4" t="s">
        <v>33</v>
      </c>
      <c r="D413" s="11" t="s">
        <v>1558</v>
      </c>
      <c r="E413" s="12" t="s">
        <v>1550</v>
      </c>
      <c r="F413" s="4" t="s">
        <v>17</v>
      </c>
      <c r="G413" s="4" t="s">
        <v>1340</v>
      </c>
      <c r="H413" s="2" t="s">
        <v>1341</v>
      </c>
      <c r="I413" s="2"/>
      <c r="J413" s="2"/>
    </row>
    <row r="414" spans="1:10" s="3" customFormat="1" ht="25.5">
      <c r="A414" s="4" t="s">
        <v>1342</v>
      </c>
      <c r="B414" s="11" t="s">
        <v>1448</v>
      </c>
      <c r="C414" s="4" t="s">
        <v>33</v>
      </c>
      <c r="D414" s="11" t="s">
        <v>1558</v>
      </c>
      <c r="E414" s="12" t="s">
        <v>1551</v>
      </c>
      <c r="F414" s="4" t="s">
        <v>17</v>
      </c>
      <c r="G414" s="4" t="s">
        <v>1340</v>
      </c>
      <c r="H414" s="2" t="s">
        <v>1341</v>
      </c>
      <c r="I414" s="2"/>
      <c r="J414" s="2"/>
    </row>
    <row r="415" spans="1:10" s="3" customFormat="1" ht="38.25">
      <c r="A415" s="4" t="s">
        <v>1342</v>
      </c>
      <c r="B415" s="11" t="s">
        <v>1449</v>
      </c>
      <c r="C415" s="4" t="s">
        <v>33</v>
      </c>
      <c r="D415" s="11" t="s">
        <v>1558</v>
      </c>
      <c r="E415" s="12" t="s">
        <v>1552</v>
      </c>
      <c r="F415" s="4" t="s">
        <v>17</v>
      </c>
      <c r="G415" s="4" t="s">
        <v>1340</v>
      </c>
      <c r="H415" s="2" t="s">
        <v>1341</v>
      </c>
      <c r="I415" s="2"/>
      <c r="J415" s="2"/>
    </row>
    <row r="416" spans="1:10" s="3" customFormat="1" ht="38.25">
      <c r="A416" s="4" t="s">
        <v>1342</v>
      </c>
      <c r="B416" s="11" t="s">
        <v>1450</v>
      </c>
      <c r="C416" s="4" t="s">
        <v>33</v>
      </c>
      <c r="D416" s="11" t="s">
        <v>1558</v>
      </c>
      <c r="E416" s="12" t="s">
        <v>1553</v>
      </c>
      <c r="F416" s="4" t="s">
        <v>17</v>
      </c>
      <c r="G416" s="4" t="s">
        <v>1340</v>
      </c>
      <c r="H416" s="2" t="s">
        <v>1341</v>
      </c>
      <c r="I416" s="2"/>
      <c r="J416" s="2"/>
    </row>
    <row r="417" spans="1:10" s="3" customFormat="1" ht="38.25">
      <c r="A417" s="4" t="s">
        <v>1342</v>
      </c>
      <c r="B417" s="11" t="s">
        <v>1451</v>
      </c>
      <c r="C417" s="4" t="s">
        <v>33</v>
      </c>
      <c r="D417" s="11" t="s">
        <v>1558</v>
      </c>
      <c r="E417" s="12" t="s">
        <v>1554</v>
      </c>
      <c r="F417" s="4" t="s">
        <v>17</v>
      </c>
      <c r="G417" s="4" t="s">
        <v>1340</v>
      </c>
      <c r="H417" s="2" t="s">
        <v>1341</v>
      </c>
      <c r="I417" s="2"/>
      <c r="J417" s="2"/>
    </row>
    <row r="418" spans="1:10" s="3" customFormat="1" ht="25.5">
      <c r="A418" s="4" t="s">
        <v>1342</v>
      </c>
      <c r="B418" s="11" t="s">
        <v>1452</v>
      </c>
      <c r="C418" s="4" t="s">
        <v>33</v>
      </c>
      <c r="D418" s="11" t="s">
        <v>1558</v>
      </c>
      <c r="E418" s="12" t="s">
        <v>1555</v>
      </c>
      <c r="F418" s="4" t="s">
        <v>17</v>
      </c>
      <c r="G418" s="4" t="s">
        <v>1340</v>
      </c>
      <c r="H418" s="2" t="s">
        <v>1341</v>
      </c>
      <c r="I418" s="2"/>
      <c r="J418" s="2"/>
    </row>
    <row r="419" spans="1:10" s="3" customFormat="1" ht="25.5">
      <c r="A419" s="4" t="s">
        <v>1342</v>
      </c>
      <c r="B419" s="11" t="s">
        <v>1453</v>
      </c>
      <c r="C419" s="4" t="s">
        <v>33</v>
      </c>
      <c r="D419" s="11" t="s">
        <v>1558</v>
      </c>
      <c r="E419" s="12" t="s">
        <v>1556</v>
      </c>
      <c r="F419" s="4" t="s">
        <v>17</v>
      </c>
      <c r="G419" s="4" t="s">
        <v>1340</v>
      </c>
      <c r="H419" s="2" t="s">
        <v>1341</v>
      </c>
      <c r="I419" s="2"/>
      <c r="J419" s="2"/>
    </row>
    <row r="420" spans="1:10" s="3" customFormat="1" ht="25.5">
      <c r="A420" s="2" t="s">
        <v>405</v>
      </c>
      <c r="B420" s="2" t="s">
        <v>1228</v>
      </c>
      <c r="C420" s="2" t="s">
        <v>823</v>
      </c>
      <c r="D420" s="2" t="str">
        <f>HYPERLINK("http://webstore.iec.ch/preview/info_iec62351-1%7Bed1.0%7Den.pdf","http://webstore.iec.ch/preview/info_iec62351-1%7Bed1.0%7Den.pdf")</f>
        <v>http://webstore.iec.ch/preview/info_iec62351-1%7Bed1.0%7Den.pdf</v>
      </c>
      <c r="E420" s="2" t="s">
        <v>1229</v>
      </c>
      <c r="F420" s="2" t="s">
        <v>17</v>
      </c>
      <c r="G420" s="2" t="s">
        <v>1230</v>
      </c>
      <c r="H420" s="2" t="s">
        <v>1231</v>
      </c>
      <c r="I420" s="2"/>
      <c r="J420" s="2"/>
    </row>
    <row r="421" spans="1:10" s="3" customFormat="1" ht="25.5">
      <c r="A421" s="2" t="s">
        <v>1159</v>
      </c>
      <c r="B421" s="2" t="s">
        <v>1232</v>
      </c>
      <c r="C421" s="2" t="s">
        <v>1233</v>
      </c>
      <c r="D421" s="2" t="str">
        <f>HYPERLINK("http://www.txhima.org/document/House Bill 300.pdf","http://www.txhima.org/document/House%20Bill%20300.pdf")</f>
        <v>http://www.txhima.org/document/House%20Bill%20300.pdf</v>
      </c>
      <c r="E421" s="2" t="s">
        <v>1234</v>
      </c>
      <c r="F421" s="2" t="s">
        <v>17</v>
      </c>
      <c r="G421" s="2" t="s">
        <v>197</v>
      </c>
      <c r="H421" s="2" t="s">
        <v>198</v>
      </c>
      <c r="I421" s="2"/>
      <c r="J421" s="2"/>
    </row>
    <row r="422" spans="1:10" s="3" customFormat="1" ht="25.5">
      <c r="A422" s="4" t="s">
        <v>1317</v>
      </c>
      <c r="B422" s="4" t="s">
        <v>1320</v>
      </c>
      <c r="C422" s="4" t="s">
        <v>47</v>
      </c>
      <c r="D422" s="11" t="s">
        <v>1328</v>
      </c>
      <c r="E422" s="4" t="s">
        <v>1335</v>
      </c>
      <c r="F422" s="4" t="s">
        <v>17</v>
      </c>
      <c r="G422" s="4" t="s">
        <v>1340</v>
      </c>
      <c r="H422" s="2" t="s">
        <v>1341</v>
      </c>
      <c r="I422" s="2"/>
      <c r="J422" s="2"/>
    </row>
    <row r="423" spans="1:10" s="3" customFormat="1" ht="25.5">
      <c r="A423" s="2" t="s">
        <v>1235</v>
      </c>
      <c r="B423" s="2" t="s">
        <v>1236</v>
      </c>
      <c r="C423" s="2" t="s">
        <v>33</v>
      </c>
      <c r="D423" s="2" t="str">
        <f>HYPERLINK("http://www.techstreet.com/products/1510682","http://www.techstreet.com/products/1510682")</f>
        <v>http://www.techstreet.com/products/1510682</v>
      </c>
      <c r="E423" s="2" t="s">
        <v>1237</v>
      </c>
      <c r="F423" s="2" t="s">
        <v>17</v>
      </c>
      <c r="G423" s="2" t="s">
        <v>997</v>
      </c>
      <c r="H423" s="2" t="s">
        <v>998</v>
      </c>
      <c r="I423" s="2"/>
      <c r="J423" s="2"/>
    </row>
    <row r="424" spans="1:10" s="3" customFormat="1" ht="38.25">
      <c r="A424" s="2" t="s">
        <v>1238</v>
      </c>
      <c r="B424" s="2" t="s">
        <v>1239</v>
      </c>
      <c r="C424" s="2" t="s">
        <v>33</v>
      </c>
      <c r="D424" s="2" t="s">
        <v>1240</v>
      </c>
      <c r="E424" s="2" t="s">
        <v>1241</v>
      </c>
      <c r="F424" s="2" t="s">
        <v>17</v>
      </c>
      <c r="G424" s="2" t="s">
        <v>1047</v>
      </c>
      <c r="H424" s="2" t="s">
        <v>1048</v>
      </c>
      <c r="I424" s="2"/>
      <c r="J424" s="2"/>
    </row>
    <row r="425" spans="1:10" s="3" customFormat="1" ht="25.5">
      <c r="A425" s="2" t="s">
        <v>52</v>
      </c>
      <c r="B425" s="4" t="s">
        <v>1242</v>
      </c>
      <c r="C425" s="4" t="s">
        <v>33</v>
      </c>
      <c r="D425" s="2" t="s">
        <v>1243</v>
      </c>
      <c r="E425" s="4" t="s">
        <v>1244</v>
      </c>
      <c r="F425" s="2" t="s">
        <v>17</v>
      </c>
      <c r="G425" s="2" t="s">
        <v>488</v>
      </c>
      <c r="H425" s="2" t="s">
        <v>489</v>
      </c>
      <c r="I425" s="2"/>
      <c r="J425" s="2"/>
    </row>
    <row r="426" spans="1:10" s="3" customFormat="1" ht="25.5">
      <c r="A426" s="2" t="s">
        <v>52</v>
      </c>
      <c r="B426" s="4" t="s">
        <v>1245</v>
      </c>
      <c r="C426" s="4" t="s">
        <v>33</v>
      </c>
      <c r="D426" s="2" t="s">
        <v>1246</v>
      </c>
      <c r="E426" s="4" t="s">
        <v>1247</v>
      </c>
      <c r="F426" s="2" t="s">
        <v>17</v>
      </c>
      <c r="G426" s="2" t="s">
        <v>488</v>
      </c>
      <c r="H426" s="2" t="s">
        <v>493</v>
      </c>
      <c r="I426" s="2"/>
      <c r="J426" s="2"/>
    </row>
    <row r="427" spans="1:10" s="3" customFormat="1" ht="25.5">
      <c r="A427" s="2" t="s">
        <v>52</v>
      </c>
      <c r="B427" s="4" t="s">
        <v>1248</v>
      </c>
      <c r="C427" s="4" t="s">
        <v>33</v>
      </c>
      <c r="D427" s="2" t="s">
        <v>1249</v>
      </c>
      <c r="E427" s="4" t="s">
        <v>1250</v>
      </c>
      <c r="F427" s="2" t="s">
        <v>17</v>
      </c>
      <c r="G427" s="2" t="s">
        <v>488</v>
      </c>
      <c r="H427" s="2" t="s">
        <v>493</v>
      </c>
      <c r="I427" s="2"/>
      <c r="J427" s="2"/>
    </row>
    <row r="428" spans="1:10" s="3" customFormat="1" ht="25.5">
      <c r="A428" s="2" t="s">
        <v>52</v>
      </c>
      <c r="B428" s="4" t="s">
        <v>1251</v>
      </c>
      <c r="C428" s="4" t="s">
        <v>33</v>
      </c>
      <c r="D428" s="2" t="s">
        <v>1252</v>
      </c>
      <c r="E428" s="4" t="s">
        <v>1253</v>
      </c>
      <c r="F428" s="2" t="s">
        <v>17</v>
      </c>
      <c r="G428" s="2" t="s">
        <v>488</v>
      </c>
      <c r="H428" s="2" t="s">
        <v>489</v>
      </c>
      <c r="I428" s="2"/>
      <c r="J428" s="2"/>
    </row>
    <row r="429" spans="1:10" s="3" customFormat="1" ht="38.25">
      <c r="A429" s="2" t="s">
        <v>52</v>
      </c>
      <c r="B429" s="4" t="s">
        <v>1254</v>
      </c>
      <c r="C429" s="4" t="s">
        <v>33</v>
      </c>
      <c r="D429" s="2" t="s">
        <v>1255</v>
      </c>
      <c r="E429" s="4" t="s">
        <v>1256</v>
      </c>
      <c r="F429" s="2" t="s">
        <v>17</v>
      </c>
      <c r="G429" s="2" t="s">
        <v>488</v>
      </c>
      <c r="H429" s="2" t="s">
        <v>493</v>
      </c>
      <c r="I429" s="2"/>
      <c r="J429" s="2"/>
    </row>
    <row r="430" spans="1:10" s="3" customFormat="1" ht="38.25">
      <c r="A430" s="2" t="s">
        <v>52</v>
      </c>
      <c r="B430" s="4" t="s">
        <v>1257</v>
      </c>
      <c r="C430" s="4" t="s">
        <v>33</v>
      </c>
      <c r="D430" s="2" t="s">
        <v>1258</v>
      </c>
      <c r="E430" s="4" t="s">
        <v>1259</v>
      </c>
      <c r="F430" s="2" t="s">
        <v>17</v>
      </c>
      <c r="G430" s="2" t="s">
        <v>488</v>
      </c>
      <c r="H430" s="2" t="s">
        <v>493</v>
      </c>
      <c r="I430" s="2"/>
      <c r="J430" s="2"/>
    </row>
    <row r="431" spans="1:10" s="3" customFormat="1" ht="38.25">
      <c r="A431" s="2" t="s">
        <v>52</v>
      </c>
      <c r="B431" s="4" t="s">
        <v>1260</v>
      </c>
      <c r="C431" s="4" t="s">
        <v>33</v>
      </c>
      <c r="D431" s="2" t="s">
        <v>1261</v>
      </c>
      <c r="E431" s="4" t="s">
        <v>1262</v>
      </c>
      <c r="F431" s="2" t="s">
        <v>17</v>
      </c>
      <c r="G431" s="2" t="s">
        <v>488</v>
      </c>
      <c r="H431" s="2" t="s">
        <v>489</v>
      </c>
      <c r="I431" s="2"/>
      <c r="J431" s="2"/>
    </row>
    <row r="432" spans="1:10" s="3" customFormat="1" ht="25.5">
      <c r="A432" s="2" t="s">
        <v>52</v>
      </c>
      <c r="B432" s="4" t="s">
        <v>1263</v>
      </c>
      <c r="C432" s="4" t="s">
        <v>33</v>
      </c>
      <c r="D432" s="2" t="s">
        <v>1264</v>
      </c>
      <c r="E432" s="4" t="s">
        <v>1265</v>
      </c>
      <c r="F432" s="2" t="s">
        <v>17</v>
      </c>
      <c r="G432" s="2" t="s">
        <v>488</v>
      </c>
      <c r="H432" s="2" t="s">
        <v>489</v>
      </c>
      <c r="I432" s="2"/>
      <c r="J432" s="2"/>
    </row>
    <row r="433" spans="1:10" s="3" customFormat="1" ht="25.5">
      <c r="A433" s="2" t="s">
        <v>52</v>
      </c>
      <c r="B433" s="4" t="s">
        <v>1266</v>
      </c>
      <c r="C433" s="4" t="s">
        <v>33</v>
      </c>
      <c r="D433" s="2" t="s">
        <v>1267</v>
      </c>
      <c r="E433" s="4" t="s">
        <v>1268</v>
      </c>
      <c r="F433" s="2" t="s">
        <v>17</v>
      </c>
      <c r="G433" s="2" t="s">
        <v>488</v>
      </c>
      <c r="H433" s="2" t="s">
        <v>493</v>
      </c>
      <c r="I433" s="2"/>
      <c r="J433" s="2"/>
    </row>
    <row r="434" spans="1:10" s="3" customFormat="1" ht="25.5">
      <c r="A434" s="2" t="s">
        <v>52</v>
      </c>
      <c r="B434" s="4" t="s">
        <v>1269</v>
      </c>
      <c r="C434" s="4" t="s">
        <v>33</v>
      </c>
      <c r="D434" s="2" t="s">
        <v>1264</v>
      </c>
      <c r="E434" s="4" t="s">
        <v>1270</v>
      </c>
      <c r="F434" s="2" t="s">
        <v>17</v>
      </c>
      <c r="G434" s="2" t="s">
        <v>488</v>
      </c>
      <c r="H434" s="2" t="s">
        <v>489</v>
      </c>
      <c r="I434" s="2"/>
      <c r="J434" s="2"/>
    </row>
    <row r="435" spans="1:10" s="3" customFormat="1" ht="38.25">
      <c r="A435" s="2" t="s">
        <v>52</v>
      </c>
      <c r="B435" s="4" t="s">
        <v>1271</v>
      </c>
      <c r="C435" s="4" t="s">
        <v>33</v>
      </c>
      <c r="D435" s="2" t="s">
        <v>1272</v>
      </c>
      <c r="E435" s="4" t="s">
        <v>1273</v>
      </c>
      <c r="F435" s="2" t="s">
        <v>17</v>
      </c>
      <c r="G435" s="2" t="s">
        <v>488</v>
      </c>
      <c r="H435" s="2" t="s">
        <v>489</v>
      </c>
      <c r="I435" s="2"/>
      <c r="J435" s="2"/>
    </row>
    <row r="436" spans="1:10" s="3" customFormat="1" ht="25.5">
      <c r="A436" s="2" t="s">
        <v>52</v>
      </c>
      <c r="B436" s="4" t="s">
        <v>1274</v>
      </c>
      <c r="C436" s="4" t="s">
        <v>33</v>
      </c>
      <c r="D436" s="2" t="s">
        <v>1275</v>
      </c>
      <c r="E436" s="4" t="s">
        <v>1276</v>
      </c>
      <c r="F436" s="2" t="s">
        <v>17</v>
      </c>
      <c r="G436" s="2" t="s">
        <v>488</v>
      </c>
      <c r="H436" s="2" t="s">
        <v>489</v>
      </c>
      <c r="I436" s="2"/>
      <c r="J436" s="2"/>
    </row>
    <row r="437" spans="1:10" s="3" customFormat="1" ht="25.5">
      <c r="A437" s="2" t="s">
        <v>52</v>
      </c>
      <c r="B437" s="4" t="s">
        <v>1277</v>
      </c>
      <c r="C437" s="4" t="s">
        <v>33</v>
      </c>
      <c r="D437" s="2" t="s">
        <v>1278</v>
      </c>
      <c r="E437" s="4" t="s">
        <v>1279</v>
      </c>
      <c r="F437" s="2" t="s">
        <v>17</v>
      </c>
      <c r="G437" s="2" t="s">
        <v>488</v>
      </c>
      <c r="H437" s="2" t="s">
        <v>489</v>
      </c>
      <c r="I437" s="2"/>
      <c r="J437" s="2"/>
    </row>
    <row r="438" spans="1:10" s="3" customFormat="1" ht="25.5">
      <c r="A438" s="2" t="s">
        <v>52</v>
      </c>
      <c r="B438" s="4" t="s">
        <v>1280</v>
      </c>
      <c r="C438" s="4" t="s">
        <v>33</v>
      </c>
      <c r="D438" s="2" t="s">
        <v>1281</v>
      </c>
      <c r="E438" s="4" t="s">
        <v>1282</v>
      </c>
      <c r="F438" s="2" t="s">
        <v>17</v>
      </c>
      <c r="G438" s="2" t="s">
        <v>488</v>
      </c>
      <c r="H438" s="2" t="s">
        <v>493</v>
      </c>
      <c r="I438" s="2"/>
      <c r="J438" s="2"/>
    </row>
    <row r="439" spans="1:10" s="3" customFormat="1" ht="38.25">
      <c r="A439" s="2" t="s">
        <v>52</v>
      </c>
      <c r="B439" s="4" t="s">
        <v>1283</v>
      </c>
      <c r="C439" s="4" t="s">
        <v>33</v>
      </c>
      <c r="D439" s="2" t="s">
        <v>1284</v>
      </c>
      <c r="E439" s="4" t="s">
        <v>1285</v>
      </c>
      <c r="F439" s="2" t="s">
        <v>17</v>
      </c>
      <c r="G439" s="2" t="s">
        <v>488</v>
      </c>
      <c r="H439" s="2" t="s">
        <v>493</v>
      </c>
      <c r="I439" s="2"/>
      <c r="J439" s="2"/>
    </row>
    <row r="440" spans="1:10" s="3" customFormat="1" ht="38.25">
      <c r="A440" s="2" t="s">
        <v>52</v>
      </c>
      <c r="B440" s="4" t="s">
        <v>1286</v>
      </c>
      <c r="C440" s="4" t="s">
        <v>33</v>
      </c>
      <c r="D440" s="2" t="s">
        <v>1287</v>
      </c>
      <c r="E440" s="4" t="s">
        <v>1288</v>
      </c>
      <c r="F440" s="2" t="s">
        <v>17</v>
      </c>
      <c r="G440" s="2" t="s">
        <v>488</v>
      </c>
      <c r="H440" s="2" t="s">
        <v>489</v>
      </c>
      <c r="I440" s="2"/>
      <c r="J440" s="2"/>
    </row>
    <row r="441" spans="1:10" s="3" customFormat="1" ht="38.25">
      <c r="A441" s="2" t="s">
        <v>52</v>
      </c>
      <c r="B441" s="4" t="s">
        <v>1289</v>
      </c>
      <c r="C441" s="4" t="s">
        <v>33</v>
      </c>
      <c r="D441" s="2" t="s">
        <v>1290</v>
      </c>
      <c r="E441" s="4" t="s">
        <v>1291</v>
      </c>
      <c r="F441" s="2" t="s">
        <v>17</v>
      </c>
      <c r="G441" s="2" t="s">
        <v>488</v>
      </c>
      <c r="H441" s="2" t="s">
        <v>493</v>
      </c>
      <c r="I441" s="2"/>
      <c r="J441" s="2"/>
    </row>
    <row r="442" spans="1:10" s="3" customFormat="1" ht="38.25">
      <c r="A442" s="2" t="s">
        <v>52</v>
      </c>
      <c r="B442" s="4" t="s">
        <v>1292</v>
      </c>
      <c r="C442" s="4" t="s">
        <v>33</v>
      </c>
      <c r="D442" s="2" t="s">
        <v>1293</v>
      </c>
      <c r="E442" s="4" t="s">
        <v>1294</v>
      </c>
      <c r="F442" s="2" t="s">
        <v>17</v>
      </c>
      <c r="G442" s="2" t="s">
        <v>488</v>
      </c>
      <c r="H442" s="2" t="s">
        <v>493</v>
      </c>
      <c r="I442" s="2"/>
      <c r="J442" s="2"/>
    </row>
    <row r="443" spans="1:10" s="3" customFormat="1" ht="25.5">
      <c r="A443" s="2" t="s">
        <v>52</v>
      </c>
      <c r="B443" s="4" t="s">
        <v>1295</v>
      </c>
      <c r="C443" s="4" t="s">
        <v>33</v>
      </c>
      <c r="D443" s="2" t="s">
        <v>1296</v>
      </c>
      <c r="E443" s="4" t="s">
        <v>1297</v>
      </c>
      <c r="F443" s="2" t="s">
        <v>17</v>
      </c>
      <c r="G443" s="2" t="s">
        <v>488</v>
      </c>
      <c r="H443" s="2" t="s">
        <v>489</v>
      </c>
      <c r="I443" s="2"/>
      <c r="J443" s="2"/>
    </row>
    <row r="444" spans="1:10" s="3" customFormat="1" ht="25.5">
      <c r="A444" s="2" t="s">
        <v>52</v>
      </c>
      <c r="B444" s="4" t="s">
        <v>1298</v>
      </c>
      <c r="C444" s="4" t="s">
        <v>33</v>
      </c>
      <c r="D444" s="2" t="s">
        <v>1299</v>
      </c>
      <c r="E444" s="4" t="s">
        <v>1300</v>
      </c>
      <c r="F444" s="2" t="s">
        <v>17</v>
      </c>
      <c r="G444" s="2" t="s">
        <v>488</v>
      </c>
      <c r="H444" s="2" t="s">
        <v>493</v>
      </c>
      <c r="I444" s="2"/>
      <c r="J444" s="2"/>
    </row>
    <row r="445" spans="1:10" s="3" customFormat="1" ht="25.5">
      <c r="A445" s="2" t="s">
        <v>52</v>
      </c>
      <c r="B445" s="4" t="s">
        <v>1301</v>
      </c>
      <c r="C445" s="4" t="s">
        <v>33</v>
      </c>
      <c r="D445" s="2" t="s">
        <v>1299</v>
      </c>
      <c r="E445" s="4" t="s">
        <v>1302</v>
      </c>
      <c r="F445" s="2" t="s">
        <v>17</v>
      </c>
      <c r="G445" s="2" t="s">
        <v>488</v>
      </c>
      <c r="H445" s="2" t="s">
        <v>489</v>
      </c>
      <c r="I445" s="2"/>
      <c r="J445" s="2"/>
    </row>
    <row r="446" spans="1:10" s="3" customFormat="1" ht="25.5">
      <c r="A446" s="2" t="s">
        <v>52</v>
      </c>
      <c r="B446" s="4" t="s">
        <v>1303</v>
      </c>
      <c r="C446" s="4" t="s">
        <v>33</v>
      </c>
      <c r="D446" s="2" t="s">
        <v>1304</v>
      </c>
      <c r="E446" s="4" t="s">
        <v>1305</v>
      </c>
      <c r="F446" s="2" t="s">
        <v>17</v>
      </c>
      <c r="G446" s="2" t="s">
        <v>488</v>
      </c>
      <c r="H446" s="2" t="s">
        <v>493</v>
      </c>
      <c r="I446" s="2"/>
      <c r="J446" s="2"/>
    </row>
    <row r="447" spans="1:10" s="3" customFormat="1" ht="25.5">
      <c r="A447" s="2" t="s">
        <v>52</v>
      </c>
      <c r="B447" s="4" t="s">
        <v>1306</v>
      </c>
      <c r="C447" s="4" t="s">
        <v>33</v>
      </c>
      <c r="D447" s="2" t="s">
        <v>1307</v>
      </c>
      <c r="E447" s="4" t="s">
        <v>1308</v>
      </c>
      <c r="F447" s="2" t="s">
        <v>17</v>
      </c>
      <c r="G447" s="2" t="s">
        <v>488</v>
      </c>
      <c r="H447" s="2" t="s">
        <v>489</v>
      </c>
      <c r="I447" s="2"/>
      <c r="J447" s="2"/>
    </row>
    <row r="448" spans="1:10" s="3" customFormat="1" ht="25.5">
      <c r="A448" s="2" t="s">
        <v>52</v>
      </c>
      <c r="B448" s="2" t="s">
        <v>1309</v>
      </c>
      <c r="C448" s="2" t="s">
        <v>362</v>
      </c>
      <c r="D448" s="2" t="s">
        <v>1310</v>
      </c>
      <c r="E448" s="2" t="s">
        <v>1311</v>
      </c>
      <c r="F448" s="2" t="s">
        <v>17</v>
      </c>
      <c r="G448" s="2" t="s">
        <v>488</v>
      </c>
      <c r="H448" s="2" t="s">
        <v>493</v>
      </c>
      <c r="I448" s="2"/>
      <c r="J448" s="2"/>
    </row>
    <row r="449" spans="1:10" s="3" customFormat="1" ht="25.5">
      <c r="A449" s="2" t="s">
        <v>52</v>
      </c>
      <c r="B449" s="2" t="s">
        <v>1312</v>
      </c>
      <c r="C449" s="2" t="s">
        <v>180</v>
      </c>
      <c r="D449" s="2" t="s">
        <v>1310</v>
      </c>
      <c r="E449" s="2" t="s">
        <v>1313</v>
      </c>
      <c r="F449" s="2" t="s">
        <v>17</v>
      </c>
      <c r="G449" s="2" t="s">
        <v>488</v>
      </c>
      <c r="H449" s="2" t="s">
        <v>489</v>
      </c>
      <c r="I449" s="2"/>
      <c r="J449" s="2"/>
    </row>
    <row r="450" spans="1:10" s="3" customFormat="1" ht="38.25">
      <c r="A450" s="2" t="s">
        <v>52</v>
      </c>
      <c r="B450" s="2" t="s">
        <v>1314</v>
      </c>
      <c r="C450" s="2" t="s">
        <v>180</v>
      </c>
      <c r="D450" s="2" t="s">
        <v>1315</v>
      </c>
      <c r="E450" s="2" t="s">
        <v>1316</v>
      </c>
      <c r="F450" s="2" t="s">
        <v>17</v>
      </c>
      <c r="G450" s="2" t="s">
        <v>488</v>
      </c>
      <c r="H450" s="2" t="s">
        <v>489</v>
      </c>
      <c r="I450" s="2"/>
      <c r="J450" s="2"/>
    </row>
  </sheetData>
  <sortState ref="A3:J450">
    <sortCondition ref="B3:B450"/>
  </sortState>
  <mergeCells count="2">
    <mergeCell ref="A1:F1"/>
    <mergeCell ref="G1:J1"/>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current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2013-12-06T20:03:53Z</dcterms:created>
  <dcterms:modified xsi:type="dcterms:W3CDTF">2013-12-06T20:04:02Z</dcterms:modified>
</cp:coreProperties>
</file>