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0" documentId="13_ncr:20001_{FCB0E92A-236B-46DD-87D0-BE4C255BBEE9}" xr6:coauthVersionLast="47" xr6:coauthVersionMax="47" xr10:uidLastSave="{00000000-0000-0000-0000-000000000000}"/>
  <bookViews>
    <workbookView xWindow="-110" yWindow="-110" windowWidth="19420" windowHeight="10420" xr2:uid="{00000000-000D-0000-FFFF-FFFF00000000}"/>
  </bookViews>
  <sheets>
    <sheet name="Standards At a Glance Summary" sheetId="1" r:id="rId1"/>
    <sheet name="Standards Activities_SEPT 22" sheetId="2" r:id="rId2"/>
    <sheet name="OSAC Registry " sheetId="3" state="hidden" r:id="rId3"/>
    <sheet name="ASTM Tracker_08092022" sheetId="6" state="hidden" r:id="rId4"/>
    <sheet name="SDO Open Comment Periods" sheetId="7" state="hidden" r:id="rId5"/>
    <sheet name="Column Descriptions" sheetId="15" state="hidden" r:id="rId6"/>
    <sheet name="AAG_Pivot" sheetId="16" state="hidden" r:id="rId7"/>
    <sheet name="Definitions Other Work Products" sheetId="17" state="hidden" r:id="rId8"/>
    <sheet name="Form Responses 1" sheetId="18" state="hidden" r:id="rId9"/>
    <sheet name="Org Prior_June 2020" sheetId="19" state="hidden" r:id="rId10"/>
  </sheets>
  <definedNames>
    <definedName name="_xlnm._FilterDatabase" localSheetId="2" hidden="1">'OSAC Registry '!$B$1:$B$1014</definedName>
    <definedName name="Z_43C0745E_59A0_4F1D_AE12_19AB175C167C_.wvu.FilterData" localSheetId="1" hidden="1">'Standards Activities_SEPT 22'!$A$2:$A$584</definedName>
    <definedName name="Z_5B3A290D_186F_429B_B55C_80A3C3AAF474_.wvu.FilterData" localSheetId="1" hidden="1">'Standards Activities_SEPT 22'!$D$2:$D$781</definedName>
  </definedNames>
  <calcPr calcId="191029"/>
  <customWorkbookViews>
    <customWorkbookView name="Filter 1" guid="{5B3A290D-186F-429B-B55C-80A3C3AAF474}" maximized="1" windowWidth="0" windowHeight="0" activeSheetId="0"/>
    <customWorkbookView name="Filter 2" guid="{43C0745E-59A0-4F1D-AE12-19AB175C167C}" maximized="1" windowWidth="0" windowHeight="0" activeSheetId="0"/>
  </customWorkbookViews>
  <pivotCaches>
    <pivotCache cacheId="4" r:id="rId11"/>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3" i="3" l="1"/>
  <c r="B112" i="3"/>
  <c r="B114" i="3" s="1"/>
  <c r="I27" i="1"/>
  <c r="E26" i="1"/>
  <c r="D26" i="1"/>
  <c r="C26" i="1"/>
  <c r="E25" i="1"/>
  <c r="D25" i="1"/>
  <c r="C25" i="1"/>
  <c r="H24" i="1"/>
  <c r="G24" i="1"/>
  <c r="E24" i="1"/>
  <c r="D24" i="1"/>
  <c r="C24" i="1"/>
  <c r="H23" i="1"/>
  <c r="G23" i="1"/>
  <c r="F23" i="1"/>
  <c r="E23" i="1"/>
  <c r="D23" i="1"/>
  <c r="H22" i="1"/>
  <c r="G22" i="1"/>
  <c r="F22" i="1"/>
  <c r="E22" i="1"/>
  <c r="G21" i="1"/>
  <c r="E21" i="1"/>
  <c r="D21" i="1"/>
  <c r="G20" i="1"/>
  <c r="E20" i="1"/>
  <c r="D20" i="1"/>
  <c r="C20" i="1"/>
  <c r="H19" i="1"/>
  <c r="G19" i="1"/>
  <c r="E19" i="1"/>
  <c r="D19" i="1"/>
  <c r="C19" i="1"/>
  <c r="H18" i="1"/>
  <c r="G18" i="1"/>
  <c r="F18" i="1"/>
  <c r="E18" i="1"/>
  <c r="D18" i="1"/>
  <c r="C18" i="1"/>
  <c r="H17" i="1"/>
  <c r="G17" i="1"/>
  <c r="F17" i="1"/>
  <c r="E17" i="1"/>
  <c r="D17" i="1"/>
  <c r="C17" i="1"/>
  <c r="H16" i="1"/>
  <c r="G16" i="1"/>
  <c r="F16" i="1"/>
  <c r="E16" i="1"/>
  <c r="C16" i="1"/>
  <c r="H15" i="1"/>
  <c r="G15" i="1"/>
  <c r="E15" i="1"/>
  <c r="D15" i="1"/>
  <c r="H14" i="1"/>
  <c r="G14" i="1"/>
  <c r="E14" i="1"/>
  <c r="D14" i="1"/>
  <c r="C14" i="1"/>
  <c r="H13" i="1"/>
  <c r="G13" i="1"/>
  <c r="F13" i="1"/>
  <c r="E13" i="1"/>
  <c r="D13" i="1"/>
  <c r="C13" i="1"/>
  <c r="H12" i="1"/>
  <c r="G12" i="1"/>
  <c r="D12" i="1"/>
  <c r="H11" i="1"/>
  <c r="G11" i="1"/>
  <c r="F11" i="1"/>
  <c r="E11" i="1"/>
  <c r="C11" i="1"/>
  <c r="G10" i="1"/>
  <c r="E10" i="1"/>
  <c r="D10" i="1"/>
  <c r="C10" i="1"/>
  <c r="H9" i="1"/>
  <c r="G9" i="1"/>
  <c r="E9" i="1"/>
  <c r="D9" i="1"/>
  <c r="C9" i="1"/>
  <c r="H8" i="1"/>
  <c r="G8" i="1"/>
  <c r="F8" i="1"/>
  <c r="E8" i="1"/>
  <c r="D8" i="1"/>
  <c r="C8" i="1"/>
  <c r="H7" i="1"/>
  <c r="G7" i="1"/>
  <c r="E7" i="1"/>
  <c r="D7" i="1"/>
  <c r="C7" i="1"/>
  <c r="G6" i="1"/>
  <c r="F6" i="1"/>
  <c r="E6" i="1"/>
  <c r="D6" i="1"/>
  <c r="C6" i="1"/>
  <c r="G5" i="1"/>
  <c r="F5" i="1"/>
  <c r="D5" i="1"/>
  <c r="C5" i="1"/>
  <c r="H4" i="1"/>
  <c r="G4" i="1"/>
  <c r="G27" i="1" s="1"/>
  <c r="F4" i="1"/>
  <c r="F27" i="1" s="1"/>
  <c r="E4" i="1"/>
  <c r="E27" i="1" s="1"/>
  <c r="D4" i="1"/>
  <c r="C4" i="1"/>
  <c r="C27" i="1" s="1"/>
  <c r="C28" i="1" l="1"/>
  <c r="D27" i="1"/>
  <c r="C29" i="1" s="1"/>
  <c r="H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67" authorId="0" shapeId="0" xr:uid="{00000000-0006-0000-0100-00000C000000}">
      <text>
        <r>
          <rPr>
            <sz val="10"/>
            <color rgb="FF000000"/>
            <rFont val="Arial"/>
            <scheme val="minor"/>
          </rPr>
          <t>Audio Engineering Society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200-000001000000}">
      <text>
        <r>
          <rPr>
            <sz val="10"/>
            <color rgb="FF000000"/>
            <rFont val="Arial"/>
            <scheme val="minor"/>
          </rPr>
          <t>Publish date is the date the public announcement is made (e.g., via GovDelivery or Standards Bulletin)</t>
        </r>
      </text>
    </comment>
    <comment ref="H99" authorId="0" shapeId="0" xr:uid="{00000000-0006-0000-0200-000002000000}">
      <text>
        <r>
          <rPr>
            <sz val="10"/>
            <color rgb="FF000000"/>
            <rFont val="Arial"/>
            <scheme val="minor"/>
          </rPr>
          <t>FSSB approved removal is ISO 17025:2005 from Registry in Sept 2021. It was archived with the release of the Oct 5, 2021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3" authorId="0" shapeId="0" xr:uid="{00000000-0006-0000-0500-000001000000}">
      <text>
        <r>
          <rPr>
            <sz val="10"/>
            <color rgb="FF000000"/>
            <rFont val="Arial"/>
            <scheme val="minor"/>
          </rPr>
          <t>How can the public comment period happen AFTER the ASTM ballot?</t>
        </r>
      </text>
    </comment>
    <comment ref="K4" authorId="0" shapeId="0" xr:uid="{00000000-0006-0000-0500-000002000000}">
      <text>
        <r>
          <rPr>
            <sz val="10"/>
            <color rgb="FF000000"/>
            <rFont val="Arial"/>
            <scheme val="minor"/>
          </rPr>
          <t>How can the public comment period happen AFTER the ASTM ballot?</t>
        </r>
      </text>
    </comment>
    <comment ref="G23" authorId="0" shapeId="0" xr:uid="{00000000-0006-0000-0500-000003000000}">
      <text>
        <r>
          <rPr>
            <sz val="10"/>
            <color rgb="FF000000"/>
            <rFont val="Arial"/>
            <scheme val="minor"/>
          </rPr>
          <t>The 2021 version is a published standard that will be added to the OSAC Registry in July. Is this doc being revised (wasn't noted on OSAC's tracker)?</t>
        </r>
      </text>
    </comment>
    <comment ref="G24" authorId="0" shapeId="0" xr:uid="{00000000-0006-0000-0500-000004000000}">
      <text>
        <r>
          <rPr>
            <sz val="10"/>
            <color rgb="FF000000"/>
            <rFont val="Arial"/>
            <scheme val="minor"/>
          </rPr>
          <t>This is a published standard. Is this under revision?</t>
        </r>
      </text>
    </comment>
    <comment ref="G25" authorId="0" shapeId="0" xr:uid="{00000000-0006-0000-0500-000005000000}">
      <text>
        <r>
          <rPr>
            <sz val="10"/>
            <color rgb="FF000000"/>
            <rFont val="Arial"/>
            <scheme val="minor"/>
          </rPr>
          <t>This is a published standard that will be added to the Registry in July. Is this a revision of the 2021 version?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600-000001000000}">
      <text>
        <r>
          <rPr>
            <sz val="10"/>
            <color rgb="FF000000"/>
            <rFont val="Arial"/>
            <scheme val="minor"/>
          </rPr>
          <t>For OPO use</t>
        </r>
      </text>
    </comment>
  </commentList>
</comments>
</file>

<file path=xl/sharedStrings.xml><?xml version="1.0" encoding="utf-8"?>
<sst xmlns="http://schemas.openxmlformats.org/spreadsheetml/2006/main" count="4936" uniqueCount="2186">
  <si>
    <t>STANDARDS ACTIVITIES AT-A-GLANCE</t>
  </si>
  <si>
    <t>REGISTRY APPROVAL PROCESS FOR PUBLISHED STANDARDS</t>
  </si>
  <si>
    <t>REGISTRY APPROVAL PROCESS FOR OSAC PROPOSED STANDARDS</t>
  </si>
  <si>
    <t>SAC</t>
  </si>
  <si>
    <t>Subcommittee</t>
  </si>
  <si>
    <t>SDO Published Standard ON REGISTRY</t>
  </si>
  <si>
    <t>SDO Published &amp; Potentially Eligible for Registry</t>
  </si>
  <si>
    <t>At an SDO</t>
  </si>
  <si>
    <t>OSAC Proposed Standard ON REGISTRY &amp; Sent to SDO</t>
  </si>
  <si>
    <t>Under Development/Drafted</t>
  </si>
  <si>
    <t>Proposed/ Not Yet Drafted</t>
  </si>
  <si>
    <t>Published Docs in Legacy Registry Approval Process</t>
  </si>
  <si>
    <t>Biology</t>
  </si>
  <si>
    <t>Human Forensic Biology</t>
  </si>
  <si>
    <t>Wildlife Forensic Biology</t>
  </si>
  <si>
    <t>Chemistry: Seized Drugs &amp; Toxicology</t>
  </si>
  <si>
    <t>Forensic Toxicology</t>
  </si>
  <si>
    <t>Seized Drugs</t>
  </si>
  <si>
    <t>Chemistry: Trace Evidence</t>
  </si>
  <si>
    <t>Ignitable Liquids, Explosives, &amp; Gunshot Residue</t>
  </si>
  <si>
    <t>Trace Materials</t>
  </si>
  <si>
    <t>Digital/Multimedia</t>
  </si>
  <si>
    <t>Digital Evidence</t>
  </si>
  <si>
    <t>Facial Identification</t>
  </si>
  <si>
    <t>Speaker Recognition</t>
  </si>
  <si>
    <t>Video/Imaging Technology &amp; Analysis</t>
  </si>
  <si>
    <t>*</t>
  </si>
  <si>
    <t>Medicine</t>
  </si>
  <si>
    <t>Forensic Anthropology</t>
  </si>
  <si>
    <t>Forensic Nursing</t>
  </si>
  <si>
    <t>Forensic Odontology</t>
  </si>
  <si>
    <t>Medicolegal Death Investigation</t>
  </si>
  <si>
    <t>Physics/Pattern Interpretation</t>
  </si>
  <si>
    <t>Bloodstain Pattern Analysis</t>
  </si>
  <si>
    <t>Firearms &amp; Toolmarks</t>
  </si>
  <si>
    <t>Footwear &amp; Tire</t>
  </si>
  <si>
    <t>Forensic Document Examination</t>
  </si>
  <si>
    <t>Friction Ridge</t>
  </si>
  <si>
    <t>Scene Examination</t>
  </si>
  <si>
    <t>Crime Scene Investigation &amp; Reconstruction</t>
  </si>
  <si>
    <t>Dogs &amp; Sensors</t>
  </si>
  <si>
    <t>Fire &amp; Explosion Investigation</t>
  </si>
  <si>
    <t>Interdisciplinary</t>
  </si>
  <si>
    <t>TOTAL</t>
  </si>
  <si>
    <t>TOTAL ON REGISTRY</t>
  </si>
  <si>
    <t>TOTAL SDO PUBLISHED</t>
  </si>
  <si>
    <r>
      <rPr>
        <sz val="9"/>
        <color theme="1"/>
        <rFont val="Source Sans Pro"/>
      </rPr>
      <t xml:space="preserve">*ASTM E2916-19e1 </t>
    </r>
    <r>
      <rPr>
        <b/>
        <i/>
        <sz val="9"/>
        <color theme="1"/>
        <rFont val="Source Sans Pro"/>
      </rPr>
      <t>Standard Terminology for Digital and Multimedia Evidence Examination</t>
    </r>
    <r>
      <rPr>
        <sz val="9"/>
        <color theme="1"/>
        <rFont val="Source Sans Pro"/>
      </rPr>
      <t xml:space="preserve"> is on the OSAC Registry and was drafted in collaboration with Digital Evidence, Facial ID, and VITAL SCs. It was only counted once in the total Registry counts (included in Digital Evidence and not in Facial ID and VITAL)</t>
    </r>
  </si>
  <si>
    <t>Drafting Owner</t>
  </si>
  <si>
    <t>Other Relevant Unit #1</t>
  </si>
  <si>
    <t>Other Relevant Unit #2</t>
  </si>
  <si>
    <t>Status</t>
  </si>
  <si>
    <t>Alternate Registry Approval Process</t>
  </si>
  <si>
    <t>OSAC Number</t>
  </si>
  <si>
    <t xml:space="preserve">SDO </t>
  </si>
  <si>
    <t>SDO Number</t>
  </si>
  <si>
    <t>Document Title</t>
  </si>
  <si>
    <t>Description</t>
  </si>
  <si>
    <t>Organizational  Priority #1</t>
  </si>
  <si>
    <t>Notes</t>
  </si>
  <si>
    <r>
      <rPr>
        <sz val="9"/>
        <color rgb="FF000000"/>
        <rFont val="Source Sans Pro"/>
      </rPr>
      <t>SDO Published Standard</t>
    </r>
    <r>
      <rPr>
        <b/>
        <sz val="9"/>
        <color rgb="FF000000"/>
        <rFont val="Source Sans Pro"/>
      </rPr>
      <t xml:space="preserve"> ON REGISTRY</t>
    </r>
  </si>
  <si>
    <t>ASB</t>
  </si>
  <si>
    <t>033-17</t>
  </si>
  <si>
    <t>Terms and Definitions in Bloodstain Pattern Analysis, First Edition, 2017</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</si>
  <si>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</si>
  <si>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</si>
  <si>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Not applicable</t>
  </si>
  <si>
    <t>Add SDO published standard to Registry</t>
  </si>
  <si>
    <t>SDO Published Standard Eligible for Registry</t>
  </si>
  <si>
    <t>Standard</t>
  </si>
  <si>
    <t>032-20</t>
  </si>
  <si>
    <t>Standards for a Bloodstain Pattern Analyst's Training Program, First Edition, 2020</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</si>
  <si>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</si>
  <si>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 &amp; Monitoring</t>
  </si>
  <si>
    <t>•Educational Requirements</t>
  </si>
  <si>
    <t>•Training</t>
  </si>
  <si>
    <t>HIGH</t>
  </si>
  <si>
    <t>In comment adjudication at OSAC</t>
  </si>
  <si>
    <t>At SDO (includes "1.5" &amp; new OSAC Proposed Standards)</t>
  </si>
  <si>
    <t>157-xx</t>
  </si>
  <si>
    <t>Required Components for a Proficiency Testing Program in Bloodstain Pattern Analysis, First Edition</t>
  </si>
  <si>
    <t>Provides for standards for developing a bloodstain pattern analysis proficiency testing program and standards for developing BPA proficiency tests.</t>
  </si>
  <si>
    <t>Quality Assurance</t>
  </si>
  <si>
    <t>•Proficiency Testing, Other Interlab Comparisons, and Intralabs for QA purposes</t>
  </si>
  <si>
    <t>MED</t>
  </si>
  <si>
    <t>Pending SDO publication</t>
  </si>
  <si>
    <t>158-xx</t>
  </si>
  <si>
    <t>Standard for Developing Standard Operating Procedures in Bloodstain Pattern Analysis</t>
  </si>
  <si>
    <t>Provides the standards for developing standard operating procedures in Bloodstain Pattern Analysis.</t>
  </si>
  <si>
    <t>•Review of Results (technical review, admin review, or verification)</t>
  </si>
  <si>
    <t>Under development at SDO</t>
  </si>
  <si>
    <t>Joint Venture with SDO</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</si>
  <si>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</si>
  <si>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</si>
  <si>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</si>
  <si>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At SDO for further development</t>
  </si>
  <si>
    <t>031-xx</t>
  </si>
  <si>
    <t>Standard for Report Writing in Bloodstain Pattern Analysis, Second Edition, 20xx</t>
  </si>
  <si>
    <t>Provides guidelines for report writing in bloodstain pattern analysis (BPA). In addition, guidance is provided regarding statements to be avoided in the report.</t>
  </si>
  <si>
    <t>Reporting Results &amp; Testimony</t>
  </si>
  <si>
    <t>•Reporting</t>
  </si>
  <si>
    <t>Not started</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</si>
  <si>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</si>
  <si>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</si>
  <si>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</si>
  <si>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</si>
  <si>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</si>
  <si>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</si>
  <si>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Standard for Mentorship Program in Bloodstain Pattern Analysis</t>
  </si>
  <si>
    <t>Provides the requirements and components of a mentorship program</t>
  </si>
  <si>
    <t>TBD</t>
  </si>
  <si>
    <t>Initiate Registry approval process (for SDO published standard)</t>
  </si>
  <si>
    <t>Under Development</t>
  </si>
  <si>
    <t>OSAC 2021-S-0011</t>
  </si>
  <si>
    <t>Standard for Technical Review of Bloodstain Pattern Analysis Reports</t>
  </si>
  <si>
    <t>Provides the standard for performing technical reviews on Bloodstain Pattern Analysis Reports.</t>
  </si>
  <si>
    <t>OSAC 2022-N-0010</t>
  </si>
  <si>
    <t>Standards for the Development of an Accredited Bloodstain Pattern Analyst Certification Program</t>
  </si>
  <si>
    <t>Provides requirements for developing a bloodstain pattern analysis certification program.</t>
  </si>
  <si>
    <t>•Competency Testing</t>
  </si>
  <si>
    <t>Add OSAC Proposed Standard to Registry and send to SDO</t>
  </si>
  <si>
    <t>In FSSB review</t>
  </si>
  <si>
    <t>OSAC 2022-S-0030</t>
  </si>
  <si>
    <t>Standard Methodology for Bloodstain Pattern Analysis</t>
  </si>
  <si>
    <t>This document will set the standard methodology of Bloodstain Pattern Analysis.</t>
  </si>
  <si>
    <t>Examination &amp; Analysis</t>
  </si>
  <si>
    <t>•Methods</t>
  </si>
  <si>
    <t>In open comment at OSAC</t>
  </si>
  <si>
    <t>Standard for Determining Area of Convergence and Area of Origin</t>
  </si>
  <si>
    <t>Provides the standard for determining area of convergence and area of origin</t>
  </si>
  <si>
    <t>•Data Criteria &amp; Analysis</t>
  </si>
  <si>
    <t>Complete STRP evaluation</t>
  </si>
  <si>
    <t>Started / In progress</t>
  </si>
  <si>
    <t>potentially CSI</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</si>
  <si>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</si>
  <si>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</si>
  <si>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</si>
  <si>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</si>
  <si>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Complete initial draft</t>
  </si>
  <si>
    <t>Standard for Bloodstain Pattern Analysis on Textiles</t>
  </si>
  <si>
    <t>Addresses bloodstain pattern analysis on clothing/fabrics and its limitations.</t>
  </si>
  <si>
    <t>Not Yet Drafted</t>
  </si>
  <si>
    <t>Standard for Classifying Bloodstain Patterns</t>
  </si>
  <si>
    <t>The classification of bloodstain patterns plays a major role in bloodstain pattern analysis. This document will provide the standards for criteria for classifying bloodstain patterns.</t>
  </si>
  <si>
    <t>LOW</t>
  </si>
  <si>
    <t>Start draft</t>
  </si>
  <si>
    <t>Standards for Reporting Reconstruction Conclusions in Bloodstain Pattern Analysis</t>
  </si>
  <si>
    <t>Provides the standard for reconstruction conclusions and their use in Bloodstain Pattern Analysis.</t>
  </si>
  <si>
    <t>Method for Determining Directionality of Stains</t>
  </si>
  <si>
    <t>Provides a method for determining directionality of a bloodstain</t>
  </si>
  <si>
    <t xml:space="preserve">PSAC </t>
  </si>
  <si>
    <t>Guidelines for a method or process to minimize bias in bloodstain pattern analysis</t>
  </si>
  <si>
    <t>Provides standards for minimizing the effects of bias in bloodstain pattern analysis.</t>
  </si>
  <si>
    <t>Method for Determining Angle of Impact</t>
  </si>
  <si>
    <t>Provides methods for calculating and determining the angle of impact of a bloodstain.</t>
  </si>
  <si>
    <t>potentially with CSI</t>
  </si>
  <si>
    <t>Standard for Utilizing 3D Scanning for Bloodstain Pattern Documentation</t>
  </si>
  <si>
    <t>Provides the standard procedures for the use of 3D scanning devices for use with the documentation and analysis of bloodstain patterns.</t>
  </si>
  <si>
    <t>Standard for Case Experimentation Design</t>
  </si>
  <si>
    <t>In some cases, experimentation can be a helpful tool to aid in the reconstruction of bloodstain pattern analysis. The design of case specific experimentations is addressed in this document.</t>
  </si>
  <si>
    <t>Withdrawn</t>
  </si>
  <si>
    <t>ASTM</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</si>
  <si>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</si>
  <si>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</si>
  <si>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</si>
  <si>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E1188-11(17)</t>
  </si>
  <si>
    <t>Standard Practice for Collection and Preservation of Information and Physical Items by a Technical Investigator</t>
  </si>
  <si>
    <t>This practice covers guidelines for the collection and preservation of information and physical items by any technical investigator pertaining to an incident that can be reasonably expected to be the subject of litigation.</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</si>
  <si>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</si>
  <si>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</si>
  <si>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In adjudication at SDO</t>
  </si>
  <si>
    <t>E2917-xx</t>
  </si>
  <si>
    <t>WK69919</t>
  </si>
  <si>
    <t>Standard Practice for Forensic Science Practitioner Training, Continuing Education, and Professional Development Programs</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</si>
  <si>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</si>
  <si>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</si>
  <si>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2021-N-0015</t>
  </si>
  <si>
    <t>159</t>
  </si>
  <si>
    <t>Standard for Guiding Principles for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</si>
  <si>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</si>
  <si>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</si>
  <si>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2021-N-0016</t>
  </si>
  <si>
    <t xml:space="preserve">ASB </t>
  </si>
  <si>
    <t>160</t>
  </si>
  <si>
    <t>Standard for Initial Responses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</si>
  <si>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</si>
  <si>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OSAC 2021-N-0018</t>
  </si>
  <si>
    <t>Standard for On-Scene Collection and Preservation of Physical Evidence</t>
  </si>
  <si>
    <t>Establishes minimum requirements for the collection and preservation of physical evidence generally with some high level evidence type specific considerations.</t>
  </si>
  <si>
    <t>OSAC 2021-N-0019</t>
  </si>
  <si>
    <t>Standard Practice for the Documentation and Processing of Shooting Scenes</t>
  </si>
  <si>
    <t>Establishes minimum documentation requirements for CSIs and Reconstructionists who are conducting the initial processing of a shooting scene.</t>
  </si>
  <si>
    <t>OSAC 2022-N-0025</t>
  </si>
  <si>
    <t>Standard for Initial Response at Scenes by Scene Investigators</t>
  </si>
  <si>
    <t>Establishes the requirements of CSI personal prior to initiating a search of the scene and identifying evidence.</t>
  </si>
  <si>
    <t>OSAC 2022-N-0039</t>
  </si>
  <si>
    <t>Collecting and Preserving Entomological Evidence from a Terrestrial Environment</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</si>
  <si>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</si>
  <si>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</si>
  <si>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</si>
  <si>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</si>
  <si>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</si>
  <si>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</si>
  <si>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</si>
  <si>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</si>
  <si>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</si>
  <si>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</si>
  <si>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</si>
  <si>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</si>
  <si>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</si>
  <si>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•Evidence Preservation</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</si>
  <si>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</si>
  <si>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</si>
  <si>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Method for Establishing a Bullet Path</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</si>
  <si>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</si>
  <si>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</si>
  <si>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</si>
  <si>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</si>
  <si>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</si>
  <si>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</si>
  <si>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</si>
  <si>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</si>
  <si>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</si>
  <si>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</si>
  <si>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</si>
  <si>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</si>
  <si>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</si>
  <si>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</si>
  <si>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</si>
  <si>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</si>
  <si>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Contextual Bias and Human Factors in Forensic Scene Evidence Collection, Handling and Processing</t>
  </si>
  <si>
    <t>Outlines how to mitigate or alleviate contextual bias and human factors in crime scene examination.</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</si>
  <si>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</si>
  <si>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</si>
  <si>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</si>
  <si>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</si>
  <si>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</si>
  <si>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</si>
  <si>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Hold for next FY</t>
  </si>
  <si>
    <t>Standard Practice for General Search and Identification of Evidence at a Crime Scene</t>
  </si>
  <si>
    <t>Establishes the requirements for planning and executing a methodological search of a scene and identifying/marking items of potential evidentiary value</t>
  </si>
  <si>
    <t>Standard Method for the Measurement of Trajectory Angles using the Photgraphic Method</t>
  </si>
  <si>
    <t>Establishes the proper techniques and minimum standards for photographically documenting standard trajectory angles for post-scene measurement from the photograph.</t>
  </si>
  <si>
    <t>Standard Method for the Reconstruction of Long-Range Trajectories</t>
  </si>
  <si>
    <t>Defines long-range trajectories and methods necessary to evaluate and mathematically reconstruct a them.</t>
  </si>
  <si>
    <t>On the Radar/Watch List</t>
  </si>
  <si>
    <t>SDO</t>
  </si>
  <si>
    <t>MDI</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</si>
  <si>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</si>
  <si>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Archived</t>
  </si>
  <si>
    <t>Facial ID</t>
  </si>
  <si>
    <t>VITAL</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</si>
  <si>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</si>
  <si>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</si>
  <si>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</si>
  <si>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</si>
  <si>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</si>
  <si>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</si>
  <si>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</si>
  <si>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</si>
  <si>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r>
      <rPr>
        <sz val="9"/>
        <color rgb="FF000000"/>
        <rFont val="Source Sans Pro"/>
      </rPr>
      <t xml:space="preserve">SDO Published Standard </t>
    </r>
    <r>
      <rPr>
        <b/>
        <sz val="9"/>
        <color rgb="FF000000"/>
        <rFont val="Source Sans Pro"/>
      </rPr>
      <t>ON REGISTRY</t>
    </r>
  </si>
  <si>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</si>
  <si>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</si>
  <si>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</si>
  <si>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t>•Scope of Examination</t>
  </si>
  <si>
    <t>E2678-xx</t>
  </si>
  <si>
    <t>Standard Guide for Education and Training in Computer Forensics</t>
  </si>
  <si>
    <t xml:space="preserve">This guide will improve and advance computer forensics through the development of model curricula consistent with other forensic science programs. </t>
  </si>
  <si>
    <t xml:space="preserve">ASTM </t>
  </si>
  <si>
    <t>E3016-18</t>
  </si>
  <si>
    <t>Standard Guide for Establishing Confidence in Digital and Multimedia Evidence Forensic Results by Error Mitigation Analysis</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</si>
  <si>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</si>
  <si>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Initiate revision</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</si>
  <si>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</si>
  <si>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</si>
  <si>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</si>
  <si>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SWGDE</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</si>
  <si>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</si>
  <si>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</si>
  <si>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</si>
  <si>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</si>
  <si>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</si>
  <si>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</si>
  <si>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</si>
  <si>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</si>
  <si>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Best Practices for Archiving Digital and Multimedia Evidence</t>
  </si>
  <si>
    <t>This document familiarlizes the reader with issues surround data archiving and suggests best practices for exblishing and maintaining an archiving system.</t>
  </si>
  <si>
    <t>In SDO public comment</t>
  </si>
  <si>
    <t>Technical Note on Internet of Things (IoT) Devices</t>
  </si>
  <si>
    <t>This document provides general awareness of deviced that compromise the Internet of Things to aid personnel collecting evidence from them and practitioners analyzing the collected data.</t>
  </si>
  <si>
    <t>Best Practices for the Enhancement of Digital Audio</t>
  </si>
  <si>
    <t>Audio authentication is a fundamental examination in audio forensics, and this document provides a detailed overview of the process.  SWGDE Best Practice document is finalized.</t>
  </si>
  <si>
    <t>Damaged Media document</t>
  </si>
  <si>
    <t>This document will provide best practices for recovering data from damaged devices.</t>
  </si>
  <si>
    <t>Forensic Audio Examination Workflow</t>
  </si>
  <si>
    <t>This document provides an overview of the audio evidence handling and workflow processes, that are fundamental to all audio forensics examinations.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</si>
  <si>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</si>
  <si>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</si>
  <si>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</si>
  <si>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</si>
  <si>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</si>
  <si>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</si>
  <si>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Previously published SDO standard; did not go through 1.5 RA process</t>
  </si>
  <si>
    <t>•Continuing Education</t>
  </si>
  <si>
    <t>Digital/Mutimedia SAC</t>
  </si>
  <si>
    <t>OSAC 2022-S-0001</t>
  </si>
  <si>
    <t>WK74814</t>
  </si>
  <si>
    <t>Standard Guide for Image Based Comparison Conclusions/Opinions</t>
  </si>
  <si>
    <t xml:space="preserve">Provides direction on the range of conclusions related to these two disciplines.  </t>
  </si>
  <si>
    <t>Under review by STRP</t>
  </si>
  <si>
    <r>
      <rPr>
        <sz val="9"/>
        <color rgb="FF000000"/>
        <rFont val="Source Sans Pro"/>
      </rPr>
      <t xml:space="preserve">SDO Published Standard </t>
    </r>
    <r>
      <rPr>
        <b/>
        <sz val="9"/>
        <color rgb="FF000000"/>
        <rFont val="Source Sans Pro"/>
      </rPr>
      <t>ON REGISTRY</t>
    </r>
  </si>
  <si>
    <t>025-17</t>
  </si>
  <si>
    <t>Technical Report: Crime Scene/Death Investigation - Dogs and Sensors - Terms and Definitions, First Edition 2017</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</si>
  <si>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</si>
  <si>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r>
      <rPr>
        <sz val="9"/>
        <color rgb="FF000000"/>
        <rFont val="Source Sans Pro"/>
      </rPr>
      <t xml:space="preserve">SDO Published Standard </t>
    </r>
    <r>
      <rPr>
        <b/>
        <sz val="9"/>
        <color rgb="FF000000"/>
        <rFont val="Source Sans Pro"/>
      </rPr>
      <t>ON REGISTRY</t>
    </r>
  </si>
  <si>
    <t>085-21</t>
  </si>
  <si>
    <t>Standard for Detection Canine Selection, Kenneling and Healthcare, First Edition, 2021</t>
  </si>
  <si>
    <t xml:space="preserve">Details the selection of canines with the necessary physical and behaviorial characteristics to perform as detection canines and also the health and housing protocols for detection canines. </t>
  </si>
  <si>
    <t>•Evidence Acceptance Criteria</t>
  </si>
  <si>
    <r>
      <rPr>
        <sz val="9"/>
        <color rgb="FF000000"/>
        <rFont val="Source Sans Pro"/>
      </rPr>
      <t xml:space="preserve">SDO Published Standard </t>
    </r>
    <r>
      <rPr>
        <b/>
        <sz val="9"/>
        <color rgb="FF000000"/>
        <rFont val="Source Sans Pro"/>
      </rPr>
      <t>ON REGISTRY</t>
    </r>
  </si>
  <si>
    <t>088-20</t>
  </si>
  <si>
    <t>General Guidelines for Training, Certification, and Documentation of Canine Detection Disciplines, First Edition, 2020</t>
  </si>
  <si>
    <t xml:space="preserve">Contains requirements for the development of training canine handlers and canines. </t>
  </si>
  <si>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</si>
  <si>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</si>
  <si>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</si>
  <si>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</si>
  <si>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</si>
  <si>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</si>
  <si>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</si>
  <si>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</si>
  <si>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</si>
  <si>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092-21</t>
  </si>
  <si>
    <t>Standard for Training and Certification of Canine Detection of Explosives, First Edition, 2021</t>
  </si>
  <si>
    <t>Addresses the canine odor detection discipline of explosives which entails canine teams (canine handler and canine) trained to search for explosives.</t>
  </si>
  <si>
    <t>025-xx</t>
  </si>
  <si>
    <t>Technical Report 025: Crime Scene/Death Investigation - Dogs and Sensors - Terms and Definitions, Second Edition, 20xx</t>
  </si>
  <si>
    <t>042-xx</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</si>
  <si>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</si>
  <si>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</si>
  <si>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043-xx</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</si>
  <si>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</si>
  <si>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</si>
  <si>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</si>
  <si>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</si>
  <si>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</si>
  <si>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075-xx</t>
  </si>
  <si>
    <t>Canine Detection of Human Remains in Water</t>
  </si>
  <si>
    <t xml:space="preserve"> Indicates the requirements for the training, certification and documentation pertaining to canine teams trained to search for human remains in water.  </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</si>
  <si>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</si>
  <si>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</si>
  <si>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</si>
  <si>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</si>
  <si>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</si>
  <si>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</si>
  <si>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084-xx</t>
  </si>
  <si>
    <t>Presentation of Canine Detection Evidence in Court</t>
  </si>
  <si>
    <t>Provides an overview of issues to consider and a resource of relevant case law to assist the expert witness (e.g. canine handler, scientist)</t>
  </si>
  <si>
    <t>086-xx</t>
  </si>
  <si>
    <t>Canine Detection of Narcotics</t>
  </si>
  <si>
    <t>Addresses the canine odor detection discipline of narcotics which entails canine teams (canine handler and canine) trained to search for illicit drugs.</t>
  </si>
  <si>
    <t>177-xx</t>
  </si>
  <si>
    <t>Canine Detection of Scent Identification Lineups</t>
  </si>
  <si>
    <t>Provides the recommended general guidelines for training, certification, and documentation pertaining to canines trained in conducting human scent identification</t>
  </si>
  <si>
    <t>178-xx</t>
  </si>
  <si>
    <t>Canine Detection of Electronic Storage Media</t>
  </si>
  <si>
    <t>Details canine team assessments, the basis for certification procedures, and importance of record keeping and document management</t>
  </si>
  <si>
    <t>179-xx</t>
  </si>
  <si>
    <t>Canine Detection of Accelerants</t>
  </si>
  <si>
    <t>This standard addresses the canine odor detection discipline of accelerants which entails canine teams (canine handler and canine) trained to search for accelerants</t>
  </si>
  <si>
    <t>087-xx</t>
  </si>
  <si>
    <t>Canine Detection of Pests and Insects</t>
  </si>
  <si>
    <t>Describes the requirements for pest and insect detection utilizing a canine team to serch for and detect the odor of specific pests and insects.</t>
  </si>
  <si>
    <t>109-xx</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</si>
  <si>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</si>
  <si>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</si>
  <si>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</si>
  <si>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</si>
  <si>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</si>
  <si>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</si>
  <si>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083-xx</t>
  </si>
  <si>
    <t>Canine Detection of Contraband</t>
  </si>
  <si>
    <t>Addresses the canine scent detection discipline of contraband which entails a canine team (canine handler and canine) to search for an article, or substance prohibited by law, or regulation.</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</si>
  <si>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</si>
  <si>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</si>
  <si>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</si>
  <si>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</si>
  <si>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</si>
  <si>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</si>
  <si>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</si>
  <si>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</si>
  <si>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r>
      <rPr>
        <sz val="9"/>
        <color rgb="FF000000"/>
        <rFont val="Source Sans Pro"/>
      </rPr>
      <t xml:space="preserve">SDO Published Standard </t>
    </r>
    <r>
      <rPr>
        <b/>
        <sz val="9"/>
        <color rgb="FF000000"/>
        <rFont val="Source Sans Pro"/>
      </rPr>
      <t>ON REGISTRY</t>
    </r>
  </si>
  <si>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</si>
  <si>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</si>
  <si>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</si>
  <si>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</si>
  <si>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</si>
  <si>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</si>
  <si>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</si>
  <si>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</si>
  <si>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</si>
  <si>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</si>
  <si>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</si>
  <si>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r>
      <rPr>
        <sz val="9"/>
        <color rgb="FF000000"/>
        <rFont val="Source Sans Pro"/>
      </rPr>
      <t xml:space="preserve">SDO Published Standard </t>
    </r>
    <r>
      <rPr>
        <b/>
        <sz val="9"/>
        <color rgb="FF000000"/>
        <rFont val="Source Sans Pro"/>
      </rPr>
      <t>ON REGISTRY</t>
    </r>
  </si>
  <si>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</si>
  <si>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</si>
  <si>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</si>
  <si>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</si>
  <si>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</si>
  <si>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</si>
  <si>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</si>
  <si>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t>OSAC 2021-N-0025</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</si>
  <si>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</si>
  <si>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</si>
  <si>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t>OSAC 2021-N-0035</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</si>
  <si>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</si>
  <si>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</si>
  <si>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t>OSAC 2022-S-0007</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</si>
  <si>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</si>
  <si>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</si>
  <si>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OSAC 2022-S-0008</t>
  </si>
  <si>
    <t>Standard Guide for Minimum Facial Image Comparison Documentation</t>
  </si>
  <si>
    <t xml:space="preserve">Provides minimum guidelines and a common baseline of information for facial image comparison documentaion
</t>
  </si>
  <si>
    <t>Introduction to Application Profiles for Facial Searching</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</si>
  <si>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</si>
  <si>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</si>
  <si>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Physical Stability of Facial Features of Juveniles</t>
  </si>
  <si>
    <t>Considers the physical stability or instability seen in juvenile craniofacial development and how this affects the face images under consideration.</t>
  </si>
  <si>
    <t>Image Factors to Consider in Facial Comparison</t>
  </si>
  <si>
    <t>Describes imaging factors that can affect the photography and videography of a physical subject's face and which should be evaluated when conducting morphological analysis.</t>
  </si>
  <si>
    <t>Guide for Facial Comparison Awareness Training of Assessors</t>
  </si>
  <si>
    <t xml:space="preserve">Includes specific content for training of Facial Assessors. </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</si>
  <si>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</si>
  <si>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</si>
  <si>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</si>
  <si>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</si>
  <si>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Guide for Mentorship of Facial Comparison Trainees in Role Based Facial Comparison</t>
  </si>
  <si>
    <t>Provides recommended procedures that should be used for the fundamental mentoring of facial comparison trainees as part of a training program.</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</si>
  <si>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</si>
  <si>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</si>
  <si>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</si>
  <si>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</si>
  <si>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</si>
  <si>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</si>
  <si>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FI-Specific ACE-V document</t>
  </si>
  <si>
    <t>This document will address the entire ACE-V process for a facial comparison to include specifics about methodologies, conclusions, etc.</t>
  </si>
  <si>
    <t xml:space="preserve">Standard Guide for Capturing Iris Images for Use with Iris Recognition Systems </t>
  </si>
  <si>
    <t>This document provides guidance for equipment and practices for capturing images of human irises that are suitable for comparison.</t>
  </si>
  <si>
    <t>Standard Guide for Minimum Training Recommendations of Iris Image Examiners</t>
  </si>
  <si>
    <t xml:space="preserve">This document provides guidance relevant to training programs for examiners who perform Iris examination/comparison. </t>
  </si>
  <si>
    <t>E3115-xx</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</si>
  <si>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</si>
  <si>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E3148-xx</t>
  </si>
  <si>
    <t>Methods of Mark-up and Annotation for Face Presentation to Courts</t>
  </si>
  <si>
    <t xml:space="preserve">Considers capturing the methods utilized in face comparison efforts for eventual presentation in casework and in court.
</t>
  </si>
  <si>
    <t>Extracting Facial Images from "In the Wild" Imagery</t>
  </si>
  <si>
    <t>Provides an overview of how facial images can be extracted from unconstrained imagery.</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</si>
  <si>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</si>
  <si>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</si>
  <si>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</si>
  <si>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</si>
  <si>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Statistical Data on Location &amp; Performance of Facial Features</t>
  </si>
  <si>
    <t>Considers static vs dynamic features of the face relevant to location on the face. This document could become an extension of the physical stability document.</t>
  </si>
  <si>
    <t>HFTG</t>
  </si>
  <si>
    <t>Human Performance Measurements</t>
  </si>
  <si>
    <t>Includes metrics to assess accuracy, including error rates, across face comparisons.</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</si>
  <si>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</si>
  <si>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</si>
  <si>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</si>
  <si>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</si>
  <si>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</si>
  <si>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</si>
  <si>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REFERENCE DOCUMENT</t>
  </si>
  <si>
    <r>
      <rPr>
        <sz val="9"/>
        <color rgb="FF000000"/>
        <rFont val="Source Sans Pro"/>
      </rPr>
      <t xml:space="preserve">SDO Published Standard </t>
    </r>
    <r>
      <rPr>
        <b/>
        <sz val="9"/>
        <color rgb="FF000000"/>
        <rFont val="Source Sans Pro"/>
      </rPr>
      <t>ON REGISTRY</t>
    </r>
  </si>
  <si>
    <t>NFPA</t>
  </si>
  <si>
    <t>921:2021</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</si>
  <si>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</si>
  <si>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</si>
  <si>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r>
      <rPr>
        <sz val="9"/>
        <color rgb="FF000000"/>
        <rFont val="Source Sans Pro"/>
      </rPr>
      <t xml:space="preserve">SDO Published Standard </t>
    </r>
    <r>
      <rPr>
        <b/>
        <sz val="9"/>
        <color rgb="FF000000"/>
        <rFont val="Source Sans Pro"/>
      </rPr>
      <t>ON REGISTRY</t>
    </r>
  </si>
  <si>
    <t>1033:2022</t>
  </si>
  <si>
    <t>Standard for Professional Qualifications for Fire Investigators</t>
  </si>
  <si>
    <t>NFPA 1033 facilitates safe, accurate investigations by specifying the job performance requirements (JPRs) necessary to perform as a fire investigator in both the private and public sectors.</t>
  </si>
  <si>
    <t>1321-xx</t>
  </si>
  <si>
    <t>Standard for Fire Investigation Units</t>
  </si>
  <si>
    <t>Governs the organization and operation of fire investigation units in both the public and private sector. The standard will be suitable as a basis for accreditation of fire investigation units.</t>
  </si>
  <si>
    <t>921:2017</t>
  </si>
  <si>
    <t>1033:2014</t>
  </si>
  <si>
    <r>
      <rPr>
        <sz val="9"/>
        <color rgb="FF000000"/>
        <rFont val="Source Sans Pro"/>
      </rPr>
      <t xml:space="preserve">SDO Published Standard </t>
    </r>
    <r>
      <rPr>
        <b/>
        <sz val="9"/>
        <color rgb="FF000000"/>
        <rFont val="Source Sans Pro"/>
      </rPr>
      <t>ON REGISTRY</t>
    </r>
  </si>
  <si>
    <t>061-21</t>
  </si>
  <si>
    <t>Firearms and Toolmarks 3D Measurement Systems and Measurement Quality Control, First Edition, 2021</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</si>
  <si>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</si>
  <si>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r>
      <rPr>
        <sz val="9"/>
        <color rgb="FF000000"/>
        <rFont val="Source Sans Pro"/>
      </rPr>
      <t xml:space="preserve">SDO Published Standard </t>
    </r>
    <r>
      <rPr>
        <b/>
        <sz val="9"/>
        <color rgb="FF000000"/>
        <rFont val="Source Sans Pro"/>
      </rPr>
      <t>ON REGISTRY</t>
    </r>
  </si>
  <si>
    <t>068-20</t>
  </si>
  <si>
    <t>Safe Handling of Firearms and Ammunition, First Edition, 2020</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</si>
  <si>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</si>
  <si>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color rgb="FF000000"/>
        <rFont val="Source Sans Pro"/>
      </rPr>
      <t xml:space="preserve">SDO Published Standard </t>
    </r>
    <r>
      <rPr>
        <b/>
        <sz val="9"/>
        <color rgb="FF000000"/>
        <rFont val="Source Sans Pro"/>
      </rPr>
      <t>ON REGISTRY</t>
    </r>
  </si>
  <si>
    <t>093-20</t>
  </si>
  <si>
    <t>Standard Test Method for the Examination and Testing of Firearms, First Edition, 2020</t>
  </si>
  <si>
    <t>Provides standard procedures for the examination and testing of a firearm by firearm and toolmark examiners or technicians. Following these procedures, an examiner or technician will be able to conduct, document, and report the examination and testing of a firearm.</t>
  </si>
  <si>
    <r>
      <rPr>
        <sz val="9"/>
        <color rgb="FF000000"/>
        <rFont val="Source Sans Pro"/>
      </rPr>
      <t xml:space="preserve">SDO Published Standard </t>
    </r>
    <r>
      <rPr>
        <b/>
        <sz val="9"/>
        <color rgb="FF000000"/>
        <rFont val="Source Sans Pro"/>
      </rPr>
      <t>ON REGISTRY</t>
    </r>
  </si>
  <si>
    <t>062-21</t>
  </si>
  <si>
    <t>Standard for Topography Comparison Software for Toolmark Analysis, First Edition, 2021</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</si>
  <si>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</si>
  <si>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r>
      <rPr>
        <sz val="9"/>
        <color rgb="FF000000"/>
        <rFont val="Source Sans Pro"/>
      </rPr>
      <t xml:space="preserve">SDO Published Standard </t>
    </r>
    <r>
      <rPr>
        <b/>
        <sz val="9"/>
        <color rgb="FF000000"/>
        <rFont val="Source Sans Pro"/>
      </rPr>
      <t>ON REGISTRY</t>
    </r>
  </si>
  <si>
    <t>063-21</t>
  </si>
  <si>
    <t>Implementation of 3D Technologies in Forensic Firearm and Toolmark Comparison Laboratories, First Edition, 2021</t>
  </si>
  <si>
    <t>Outlines the necessary steps to ensure the proper implementation of 3D technologies (software and/or hardware) / technical procedure(s) required in a forensic toolmark laboratory.</t>
  </si>
  <si>
    <t>060-21</t>
  </si>
  <si>
    <t>Guidelines for Barrel and Overall Length Measurements of Firearms, First Edition, 2021</t>
  </si>
  <si>
    <t>Intended for firearm examiners conducting barrel and overall length measurements for firearms.</t>
  </si>
  <si>
    <t>096-22</t>
  </si>
  <si>
    <t>Standard Method for the Examination and Documentation of Ammunition and Ammunition Components, First Edition, 2022</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</si>
  <si>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</si>
  <si>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105-21</t>
  </si>
  <si>
    <t>Minimum Education Requirements for Firearm and Toolmark Examiner Trainees, First Edition, 2021</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</si>
  <si>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</si>
  <si>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</si>
  <si>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</si>
  <si>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</si>
  <si>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</si>
  <si>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102-xx</t>
  </si>
  <si>
    <t>Standard for Verification of Source Conclusions in Toolmark Examinations</t>
  </si>
  <si>
    <t>Provides best practice recommendations for conducting peer review evaluations (i.e. verifications) of source conclusions arising from the microscopic comparison of toolmark evidence.</t>
  </si>
  <si>
    <t>107-xx</t>
  </si>
  <si>
    <t>Best Practice Recommendation for Measuring Trigger Pull of a Firearm and Estimating its Uncertainty, First Edition</t>
  </si>
  <si>
    <t>Provides recommendations for crime lab procedures for trigger pull measurements and for estimating uncertainties associated with trigger pull measurements. </t>
  </si>
  <si>
    <t>162-xx</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</si>
  <si>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</si>
  <si>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</si>
  <si>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t>
  </si>
  <si>
    <t>OSAC 2021-N-0012</t>
  </si>
  <si>
    <t>124</t>
  </si>
  <si>
    <t>Standard for 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</si>
  <si>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</si>
  <si>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101</t>
  </si>
  <si>
    <t>Supporting Documentation of Source Conclusions in Toolmark Examinations</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</si>
  <si>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</si>
  <si>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</si>
  <si>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</si>
  <si>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</si>
  <si>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</si>
  <si>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</si>
  <si>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164</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</si>
  <si>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</si>
  <si>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</si>
  <si>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</si>
  <si>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</si>
  <si>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the Examination and Comparison of Toolmarks for Source Attribution</t>
  </si>
  <si>
    <t>Standard Test Method for Muzzle-to-Garment Distance Determinations</t>
  </si>
  <si>
    <t>Standard for Documentation of Comparisons</t>
  </si>
  <si>
    <t>Provides the criteria for the documentation of the toolmarks found on ammunition, fired ammunition and other surfaces for the purposes of source conclusion</t>
  </si>
  <si>
    <t>Best Practices for the Resolution of Conflicts in Toolmark  Source Conclusions</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</si>
  <si>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</si>
  <si>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</si>
  <si>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</si>
  <si>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</si>
  <si>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r>
      <rPr>
        <sz val="9"/>
        <color rgb="FF000000"/>
        <rFont val="Source Sans Pro"/>
      </rPr>
      <t xml:space="preserve">SDO Published Standard </t>
    </r>
    <r>
      <rPr>
        <b/>
        <sz val="9"/>
        <color rgb="FF000000"/>
        <rFont val="Source Sans Pro"/>
      </rPr>
      <t>ON REGISTRY</t>
    </r>
  </si>
  <si>
    <t>021-19</t>
  </si>
  <si>
    <t>Best Practices for the Preparation of Test Impressions from Footwear and Tires, First Edition, 2019</t>
  </si>
  <si>
    <t>This document was developed to provide forensic footwear and tire impression examiners guidance in the preparation of two and three dimensional test impressions from footwear and tires.</t>
  </si>
  <si>
    <t>Crime Scene Investigation/Reconstruction</t>
  </si>
  <si>
    <r>
      <rPr>
        <sz val="9"/>
        <color rgb="FF000000"/>
        <rFont val="Source Sans Pro"/>
      </rPr>
      <t xml:space="preserve">SDO Published Standard </t>
    </r>
    <r>
      <rPr>
        <b/>
        <sz val="9"/>
        <color rgb="FF000000"/>
        <rFont val="Source Sans Pro"/>
      </rPr>
      <t>ON REGISTRY</t>
    </r>
  </si>
  <si>
    <t>049-20</t>
  </si>
  <si>
    <t>Best Practice Recommendation for Lifting of Footwear and Tire Impressions, First Edition, 2020</t>
  </si>
  <si>
    <t>This document provides best practice recommendations for personnel responsible for lifting footwear and tire impressions. The recommendations set forth in this document optimize the recovery of impressions.</t>
  </si>
  <si>
    <t>Crime Scene Investigation/Reconstruction, Digital Evidence</t>
  </si>
  <si>
    <t>050-21</t>
  </si>
  <si>
    <t>Best Practice Recommendation for Photographic Documentation of Footwear and Tire Impression Evidence, First Edition, 2021</t>
  </si>
  <si>
    <t>This document provides best practice recommendations for personnel responsible for documenting and photographing footwear and tire impressions for future examinations.</t>
  </si>
  <si>
    <t>051-20</t>
  </si>
  <si>
    <t>Scope of Work for a Footwear/Tire Examiner, First Edition, 2020</t>
  </si>
  <si>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</si>
  <si>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052-22</t>
  </si>
  <si>
    <t>Best Practice Recommendation for the Detection and Collection of Footwear and Tire Impression Evidence, First Edition, 2022</t>
  </si>
  <si>
    <t>This document provides best practice recommendations for personnel responsible for detecting footwear and tire impressions.</t>
  </si>
  <si>
    <t>•Evidence Identification</t>
  </si>
  <si>
    <t>Initial discussions were had regarding the potential for interdisciplinary collaboration/standardization. No consensus was found and each discipline began working on their own document</t>
  </si>
  <si>
    <t>095-20</t>
  </si>
  <si>
    <t>Standard for Minimum Qualifications and Training for a Footwear/Tire Forensic Science Service Provider, First Edition, 2020</t>
  </si>
  <si>
    <t>This standard describes the minimum qualifications and training for a footwear/tire Forensic Science Service Provider (FSSP) with little to no experience or previous training.</t>
  </si>
  <si>
    <t>097-19</t>
  </si>
  <si>
    <t>Terminology Used for Forensic Footwear and Tire Evidence, First Edition, 2019</t>
  </si>
  <si>
    <t>This technical report is a compilation of terms commonly used in footwear and tire examination.</t>
  </si>
  <si>
    <t>yes - which one?</t>
  </si>
  <si>
    <t>099-19</t>
  </si>
  <si>
    <t>Standard for Footwear/Tire Examination Proficiency Testing Program, First Edition 2019</t>
  </si>
  <si>
    <t>This standard outlines the requirements for proficiency test providers and forensic science service providers (FSSP) for creating proficiency tests appropriate for use by a Footwear/Tire FSSP. The standard also provides recommendation for testing frequency.</t>
  </si>
  <si>
    <t>126-20</t>
  </si>
  <si>
    <t>Best Practice Recommendation for Casting of Footwear and Tire Impression Evidence at the Crime Scene, First Edition, 2020</t>
  </si>
  <si>
    <t>This document provides best practice recommendations for personnel responsible for casting footwear and tire impressions. The recommendations set forth in this document optimize the recovery of impressions.</t>
  </si>
  <si>
    <t>137-xx</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</si>
  <si>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</si>
  <si>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</si>
  <si>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OSAC 2022-S-0032</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</si>
  <si>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</si>
  <si>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</si>
  <si>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•Evidence Enhancement</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</si>
  <si>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</si>
  <si>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</si>
  <si>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Potential exists to standardize this framework and language although each subcommittee is already working on their own documents</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</si>
  <si>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</si>
  <si>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</si>
  <si>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Best Practice Recommendation for Footwear and Tire Intelligence</t>
  </si>
  <si>
    <t>Best practice document outlining methods for all non-evidential comparison services including (but not limited to) make/model database searches and size estimations</t>
  </si>
  <si>
    <t>Yes, potential exists to standardize this framework and language although unknown as to how each SC is handling this topic</t>
  </si>
  <si>
    <t>Best Practice Recommendation for Verification and Review</t>
  </si>
  <si>
    <t>This document provides best practice recommendations for personnel responsible for verifying results/interpretations and reviewing footwear and tire casework technical records.</t>
  </si>
  <si>
    <t>Best Practice Recommendation for Task Relevant Information and Human Factors Guidance</t>
  </si>
  <si>
    <t>This document describes which contextual information is task relevant and what other human factors should be considered by forensic footwear and tire practitioners</t>
  </si>
  <si>
    <r>
      <rPr>
        <sz val="9"/>
        <color rgb="FF000000"/>
        <rFont val="Source Sans Pro"/>
      </rPr>
      <t xml:space="preserve">SDO Published Standard </t>
    </r>
    <r>
      <rPr>
        <b/>
        <sz val="9"/>
        <color rgb="FF000000"/>
        <rFont val="Source Sans Pro"/>
      </rPr>
      <t>ON REGISTRY</t>
    </r>
  </si>
  <si>
    <t>089-20</t>
  </si>
  <si>
    <t>Best Practice Recommendation for Facial Approximation in Forensic Anthropology, First Edition, 2020</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</si>
  <si>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</si>
  <si>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045-19</t>
  </si>
  <si>
    <t>Standard for Stature Estimation in Forensic Anthropology, First Edition, 2019</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</si>
  <si>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</si>
  <si>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090-19</t>
  </si>
  <si>
    <t>Standard for Sex Estimation in Forensic Anthropology, First Edition, 2019</t>
  </si>
  <si>
    <t>Describes methods for estimating sex from adult skeletal elements obtained directly from skeletal remains or radiographic images of skeletal remains</t>
  </si>
  <si>
    <t>134-21</t>
  </si>
  <si>
    <t>Standard for Analyzing Pathological Conditions and Anomalies in Forensic Anthropology, First Edition, 2021</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</si>
  <si>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</si>
  <si>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146-21</t>
  </si>
  <si>
    <t>Standard for Resolving Commingled Remains in Forensic Anthropology, First Edition, 2021</t>
  </si>
  <si>
    <t xml:space="preserve">Describes techniques and approaches for resolving commingled remains cases. The most appropriate techniques shall be reliably and objectively applied for segregating remains and determining the number of individuals present.  </t>
  </si>
  <si>
    <t>149-21</t>
  </si>
  <si>
    <t>Standard for Taphonomic Observations in Support of the Postmortem Interval, First Edition, 2021</t>
  </si>
  <si>
    <t>Describes the types of observations that may contribute to estimating the postmortem interval or understanding the context of the remains.</t>
  </si>
  <si>
    <t>150-21</t>
  </si>
  <si>
    <t>Standard for Determination of Medicolegal Significance from Skeletal Remains in Forensic Anthropology, First Edition, 2021</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</si>
  <si>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</si>
  <si>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132-xx</t>
  </si>
  <si>
    <t>Standard for Population Affinity in Estimation in Forensic Anthropology</t>
  </si>
  <si>
    <t xml:space="preserve">Establishes minimum requirements for the morphologically- or mathematically-based estimation of ancestry from skeletal material. </t>
  </si>
  <si>
    <t>133-xx</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</si>
  <si>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</si>
  <si>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</si>
  <si>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135-xx</t>
  </si>
  <si>
    <t>Scene Detection and Processing in Forensic Anthropology, First Edition</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</si>
  <si>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</si>
  <si>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147-xx</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</si>
  <si>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</si>
  <si>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</si>
  <si>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148-xx</t>
  </si>
  <si>
    <t>Standard for Personal Identification in Forensic Anthropology</t>
  </si>
  <si>
    <t xml:space="preserve">Describes standards for the anthropological contribution to the personal identification process.  </t>
  </si>
  <si>
    <t>OSAC 2020-N-0006</t>
  </si>
  <si>
    <t>141</t>
  </si>
  <si>
    <t>Standard for Qualifications in Forensic Anthropology</t>
  </si>
  <si>
    <t xml:space="preserve">Defines four levels of qualifications and responsibilities in the field of Forensic Anthropology: Forensic Anthropologist, Associate Forensic Anthropologist, Assistant Forensic Anthropologist, and Forensic Anthropology Technician.  </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</si>
  <si>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</si>
  <si>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</si>
  <si>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</si>
  <si>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</si>
  <si>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</si>
  <si>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Standard for Documentation and Reporting</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</si>
  <si>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</si>
  <si>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a Quality Assurance Program in Forensic Anthropology</t>
  </si>
  <si>
    <t>Standard for Research on Recent Human Remains</t>
  </si>
  <si>
    <t>Describes appropriate use of human remains for forensic anthropological research</t>
  </si>
  <si>
    <t>Standard for Isotopic Analysis of Human Remains</t>
  </si>
  <si>
    <t>Describes appropriate usage of isotopes in forensic anthropological analysis of human skeletal tissue</t>
  </si>
  <si>
    <t>035-20</t>
  </si>
  <si>
    <t>Standard for the Examination of Documents for Alterations, First Edition, 2020</t>
  </si>
  <si>
    <t>Provides the procedure(s) used by Forensic Document Examiners (FDE) in the examination of documents for alterations.</t>
  </si>
  <si>
    <t>044-19</t>
  </si>
  <si>
    <t>Standard for Examination of Documents for Indentations, First Edition, 2019</t>
  </si>
  <si>
    <t>Summarizes commonly accepted techniques, technologies, and procedures used by forensic document examiners for the examination of documents for indentations.</t>
  </si>
  <si>
    <t>117-20</t>
  </si>
  <si>
    <t>Standard for Examination of Stamping Devices and Stamp Impressions, First Edition, 2020</t>
  </si>
  <si>
    <t>Standard provides procedures to be used by forensic document examiners for forensic examinations and comparisons involving stamp impressions (often referred to as rubber stamp impressions) and stamping devices.</t>
  </si>
  <si>
    <t>011-22</t>
  </si>
  <si>
    <t>Scope of Expertise in Forensic Document Examination, First Edition, 2022</t>
  </si>
  <si>
    <t>Describes the responsibilities of and general qualifications for forensic science practitioners engaged in the practice of forensic document examination. This document provides guidance to anyone encountering matters involving forensic document examination.</t>
  </si>
  <si>
    <t>070-xx</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</si>
  <si>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</si>
  <si>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</si>
  <si>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</si>
  <si>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</si>
  <si>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</si>
  <si>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127-xx</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</si>
  <si>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</si>
  <si>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</si>
  <si>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128-xx</t>
  </si>
  <si>
    <t>Standard for the Examination of Liquid Soaked Documents</t>
  </si>
  <si>
    <t>Establishes the minimum required procedure(s) used by Forensic Document Examiners (FDE) in the preservation of, examination of, and reporting on liquid soaked documents.</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</si>
  <si>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</si>
  <si>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</si>
  <si>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</si>
  <si>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OSAC 2022-S-0034</t>
  </si>
  <si>
    <t>Standard for the Expression of Conclusions in Handwriting Examinations</t>
  </si>
  <si>
    <t>This standard will be used to standardize the conclusion terminology for handwriting examinations.</t>
  </si>
  <si>
    <t>Standard for Initial Evidence Assessment for Forensic Document Examiners</t>
  </si>
  <si>
    <t>Provides procedures that should be used by forensic document examiners for the initial assessment of documentary evidence.</t>
  </si>
  <si>
    <t>Standard Test Methods for the Comparison of Writing and Inkjet Inks (DESTRUCTIVE TESTING)</t>
  </si>
  <si>
    <t>This document is in the initial drafting stage. This modification will incorporate the non-destructive and destructive optical and chemical analyses used to compare various inks (e.g., writing inks, inkjet printing inks).</t>
  </si>
  <si>
    <t>Standard Collection for Known Writing</t>
  </si>
  <si>
    <t>This standard will be the be used to establish the minimum requirements for forensic document examiners in the collection of known writing samples.</t>
  </si>
  <si>
    <t>E2765-xx</t>
  </si>
  <si>
    <t>Use of Image Capture and Storage Technology in Forensic Document Examination</t>
  </si>
  <si>
    <t>This standard provides procedures to be used by forensic document examiners using image capture and storage technology.</t>
  </si>
  <si>
    <t>Standard for the Physical Examination and Comparison of Cut, Torn, and Perforated Paper by Forensic Document Examiners</t>
  </si>
  <si>
    <t>Establishes the minimum required procedure(s) used by Forensic Document Examiners (FDE) in the examinations and comparisons of cut, torn and perforated paper.</t>
  </si>
  <si>
    <t>Standard Test Methods for the Comparison of Writing and Inkjet Inks (NON-DESTRUCTIVE TESTING)</t>
  </si>
  <si>
    <t>This document will be in the initial drafting stage. This modification does not incorporate the destructive and non-destructive optical and chemical analyses used to compare various inks (e.g., writing inks, inkjet printing inks).</t>
  </si>
  <si>
    <t>Standard for the Examination of Dry Seals</t>
  </si>
  <si>
    <t>This standard will be used to standardize the examinations of rubber dry seals.</t>
  </si>
  <si>
    <t>E1843-20</t>
  </si>
  <si>
    <t>Standard Guide for Sexual Violence Investigation, Examination, and Evidence Collection Protocol</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</si>
  <si>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</si>
  <si>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E2123-20</t>
  </si>
  <si>
    <t>Standard Practice for Preservation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</si>
  <si>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</si>
  <si>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E2124-xx</t>
  </si>
  <si>
    <t>Standard Specification for Equipment and Supplies in Sexual Violence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</si>
  <si>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</si>
  <si>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</si>
  <si>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</si>
  <si>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Elder Abuse Examination</t>
  </si>
  <si>
    <t>Establishes minimum requirements for the documentation and processing of scenes involving elder abuse. It  includse guidance on special considerations unique to or common among elder abuse crimes.</t>
  </si>
  <si>
    <t>Standard for Adult/Adolescent Sexual Assault Nurse Examiner Education</t>
  </si>
  <si>
    <t>Standard for Evidence Management for Adult and Adolescent Medical Forensic Exams</t>
  </si>
  <si>
    <t>Standard for medical forensic examination</t>
  </si>
  <si>
    <t>Standards for medical forensic examiners- foundational principles</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</si>
  <si>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</si>
  <si>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</si>
  <si>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</si>
  <si>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</si>
  <si>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</si>
  <si>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</si>
  <si>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</si>
  <si>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</si>
  <si>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</si>
  <si>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</si>
  <si>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</si>
  <si>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</si>
  <si>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</si>
  <si>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</si>
  <si>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</si>
  <si>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</si>
  <si>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</si>
  <si>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ISO</t>
  </si>
  <si>
    <t>20888-xx</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</si>
  <si>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</si>
  <si>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</si>
  <si>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t>OSAC 2022-N-0028</t>
  </si>
  <si>
    <t>Proposed Guidelines and Best Practices for Human Abuse Recognition by Dental Professionals</t>
  </si>
  <si>
    <t>Provides guidance to dental professionals to recognize, document and report human abuse and neglect</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</si>
  <si>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</si>
  <si>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</si>
  <si>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Educational Requirements for Forensic Odontology</t>
  </si>
  <si>
    <t>This proposed document will cover the suggested curriculum content for forensic odontology.</t>
  </si>
  <si>
    <t>Best Practices for the Analysis, Comparison and Reporting of Suspected Pattern Injury(s) and Patterns Produced by the Human Dentition - Part 2: Recording and Collection of Pattern Evidence</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</si>
  <si>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</si>
  <si>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</si>
  <si>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</si>
  <si>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Best Practices for the Analysis, Comparison and Reporting of Suspected Pattern Injury(s) and Patterns Produced by the Human Dentition - Part 4: Comparison Methodology and Interpretation</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</si>
  <si>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</si>
  <si>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</si>
  <si>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</si>
  <si>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for a Quality Assurance Program in Forensic Odontology</t>
  </si>
  <si>
    <t>•Quality Control</t>
  </si>
  <si>
    <t>Guidelines for Opinions and Testimony in Forensic Odontology</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</si>
  <si>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</si>
  <si>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</si>
  <si>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First Edition, 2018</t>
  </si>
  <si>
    <t>Defines the minimum requirements for establishing measurement traceability in forensic toxicology laboratories.</t>
  </si>
  <si>
    <t>Method Development</t>
  </si>
  <si>
    <r>
      <rPr>
        <sz val="9"/>
        <color rgb="FF000000"/>
        <rFont val="Source Sans Pro"/>
      </rPr>
      <t xml:space="preserve">SDO Published Standard </t>
    </r>
    <r>
      <rPr>
        <b/>
        <sz val="9"/>
        <color rgb="FF000000"/>
        <rFont val="Source Sans Pro"/>
      </rPr>
      <t>ON REGISTRY</t>
    </r>
  </si>
  <si>
    <t>036-19</t>
  </si>
  <si>
    <t>Standard Practices for Method Validation in Forensic Toxicology, First Edition, 2019</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</si>
  <si>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</si>
  <si>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color rgb="FF000000"/>
        <rFont val="Source Sans Pro"/>
      </rPr>
      <t xml:space="preserve">SDO Published Standard </t>
    </r>
    <r>
      <rPr>
        <b/>
        <sz val="9"/>
        <color rgb="FF000000"/>
        <rFont val="Source Sans Pro"/>
      </rPr>
      <t>ON REGISTRY</t>
    </r>
  </si>
  <si>
    <t>037-19</t>
  </si>
  <si>
    <t>Guidelines for Opinions and Testimony in Forensic Toxicology, First Edition, 2019</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</si>
  <si>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</si>
  <si>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r>
      <rPr>
        <sz val="9"/>
        <color rgb="FF000000"/>
        <rFont val="Source Sans Pro"/>
      </rPr>
      <t xml:space="preserve">SDO Published Standard </t>
    </r>
    <r>
      <rPr>
        <b/>
        <sz val="9"/>
        <color rgb="FF000000"/>
        <rFont val="Source Sans Pro"/>
      </rPr>
      <t>ON REGISTRY</t>
    </r>
  </si>
  <si>
    <t>053-20</t>
  </si>
  <si>
    <t>Standard for Report Content in Forensic Toxicology, First Edition, 2020</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</si>
  <si>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</si>
  <si>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</si>
  <si>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</si>
  <si>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First Edition, 2021</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</si>
  <si>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</si>
  <si>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r>
      <rPr>
        <sz val="9"/>
        <color rgb="FF000000"/>
        <rFont val="Source Sans Pro"/>
      </rPr>
      <t xml:space="preserve">SDO Published Standard </t>
    </r>
    <r>
      <rPr>
        <b/>
        <sz val="9"/>
        <color rgb="FF000000"/>
        <rFont val="Source Sans Pro"/>
      </rPr>
      <t>ON REGISTRY</t>
    </r>
  </si>
  <si>
    <t>054-21</t>
  </si>
  <si>
    <t>Standard for a Quality Control Program in Forensic Toxicology Laboratories, First Edition, 2021</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</si>
  <si>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</si>
  <si>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</si>
  <si>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119-21</t>
  </si>
  <si>
    <t>Standard for the Analytical Scope and Sensitivity of Forensic Toxicological Testing of Blood in Medicolegal Death Investigations, First Edition, 2021</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</si>
  <si>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</si>
  <si>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r>
      <rPr>
        <sz val="9"/>
        <color rgb="FF000000"/>
        <rFont val="Source Sans Pro"/>
      </rPr>
      <t xml:space="preserve">SDO Published Standard </t>
    </r>
    <r>
      <rPr>
        <b/>
        <sz val="9"/>
        <color rgb="FF000000"/>
        <rFont val="Source Sans Pro"/>
      </rPr>
      <t>ON REGISTRY</t>
    </r>
  </si>
  <si>
    <t>120-21</t>
  </si>
  <si>
    <t>Standard for the Analytical Scope and Sensitivity of Forensic Toxicological Testing of Blood in Impaired Driving Investigations, First Edition, 2021</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</si>
  <si>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</si>
  <si>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r>
      <rPr>
        <sz val="9"/>
        <color rgb="FF000000"/>
        <rFont val="Source Sans Pro"/>
      </rPr>
      <t xml:space="preserve">SDO Published Standard </t>
    </r>
    <r>
      <rPr>
        <b/>
        <sz val="9"/>
        <color rgb="FF000000"/>
        <rFont val="Source Sans Pro"/>
      </rPr>
      <t>ON REGISTRY</t>
    </r>
  </si>
  <si>
    <t>152-21</t>
  </si>
  <si>
    <t>Standard for Minimum Content Requirements of Forensic Toxicology Procedures, First Edition, 2021</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</si>
  <si>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</si>
  <si>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</si>
  <si>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2020-S-0003</t>
  </si>
  <si>
    <t>122-xx</t>
  </si>
  <si>
    <t>Guidelines for Performing Alcohol Calculations in Forensic Toxicology</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</si>
  <si>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</si>
  <si>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REPORTING RESULTS &amp; TESTIMONY:</t>
  </si>
  <si>
    <t>Registry Bypass</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</si>
  <si>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</si>
  <si>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</si>
  <si>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</si>
  <si>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</si>
  <si>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OSAC 2021-S-0004</t>
  </si>
  <si>
    <t>056-xx</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</si>
  <si>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</si>
  <si>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</si>
  <si>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Fast Pass</t>
  </si>
  <si>
    <t>118-xx</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</si>
  <si>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</si>
  <si>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</si>
  <si>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055-xx</t>
  </si>
  <si>
    <t>Standard for Breath Alcohol Measuring Instrument Calibration</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</si>
  <si>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</si>
  <si>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098-xx</t>
  </si>
  <si>
    <t>Standard for Mass Spectral Data Acceptance in Forensic Toxicology, First Edition</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</si>
  <si>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</si>
  <si>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t>113-xx</t>
  </si>
  <si>
    <t>Standard for Identification Criteria in Forensic Toxicology, First Edition</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</si>
  <si>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</si>
  <si>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This one is tox-specific, but any SC that utilizes PT samples could refer to the frequency at a minimum)</t>
  </si>
  <si>
    <t>153-xx</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</si>
  <si>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</si>
  <si>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</si>
  <si>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156-xx</t>
  </si>
  <si>
    <t>Guidelines for Specimen Collection and Preservation for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</si>
  <si>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</si>
  <si>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058</t>
  </si>
  <si>
    <t>Standard Method for Blood Ethanol Identification and Quantitation in Forensic Toxicology Laboratories</t>
  </si>
  <si>
    <t>Provides a standard method for identification and quantitation of ethanol in blood samples.</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</si>
  <si>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</si>
  <si>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</si>
  <si>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</si>
  <si>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</si>
  <si>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</si>
  <si>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013-xx</t>
  </si>
  <si>
    <t>Standard for Friction Ridge Examination Conclusions, First Edition</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</si>
  <si>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</si>
  <si>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014-xx</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</si>
  <si>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</si>
  <si>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</si>
  <si>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015-xx</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</si>
  <si>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</si>
  <si>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</si>
  <si>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142-xx</t>
  </si>
  <si>
    <t>Best Practice Recommendations for the Resolution of Conflicts in Friction Ridge Examination</t>
  </si>
  <si>
    <t>Describes the best practice recommendations for how to resolve conflicts between examiners</t>
  </si>
  <si>
    <t>143-xx</t>
  </si>
  <si>
    <t>Best Practice Recommendations for Technical Review in Friction Ridge Identification</t>
  </si>
  <si>
    <t>Describes the best practice recommendations for how to perform the technical review of friction ridge impression examinations.</t>
  </si>
  <si>
    <t>144-xx</t>
  </si>
  <si>
    <t>Best Practice Recommendations for the Verification Component in Friction Ridge Examinations</t>
  </si>
  <si>
    <t>Describes the best practice recommendations for how to perform the verifications steps during friction ridge impression examinations.</t>
  </si>
  <si>
    <t>145-xx</t>
  </si>
  <si>
    <t>Standard for Consultation During Friction Ridge Examination</t>
  </si>
  <si>
    <t>Describes the best practice recommendations for how to perform consultations during friction ridge impression examinations.</t>
  </si>
  <si>
    <t>165-xx</t>
  </si>
  <si>
    <t>Best Practice Recommendation for Analysis of Friction Ridge Impressions</t>
  </si>
  <si>
    <t>Describes the best practice recommendations for how to perform the analysis steps during the examination of friction ridge impressions.</t>
  </si>
  <si>
    <t>166-xx</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</si>
  <si>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</si>
  <si>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</si>
  <si>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167-xx</t>
  </si>
  <si>
    <t>Standard for Reporting Results from Friction Ridge Examinations</t>
  </si>
  <si>
    <t>Prescribes the minimum requirements that shall be included in friction ridge examination reports.</t>
  </si>
  <si>
    <t>168-xx</t>
  </si>
  <si>
    <t>Standard for Testimony Monitoring in Friction Ridge Examination, First Edition</t>
  </si>
  <si>
    <t>Describes minimum standards and/or best practice recommendation for monitoring expert testimony in terms of methods and frequency.</t>
  </si>
  <si>
    <t>016-xx</t>
  </si>
  <si>
    <t>Terminology Related to Friction Ridge Examination</t>
  </si>
  <si>
    <t>Provides a repository of approved terms and definitions related to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</si>
  <si>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</si>
  <si>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</si>
  <si>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Best Practice Recommendations for Limited Friction Ridge Examinations</t>
  </si>
  <si>
    <t>Describes the best practice recommendations for how to perform limited examinations of friction ridge evidence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</si>
  <si>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</si>
  <si>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</si>
  <si>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Standard for Proficiency Testing in Friction Ridge Examination</t>
  </si>
  <si>
    <t>Describes minimum standards and/or best practice recommendation related to development, validation, and administration of proficiency tests for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</si>
  <si>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</si>
  <si>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2022-N-0033</t>
  </si>
  <si>
    <t>Standard for Processing Evidence for the Detection of Friction Ridge Impressions</t>
  </si>
  <si>
    <t>Describes methods for the chemical, physical, and optical detection/development of friction ridge impressions.</t>
  </si>
  <si>
    <t>OSAC 2022-S-0038</t>
  </si>
  <si>
    <t xml:space="preserve">Standard for Feature Selection in Friction Ridge Examination </t>
  </si>
  <si>
    <t>Describes the features that can be used in friction ridge examination</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</si>
  <si>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</si>
  <si>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</si>
  <si>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</si>
  <si>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</si>
  <si>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</si>
  <si>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Recruiting/Selection Requirements (for pattern recognition disciplines)</t>
  </si>
  <si>
    <t>Describes minimum skill/abilities requirements for recruitment and selection of personnel.</t>
  </si>
  <si>
    <t>Detection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</si>
  <si>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</si>
  <si>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</si>
  <si>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</si>
  <si>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</si>
  <si>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</si>
  <si>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</si>
  <si>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</si>
  <si>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</si>
  <si>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</si>
  <si>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</si>
  <si>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</si>
  <si>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</si>
  <si>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color rgb="FF000000"/>
        <rFont val="Source Sans Pro"/>
      </rPr>
      <t xml:space="preserve">SDO Published Standard </t>
    </r>
    <r>
      <rPr>
        <b/>
        <sz val="9"/>
        <color rgb="FF000000"/>
        <rFont val="Source Sans Pro"/>
      </rPr>
      <t>ON REGISTRY</t>
    </r>
  </si>
  <si>
    <t>018-20</t>
  </si>
  <si>
    <t>Standard for Validation of Probabilistic Genotyping Systems, First Edition, 2020</t>
  </si>
  <si>
    <t>Provides requirements for the validation of probabilistic genotyping software.</t>
  </si>
  <si>
    <r>
      <rPr>
        <sz val="9"/>
        <color rgb="FF000000"/>
        <rFont val="Source Sans Pro"/>
      </rPr>
      <t xml:space="preserve">SDO Published Standard </t>
    </r>
    <r>
      <rPr>
        <b/>
        <sz val="9"/>
        <color rgb="FF000000"/>
        <rFont val="Source Sans Pro"/>
      </rPr>
      <t>ON REGISTRY</t>
    </r>
  </si>
  <si>
    <t>020-18</t>
  </si>
  <si>
    <t>Standard for Validation Studies of DNA Mixtures, and Development and Verification of a Laboratory’s Mixture Interpretation Protocol, First Edition, 2018</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</si>
  <si>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</si>
  <si>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r>
      <rPr>
        <sz val="9"/>
        <color rgb="FF000000"/>
        <rFont val="Source Sans Pro"/>
      </rPr>
      <t xml:space="preserve">SDO Published Standard </t>
    </r>
    <r>
      <rPr>
        <b/>
        <sz val="9"/>
        <color rgb="FF000000"/>
        <rFont val="Source Sans Pro"/>
      </rPr>
      <t>ON REGISTRY</t>
    </r>
  </si>
  <si>
    <t>022-19</t>
  </si>
  <si>
    <t>Standard for Forensic DNA Analysis Training Programs, First Edition, 2019</t>
  </si>
  <si>
    <t>Provides the general requirements for a forensic DNA laboratory training program in DNA analysis and data interpretation.</t>
  </si>
  <si>
    <r>
      <rPr>
        <sz val="9"/>
        <color rgb="FF000000"/>
        <rFont val="Source Sans Pro"/>
      </rPr>
      <t xml:space="preserve">SDO Published Standard </t>
    </r>
    <r>
      <rPr>
        <b/>
        <sz val="9"/>
        <color rgb="FF000000"/>
        <rFont val="Source Sans Pro"/>
      </rPr>
      <t>ON REGISTRY</t>
    </r>
  </si>
  <si>
    <t>023-20</t>
  </si>
  <si>
    <t>Standard for Training in Forensic DNA Isolation and Purification Methods, First Edition, 2020</t>
  </si>
  <si>
    <t>Provides requirements to ensure proper training in the approved methods of DNA isolation and purification used within the trainee’s forensic DNA laboratory.</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</si>
  <si>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</si>
  <si>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</si>
  <si>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First Edition, 2019</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</si>
  <si>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</si>
  <si>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r>
      <rPr>
        <sz val="9"/>
        <color rgb="FF000000"/>
        <rFont val="Source Sans Pro"/>
      </rPr>
      <t xml:space="preserve">SDO Published Standard </t>
    </r>
    <r>
      <rPr>
        <b/>
        <sz val="9"/>
        <color rgb="FF000000"/>
        <rFont val="Source Sans Pro"/>
      </rPr>
      <t>ON REGISTRY</t>
    </r>
  </si>
  <si>
    <t>110-20</t>
  </si>
  <si>
    <t>Standards for Training in Forensic Serological Methods, First Edition, 2020</t>
  </si>
  <si>
    <t>Provides the requirements for a forensic serology training program to evaluate body fluids, stains, or residues related to forensic investigations. This standard does not address training in forensic DNA analysis procedures.</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</si>
  <si>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</si>
  <si>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</si>
  <si>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First Edition, 2020</t>
  </si>
  <si>
    <t>Provides the requirements of a forensic DNA laboratory training program in forensic Short Tandem Repeat typing methods using amplification, DNA separation, and allele detection.</t>
  </si>
  <si>
    <r>
      <rPr>
        <sz val="9"/>
        <color rgb="FF000000"/>
        <rFont val="Source Sans Pro"/>
      </rPr>
      <t xml:space="preserve">SDO Published Standard </t>
    </r>
    <r>
      <rPr>
        <b/>
        <sz val="9"/>
        <color rgb="FF000000"/>
        <rFont val="Source Sans Pro"/>
      </rPr>
      <t>ON REGISTRY</t>
    </r>
  </si>
  <si>
    <t>116-20</t>
  </si>
  <si>
    <t>Standard for Training in Forensic DNA Quantification Methods, First Edition, 2020</t>
  </si>
  <si>
    <t>Provides the requirements for a forensic DNA laboratory training program in DNA quantification.</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</si>
  <si>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</si>
  <si>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</si>
  <si>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First Edition, 2021</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</si>
  <si>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</si>
  <si>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</si>
  <si>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</si>
  <si>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First Edition, 2021</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</si>
  <si>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</si>
  <si>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</si>
  <si>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140-21</t>
  </si>
  <si>
    <t>Standard for Training in Forensic Human Mitochondrial DNA Analysis, Interpretation, Statistical Evaluation, and Reporting, First Edition, 2021</t>
  </si>
  <si>
    <t>Provides the requirements of a forensic DNA laboratory training program to ensure proper training in the approved methods of human mitochondrial DNA interpretation.</t>
  </si>
  <si>
    <t>038-xx</t>
  </si>
  <si>
    <t>Standard for Internal Validation of Forensic DNA Analysis Methods, Second Edition, 202x</t>
  </si>
  <si>
    <t>Details general requirements for performing an internal validation of all forensic DNA testing methods within a forensic DNA laboratory.</t>
  </si>
  <si>
    <t>039-xx</t>
  </si>
  <si>
    <t>Standard for Internal Validation of Human STR Profiling on CE Platforms</t>
  </si>
  <si>
    <t>Details requirements for performing an internal validation of a human short tandem repeat (STR) multiplex kit using capillary electrophoresis (CE).</t>
  </si>
  <si>
    <t>041-xx</t>
  </si>
  <si>
    <t>Formulating Propositions for Likelihood Ratios in Forensic DNA Interpretations, First Edition</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</si>
  <si>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</si>
  <si>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077-xx</t>
  </si>
  <si>
    <t>Standard for the Developmental and Internal Validation of Forensic Serological Methods, Second Edition, 202x</t>
  </si>
  <si>
    <t>Provides requirements for developmental and internal validations of forensic serological methods to evaluate body fluids, stains, etc</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</si>
  <si>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</si>
  <si>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</si>
  <si>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</si>
  <si>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</si>
  <si>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</si>
  <si>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</si>
  <si>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</si>
  <si>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</si>
  <si>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</si>
  <si>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</si>
  <si>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</si>
  <si>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</si>
  <si>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</si>
  <si>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</si>
  <si>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</si>
  <si>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114-xx</t>
  </si>
  <si>
    <t>Best Practice Recommendations for Internal Validation of Software Used in Forensic DNA Laboratories</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</si>
  <si>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</si>
  <si>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123-xx</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</si>
  <si>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</si>
  <si>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</si>
  <si>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</si>
  <si>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</si>
  <si>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</si>
  <si>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</si>
  <si>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</si>
  <si>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</si>
  <si>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139-xx</t>
  </si>
  <si>
    <t>Standard for Reporting DNA Conclusions</t>
  </si>
  <si>
    <t>Provides the reporting requirements for autosomal STR and haplotype DNA conclusions for results obtained from evidentiary samples in forensic casework.</t>
  </si>
  <si>
    <t>154-xx</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</si>
  <si>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</si>
  <si>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</si>
  <si>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</si>
  <si>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2020-N-0007</t>
  </si>
  <si>
    <t>171</t>
  </si>
  <si>
    <t>Best Practice Recommendations for Management and Use of Quality Assurance DNA Elimination Databases in Forensic DNA Laboratories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</si>
  <si>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</si>
  <si>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</si>
  <si>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</si>
  <si>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</si>
  <si>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</si>
  <si>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</si>
  <si>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</si>
  <si>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</si>
  <si>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</si>
  <si>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OSAC 2021-S-0021</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</si>
  <si>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</si>
  <si>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</si>
  <si>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OSAC 2021-S-0028</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</si>
  <si>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</si>
  <si>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</si>
  <si>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OSAC 2021-S-0029</t>
  </si>
  <si>
    <t>Standards for Validation and Implementation of Familial Searching for Forensic Purposes</t>
  </si>
  <si>
    <t>Will cover validation and implementation of familial searching for generating leads for forensic investigations.</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</si>
  <si>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</si>
  <si>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</si>
  <si>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</si>
  <si>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</si>
  <si>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</si>
  <si>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</si>
  <si>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</si>
  <si>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DNA Extraction Methods</t>
  </si>
  <si>
    <t>Provides standards for performing an internal validation of DNA extraction methods.</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</si>
  <si>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</si>
  <si>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</si>
  <si>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</si>
  <si>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</si>
  <si>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</si>
  <si>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</si>
  <si>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</si>
  <si>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</si>
  <si>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</si>
  <si>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</si>
  <si>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</si>
  <si>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</si>
  <si>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</si>
  <si>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</si>
  <si>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t>
  </si>
  <si>
    <t>Provides guidance for report wording for male screening results.</t>
  </si>
  <si>
    <t>Best Practice Recommendations for Reporting and Results of Serological Examinations</t>
  </si>
  <si>
    <t>Provides best practice recommendations for reporting results from serological examinations.</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</si>
  <si>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</si>
  <si>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</si>
  <si>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</si>
  <si>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</si>
  <si>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r>
      <rPr>
        <sz val="9"/>
        <color rgb="FF000000"/>
        <rFont val="Source Sans Pro"/>
      </rPr>
      <t xml:space="preserve">SDO Published Standard </t>
    </r>
    <r>
      <rPr>
        <b/>
        <sz val="9"/>
        <color rgb="FF000000"/>
        <rFont val="Source Sans Pro"/>
      </rPr>
      <t>ON REGISTRY</t>
    </r>
  </si>
  <si>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</si>
  <si>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</si>
  <si>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</si>
  <si>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</si>
  <si>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</si>
  <si>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</si>
  <si>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</si>
  <si>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</si>
  <si>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</si>
  <si>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</si>
  <si>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</si>
  <si>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</si>
  <si>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</si>
  <si>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</si>
  <si>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</si>
  <si>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</si>
  <si>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</si>
  <si>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</si>
  <si>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</si>
  <si>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</si>
  <si>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</si>
  <si>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</si>
  <si>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t>Compilation of terms and corresponding definitions that are used in fire debris analysis. Legal or scientific terms that are generally understood or defined adequately in other readily available sources may not be included.</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</si>
  <si>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</si>
  <si>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</si>
  <si>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</si>
  <si>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</si>
  <si>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</si>
  <si>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</si>
  <si>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</si>
  <si>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r>
      <rPr>
        <sz val="9"/>
        <color rgb="FF000000"/>
        <rFont val="Source Sans Pro"/>
      </rPr>
      <t xml:space="preserve">SDO Published Standard </t>
    </r>
    <r>
      <rPr>
        <b/>
        <sz val="9"/>
        <color rgb="FF000000"/>
        <rFont val="Source Sans Pro"/>
      </rPr>
      <t>ON REGISTRY</t>
    </r>
  </si>
  <si>
    <t>E3253-21</t>
  </si>
  <si>
    <t>WK67862</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</si>
  <si>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</si>
  <si>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</si>
  <si>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</si>
  <si>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E3329-21</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</si>
  <si>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</si>
  <si>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</si>
  <si>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</si>
  <si>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</si>
  <si>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</si>
  <si>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</si>
  <si>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</si>
  <si>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</si>
  <si>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Standard Practice for the Collection and Preservation of Organic Gunshot Residues</t>
  </si>
  <si>
    <t>Addresses the applicability of conducting OGSR analysis in an casework and identifying the best methods that can analyze OGSR residues.</t>
  </si>
  <si>
    <t>OSAC 2022-S-0004</t>
  </si>
  <si>
    <t>WK81724</t>
  </si>
  <si>
    <t>Standard Practice for the Classification for Ignitable Liquids Encountered in Fire Debris Analysis</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</si>
  <si>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</si>
  <si>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</si>
  <si>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</si>
  <si>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E1386-xx</t>
  </si>
  <si>
    <t>WK78319</t>
  </si>
  <si>
    <t>Standard Practice for Separation of Ignitable Liquid Residues from Fire Debris Samples by Solvent Extraction</t>
  </si>
  <si>
    <t>Covers the procedure for removing small quantities of ignitable liquid residue from samples of fire debris using solvent to extract the residue.</t>
  </si>
  <si>
    <t>E2997-xx</t>
  </si>
  <si>
    <t>WK78732</t>
  </si>
  <si>
    <t>Standard Test Method for Analysis of Biodiesel Products by Gas Chromatography-Mass Spectrometry</t>
  </si>
  <si>
    <t>Covers the analysis and identification of the fatty acid methyl esters (FAMEs) and petroleum distillate components of biodiesel products.</t>
  </si>
  <si>
    <t>E2999-xx</t>
  </si>
  <si>
    <t>WK75881</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</si>
  <si>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</si>
  <si>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</si>
  <si>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E3255-xx</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</si>
  <si>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</si>
  <si>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</si>
  <si>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</si>
  <si>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</si>
  <si>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</si>
  <si>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</si>
  <si>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</si>
  <si>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</si>
  <si>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Opinion Standards</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</si>
  <si>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</si>
  <si>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</si>
  <si>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</si>
  <si>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</si>
  <si>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</si>
  <si>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</si>
  <si>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</si>
  <si>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</si>
  <si>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</si>
  <si>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</si>
  <si>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</si>
  <si>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</si>
  <si>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E3253-xx</t>
  </si>
  <si>
    <t>Practice for Establishing an Examination Scheme for Intact Explosives</t>
  </si>
  <si>
    <t>E3197-xx</t>
  </si>
  <si>
    <t>WK80941</t>
  </si>
  <si>
    <t>OSAC 2022-S-0002</t>
  </si>
  <si>
    <t>Standard Practice for the Analysis of Organic Gunshot Residue (OGSR) by GC-MS</t>
  </si>
  <si>
    <t>Describes the analysis and identification of OGSR by GC-MS</t>
  </si>
  <si>
    <t>OSAC 2022-S-0003</t>
  </si>
  <si>
    <t>Standard Practice for Analysis of Organic Gunshot Residue (OGSR) by LC-MS</t>
  </si>
  <si>
    <t>Describes the analysis and identification of OGSR by LC-MS</t>
  </si>
  <si>
    <t>OSAC 2022-S-0023</t>
  </si>
  <si>
    <t>Standard Practice for the Forensic Analysis of Explosives by Polarized Light Microscopy</t>
  </si>
  <si>
    <t>Describes procedures for the PLM analysis of intact explosives and explosive residues. (in progress within OSAC task group).</t>
  </si>
  <si>
    <t>Standard Practice for Quality Assurance of Laboratories Performing Analysis of Explosives</t>
  </si>
  <si>
    <t>Inorganic GSR Identification</t>
  </si>
  <si>
    <t>A standard for quantitative elemental metrics for classifying inorganic GSR.</t>
  </si>
  <si>
    <t>Standard Practice for Collection of pGSR from Inanimate Objects</t>
  </si>
  <si>
    <t>This document would provide standardized instruction/best practices for the collection of pGSR both in the field by law enforcement officers and in the laboratory by forensic personnel.</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</si>
  <si>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</si>
  <si>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</si>
  <si>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</si>
  <si>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</si>
  <si>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Practice for Quality Assurance in pGSR Analysis.</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</si>
  <si>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</si>
  <si>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</si>
  <si>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Standard Practice for Validation of Methods for Analysis of Explosives</t>
  </si>
  <si>
    <t>Standard Practice for Validation of Methods for Analysis of Ignitable Liquids and Ignitable Liquid Residues</t>
  </si>
  <si>
    <t>Standard Practice for the Characterization of Solid Oxidizer and Fuel Explosives</t>
  </si>
  <si>
    <t>Describes the analysis and characterization of solid oxidizer and fuel explosives</t>
  </si>
  <si>
    <t>E2881-18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</si>
  <si>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</si>
  <si>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</si>
  <si>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E2998-xx</t>
  </si>
  <si>
    <t>WK75880</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</si>
  <si>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</si>
  <si>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</si>
  <si>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</si>
  <si>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</si>
  <si>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</si>
  <si>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</si>
  <si>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</si>
  <si>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</si>
  <si>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</si>
  <si>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</si>
  <si>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</si>
  <si>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</si>
  <si>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</si>
  <si>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</si>
  <si>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WK80705</t>
  </si>
  <si>
    <t>WK81720</t>
  </si>
  <si>
    <t>Standard Test Method for Ignitable Liquid Residues in Extracts from Fire Debris Samples by Gas Chromatography-Mass Spectrometry</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</si>
  <si>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</si>
  <si>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</si>
  <si>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</si>
  <si>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</si>
  <si>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</si>
  <si>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Interdisciplinary Virtual Subcommittee</t>
  </si>
  <si>
    <r>
      <rPr>
        <sz val="9"/>
        <color rgb="FF000000"/>
        <rFont val="Source Sans Pro"/>
      </rPr>
      <t xml:space="preserve">SDO Published Standard </t>
    </r>
    <r>
      <rPr>
        <b/>
        <sz val="9"/>
        <color rgb="FF000000"/>
        <rFont val="Source Sans Pro"/>
      </rPr>
      <t>ON REGISTRY</t>
    </r>
  </si>
  <si>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</si>
  <si>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</si>
  <si>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</si>
  <si>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</si>
  <si>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</si>
  <si>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</si>
  <si>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</si>
  <si>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r>
      <rPr>
        <sz val="9"/>
        <color rgb="FF000000"/>
        <rFont val="Source Sans Pro"/>
      </rPr>
      <t xml:space="preserve">SDO Published Standard </t>
    </r>
    <r>
      <rPr>
        <b/>
        <sz val="9"/>
        <color rgb="FF000000"/>
        <rFont val="Source Sans Pro"/>
      </rPr>
      <t>ON REGISTRY</t>
    </r>
  </si>
  <si>
    <t>E2917-19a</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</si>
  <si>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</si>
  <si>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</si>
  <si>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</si>
  <si>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</si>
  <si>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Virtual Subcommittee #6</t>
  </si>
  <si>
    <t>E860-xx</t>
  </si>
  <si>
    <t>WK70379</t>
  </si>
  <si>
    <t>Standard Practice for Examining And Preparing Items That Are Or May Become Involved In Criminal or Civil Litigation</t>
  </si>
  <si>
    <t>E1020-xx</t>
  </si>
  <si>
    <t>WK66161</t>
  </si>
  <si>
    <t>Standard Practice for Reporting Incidents that May Involve Criminal or Civil Litigation</t>
  </si>
  <si>
    <t>Practice for Quality Assurance of Forensic Science Service Providers Performing Forensic Chemistry Analysis</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</si>
  <si>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</si>
  <si>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</si>
  <si>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</si>
  <si>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Fire Debris</t>
  </si>
  <si>
    <t>E2549-xx</t>
  </si>
  <si>
    <t>WK72631</t>
  </si>
  <si>
    <t>Standard Practice for Validation and Verification of Analytical Methods for Forensic Science Service Providers Performing Forensic Chemistry Analysis</t>
  </si>
  <si>
    <t>Provides guidelines for the validation and verification of methods in both seized drugs and fire debris</t>
  </si>
  <si>
    <t>E1732-22</t>
  </si>
  <si>
    <t>Terminology Relating to Forensic Science</t>
  </si>
  <si>
    <t>WK77530</t>
  </si>
  <si>
    <t>17025:2005</t>
  </si>
  <si>
    <t>ISO/IEC 17025:2005 General Requirements for the Competence of Testing and Calibration Laboratories</t>
  </si>
  <si>
    <t>ITL-1:2011 (update 2013)</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</si>
  <si>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</si>
  <si>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</si>
  <si>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First Edition, 2018</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</si>
  <si>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</si>
  <si>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 xml:space="preserve">Crime Scene </t>
  </si>
  <si>
    <r>
      <rPr>
        <sz val="9"/>
        <color rgb="FF000000"/>
        <rFont val="Source Sans Pro"/>
      </rPr>
      <t xml:space="preserve">SDO Published Standard </t>
    </r>
    <r>
      <rPr>
        <b/>
        <sz val="9"/>
        <color rgb="FF000000"/>
        <rFont val="Source Sans Pro"/>
      </rPr>
      <t>ON REGISTRY</t>
    </r>
  </si>
  <si>
    <t>008-21</t>
  </si>
  <si>
    <t>Best Practice Recommendation: Mass Fatality Scene Processing: Best Practice Recommendations for the Medicolegal Authority, First Edition, 2021</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</si>
  <si>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</si>
  <si>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</si>
  <si>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</si>
  <si>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First Edition, 2019</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</si>
  <si>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</si>
  <si>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r>
      <rPr>
        <sz val="9"/>
        <color rgb="FF000000"/>
        <rFont val="Source Sans Pro"/>
      </rPr>
      <t xml:space="preserve">SDO Published Standard </t>
    </r>
    <r>
      <rPr>
        <b/>
        <sz val="9"/>
        <color rgb="FF000000"/>
        <rFont val="Source Sans Pro"/>
      </rPr>
      <t>ON REGISTRY</t>
    </r>
  </si>
  <si>
    <t>010-18</t>
  </si>
  <si>
    <t>Best Practice Recommendation: Forensic Anthropology in Disaster Victim Identification: Best Practice Recommendations for the Medicolegal Authority, First Edition, 2018</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</si>
  <si>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</si>
  <si>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</si>
  <si>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</si>
  <si>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First Edition, 2021</t>
  </si>
  <si>
    <t>Provides guidance on, and highlights challenges associated with, obtaining postmortem prints from decedents and/or human remains in morgue operations associated with mass fatality disaster incidents.</t>
  </si>
  <si>
    <t>108-21</t>
  </si>
  <si>
    <t>Forensic Odontology in Disaster Victim Identification: Best Practice Recommendations for the Medicolegal Authority, First Edition, 2021</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</si>
  <si>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</si>
  <si>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125-21</t>
  </si>
  <si>
    <t>Organizational and Foundational Standard for Medicolegal Death Investigation, First Edition, 2021</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</si>
  <si>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</si>
  <si>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</si>
  <si>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</si>
  <si>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</si>
  <si>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007-xx</t>
  </si>
  <si>
    <t>Best Practice Recommendation: Postmortem Impression Submission Strategy for Comprehensive Searches of Essential Automated Fingerprint Identification System Databases, Second Edition, 20xx</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</si>
  <si>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</si>
  <si>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</si>
  <si>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t>
  </si>
  <si>
    <t>Media Communications Following a Mass Fatality Incident: Best Practice Recommendations for the Medicolegal Authority</t>
  </si>
  <si>
    <t xml:space="preserve">Provides guidance on the various aspects of communication and data sharing with media in mass fatality incidents.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</si>
  <si>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</si>
  <si>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</si>
  <si>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</si>
  <si>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</si>
  <si>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</si>
  <si>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t>VITAL?</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</si>
  <si>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</si>
  <si>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</si>
  <si>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Standard Guide for Post Mortem Examination Photography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</si>
  <si>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</si>
  <si>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2022-N-0026</t>
  </si>
  <si>
    <t>Medicolegal Death Investigation: Terms and Definitions</t>
  </si>
  <si>
    <t>Provides terms of reference, and their definitions for medicolegal death investigation.</t>
  </si>
  <si>
    <t>009-xx</t>
  </si>
  <si>
    <t>Best Practice Recommendations for the Examination of Human Remains by Forensic Pathologists in the Disaster Victim Identification Context, Second Edition, 20xx</t>
  </si>
  <si>
    <t>OSAC 2022-N-0020</t>
  </si>
  <si>
    <t>005</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</si>
  <si>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</si>
  <si>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</si>
  <si>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OSAC 2022-N-0021</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</si>
  <si>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</si>
  <si>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</si>
  <si>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</si>
  <si>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</si>
  <si>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</si>
  <si>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Crime Scene</t>
  </si>
  <si>
    <t>OSAC 2022-N-0027</t>
  </si>
  <si>
    <t>Medicolegal Death Investigation Response to Death Locations and Incident Scenes: Best Practice Recommendations</t>
  </si>
  <si>
    <t>176</t>
  </si>
  <si>
    <t>Best Practice Recommendations for Fatality Management During a Pandemic</t>
  </si>
  <si>
    <t>Standard for Data Collection in DVI</t>
  </si>
  <si>
    <t>Standard for collection, storage, and sharing of various data types collected during the MDI process</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</si>
  <si>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</si>
  <si>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</si>
  <si>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Best Practice Recommendation for Communication with Next of Kin (NOK) and Family</t>
  </si>
  <si>
    <t>Best Practice Recommendation for Interactions with Organ Procurement Organizations (OPO)</t>
  </si>
  <si>
    <t>Best Practice Recommendation for Assesment of a Decedent on Scene</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</si>
  <si>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</si>
  <si>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</si>
  <si>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Best Practice Recommendation for Common Data Elements</t>
  </si>
  <si>
    <t>Best Practice Recommendation for Deaths in Custody</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</si>
  <si>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</si>
  <si>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</si>
  <si>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</si>
  <si>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</si>
  <si>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</si>
  <si>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</si>
  <si>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</si>
  <si>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</si>
  <si>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Best Practice Recommendation for the Investigation of Drowning Deaths</t>
  </si>
  <si>
    <t>Best Practice Recommendation for Personal Identification of Decedents</t>
  </si>
  <si>
    <t>Best Practice for Postmortem Decedent Imaging</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</si>
  <si>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</si>
  <si>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</si>
  <si>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Best Practie Recommendation for Next of Kin Notification</t>
  </si>
  <si>
    <t>Recommends best practices for notifying kin about a death to  provide guidance to medicolegal agencies</t>
  </si>
  <si>
    <t>Best Practice Recommendation for Elements in a Death Investigation Report</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</si>
  <si>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</si>
  <si>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</si>
  <si>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</si>
  <si>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</si>
  <si>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</si>
  <si>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</si>
  <si>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</si>
  <si>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</si>
  <si>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</si>
  <si>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</si>
  <si>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</si>
  <si>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</si>
  <si>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</si>
  <si>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</si>
  <si>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</si>
  <si>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</si>
  <si>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r>
      <rPr>
        <sz val="9"/>
        <color rgb="FF000000"/>
        <rFont val="Source Sans Pro"/>
      </rPr>
      <t xml:space="preserve">SDO Published Standard </t>
    </r>
    <r>
      <rPr>
        <b/>
        <sz val="9"/>
        <color rgb="FF000000"/>
        <rFont val="Source Sans Pro"/>
      </rPr>
      <t>ON REGISTRY</t>
    </r>
  </si>
  <si>
    <t>E2548-16</t>
  </si>
  <si>
    <t>Standard Guide for Sampling Seized Drugs for Qualitative and Quantitative Analysis</t>
  </si>
  <si>
    <t>Covers the minimum considerations for sampling of seized drugs for qualitative and quantitative analysis.</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</si>
  <si>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</si>
  <si>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</si>
  <si>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</si>
  <si>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</si>
  <si>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</si>
  <si>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</si>
  <si>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</si>
  <si>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</si>
  <si>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t>E1968-xx</t>
  </si>
  <si>
    <t>E1969-xx</t>
  </si>
  <si>
    <t>E2125-xx</t>
  </si>
  <si>
    <t>E2326-xx</t>
  </si>
  <si>
    <t>Standard Practice for Education and Training of Seized Drug Analysts</t>
  </si>
  <si>
    <t>Provides minimum requirements for education and training of analysts in seized drugs; focuses on items not included in the interdisciplinary training document</t>
  </si>
  <si>
    <t>E2327-xx</t>
  </si>
  <si>
    <t>WK78737</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</si>
  <si>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</si>
  <si>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</si>
  <si>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E2329-xx</t>
  </si>
  <si>
    <t>WK78736</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</si>
  <si>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</si>
  <si>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E2548-xx</t>
  </si>
  <si>
    <t>WK75229</t>
  </si>
  <si>
    <t>E2764-xx</t>
  </si>
  <si>
    <t>Standard Practice for Uncertainty Estimation of Quantitative Measurements in the Analysis of Seized-Drugs</t>
  </si>
  <si>
    <t>Provides guidance on the concept of uncertainty and its application to the qualitative analysis of seized drugs.</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</si>
  <si>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</si>
  <si>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</si>
  <si>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</si>
  <si>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WK72630</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</si>
  <si>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</si>
  <si>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</si>
  <si>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WK72638</t>
  </si>
  <si>
    <t>Standard Guide for Intralaboratory Blind Quality Control Programs for Seized-Drug Analysis</t>
  </si>
  <si>
    <t>Provides guidelines to develop and implement a blind intralaboratory comparison quality control (BQC) program for seized drug analysis.</t>
  </si>
  <si>
    <t>WK75231</t>
  </si>
  <si>
    <t>Standard Guide for Assessment of Fourier Transform Infrared-Spectroscopy (FTIR)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</si>
  <si>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</si>
  <si>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Test Method fo Gas Chromatograpy-Infrared Spectroscopy (GC-IR0 Vapor Phase Testing of Fentanyl Related Substances</t>
  </si>
  <si>
    <t>OSAC 2022-S-0013</t>
  </si>
  <si>
    <t>Standard Guide for Testimony by Experts in Seized Drug Analysis</t>
  </si>
  <si>
    <t>Document to be drafted regarding testimony training and concerns for seized drug reports.</t>
  </si>
  <si>
    <t>OSAC 2022-S-0014</t>
  </si>
  <si>
    <t>Standard Practice for Building an Analytical Scheme for the Assessment of THC in Suspected Marijuana Plant Material Samples</t>
  </si>
  <si>
    <t>Standard Guide for Reporting of Seized Drug Analysis Results</t>
  </si>
  <si>
    <t>Document to be drafted, possibly as an annex to ASTM 620, regarding specific needs of seized drug reporting.</t>
  </si>
  <si>
    <t>Test Method for Building an Analytical Scheme for the Analysis of New Psychoactive Substances and True Unknowns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</si>
  <si>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</si>
  <si>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</si>
  <si>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</si>
  <si>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Assessment of LC Data During the Qualitative Analysis of Seized Drugs</t>
  </si>
  <si>
    <t>Provides guidance on the assessment of chromatography data in LC analysis</t>
  </si>
  <si>
    <t>Standard Test Method for the Analysis of Seized Drugs Using Color Tests</t>
  </si>
  <si>
    <t>Standard Test Method for the Analysis of Seized Drugs Using Gas Chromatograph-Infrared Spectroscopy</t>
  </si>
  <si>
    <t>Standard Practice for Evidence Handling of Seized Drugs</t>
  </si>
  <si>
    <t>Guidance on evidence handling minimum requirements for drug evidence</t>
  </si>
  <si>
    <t>Standard Guide for the Assessment of Structural Similarity of Substances</t>
  </si>
  <si>
    <t>Provides general guidance in how to assess the structural similarity of two substances</t>
  </si>
  <si>
    <t>Standard Practice for Quantitative Analysis of Seized Drugs</t>
  </si>
  <si>
    <t>Guidance on the methods available for the quantitative analysis of seized drugs, including uncertainty assessment.</t>
  </si>
  <si>
    <t>E2548-11e</t>
  </si>
  <si>
    <t>Standard Practice for Validation of Seized-Drug Analytical Methods</t>
  </si>
  <si>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</si>
  <si>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</si>
  <si>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</si>
  <si>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</si>
  <si>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</si>
  <si>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</si>
  <si>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Assessing Mismatch Conditions for Forensic Speaker Recognition</t>
  </si>
  <si>
    <t xml:space="preserve">Describes extrinsic and intrinsic mismatch conditions and recommend methods and metrics for identifying and assessing each.
</t>
  </si>
  <si>
    <t>Training Guidelines for Legal Professionals Handling SPeaker Recogntion Cases</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</si>
  <si>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</si>
  <si>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</si>
  <si>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</si>
  <si>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</si>
  <si>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</si>
  <si>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</si>
  <si>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</si>
  <si>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</si>
  <si>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</si>
  <si>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</si>
  <si>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</si>
  <si>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</si>
  <si>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</si>
  <si>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</si>
  <si>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</si>
  <si>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</si>
  <si>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</si>
  <si>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</si>
  <si>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</si>
  <si>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</si>
  <si>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</si>
  <si>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</si>
  <si>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</si>
  <si>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color rgb="FF000000"/>
        <rFont val="Source Sans Pro"/>
      </rPr>
      <t xml:space="preserve">SDO Published Standard </t>
    </r>
    <r>
      <rPr>
        <b/>
        <sz val="9"/>
        <color rgb="FF000000"/>
        <rFont val="Source Sans Pro"/>
      </rPr>
      <t>ON REGISTRY</t>
    </r>
  </si>
  <si>
    <t>7/3/2020</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</si>
  <si>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</si>
  <si>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</si>
  <si>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</si>
  <si>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</si>
  <si>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</si>
  <si>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</si>
  <si>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</si>
  <si>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</si>
  <si>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</si>
  <si>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</si>
  <si>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</si>
  <si>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</si>
  <si>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</si>
  <si>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</si>
  <si>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</si>
  <si>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</si>
  <si>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</si>
  <si>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</si>
  <si>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</si>
  <si>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</si>
  <si>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</si>
  <si>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</si>
  <si>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</si>
  <si>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</si>
  <si>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</si>
  <si>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</si>
  <si>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</si>
  <si>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</si>
  <si>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</si>
  <si>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</si>
  <si>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</si>
  <si>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</si>
  <si>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</si>
  <si>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</si>
  <si>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</si>
  <si>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</si>
  <si>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</si>
  <si>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</si>
  <si>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r>
      <rPr>
        <sz val="9"/>
        <color rgb="FF000000"/>
        <rFont val="Source Sans Pro"/>
      </rPr>
      <t xml:space="preserve">SDO Published Standard </t>
    </r>
    <r>
      <rPr>
        <b/>
        <sz val="9"/>
        <color rgb="FF000000"/>
        <rFont val="Source Sans Pro"/>
      </rPr>
      <t>ON REGISTRY</t>
    </r>
  </si>
  <si>
    <t>E3272-21</t>
  </si>
  <si>
    <t>Standard Guide for the Collection of Soils and Other Geological Evidence for Criminal Forensic Applications</t>
  </si>
  <si>
    <t>Provides guidance on the collection of soil evidence in the field (e.g. crime scenes)</t>
  </si>
  <si>
    <t>E2809-22</t>
  </si>
  <si>
    <t>WK57479</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</si>
  <si>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</si>
  <si>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</si>
  <si>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t>E3296-22</t>
  </si>
  <si>
    <t>WK75180</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</si>
  <si>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</si>
  <si>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</si>
  <si>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E3294-22</t>
  </si>
  <si>
    <t>Standard Guide for Forensic Analysis of Geological Materials by Powder X-Ray Diffraction</t>
  </si>
  <si>
    <t>Provides guidance on the appropriate use of x-ray diffraction in examination of forensic geological materials</t>
  </si>
  <si>
    <t>E2926-xx</t>
  </si>
  <si>
    <t>E2927-xx</t>
  </si>
  <si>
    <t>WK74602</t>
  </si>
  <si>
    <t>E2224-xx</t>
  </si>
  <si>
    <t>WK73181</t>
  </si>
  <si>
    <t>Standard Guide for Forensic Analysis of Fibers by Infrared Spectroscopy</t>
  </si>
  <si>
    <t>E2225-xx</t>
  </si>
  <si>
    <t>WK75645</t>
  </si>
  <si>
    <t>Standard Guide for Forensic Examination of Fabrics and Cordage</t>
  </si>
  <si>
    <t>E2227-xx</t>
  </si>
  <si>
    <t>WK81312</t>
  </si>
  <si>
    <t>Standard Guide for Forensic Examination of Non-Reactive Dyes in Textile Fibers by Thin-Layer Chromatography</t>
  </si>
  <si>
    <t>TLC is an inexpensive, simple, well-documented technique that, under certain conditions, can be used to complement the use of visible spectroscopy in comparisons of fiber colorants.</t>
  </si>
  <si>
    <t>E2228-xx</t>
  </si>
  <si>
    <t>WK73180</t>
  </si>
  <si>
    <t>Standard Guide for Microscopical Examination of Textile Fibers</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</si>
  <si>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</si>
  <si>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</si>
  <si>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</si>
  <si>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E3316-xx</t>
  </si>
  <si>
    <t xml:space="preserve">Standard Guide for the Microscopical Forensic Examination of Hair </t>
  </si>
  <si>
    <t>Intended to assist individuals and laboratories by providing standards for the microscopical examination of human hair for the classification and comparison of samples.</t>
  </si>
  <si>
    <t>WK72932</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</si>
  <si>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</si>
  <si>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</si>
  <si>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</si>
  <si>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</si>
  <si>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</si>
  <si>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WK74138</t>
  </si>
  <si>
    <t>Standard Guide for Using X-Ray Fluorescence (u-XRF) in Forensic Polymer Examinations</t>
  </si>
  <si>
    <t>Serves as a guide to assist forensic examiners in the utilization of XRF in forensic examination of paint.</t>
  </si>
  <si>
    <t>OSAC 2022-S-0015</t>
  </si>
  <si>
    <t>Standard Guide for Forensic Physical Fit Examination</t>
  </si>
  <si>
    <t>Provides information to assist the forensic examiner in the examination of trace materials for physical (fracture) matches.</t>
  </si>
  <si>
    <t>OSAC 2022-S-0017</t>
  </si>
  <si>
    <t>WK78749</t>
  </si>
  <si>
    <t>Standard Guide for Microspectrometry in Forensic Fiber Analysis</t>
  </si>
  <si>
    <t>It is expected that trace evidence practitioners will be able to refer to this standard guide to assist them with the analysis of fibers using MSP.</t>
  </si>
  <si>
    <t>OSAC 2022-N-0018</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</si>
  <si>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</si>
  <si>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</si>
  <si>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</si>
  <si>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guide has the flexibility to incorporate many additional types of trace evidence as well as other disciplines, particularly of a comparative nature</t>
  </si>
  <si>
    <t>OSAC 2022-S-0019</t>
  </si>
  <si>
    <t>WK78747</t>
  </si>
  <si>
    <t>Standard Guide for Forensic Examination of Fibers</t>
  </si>
  <si>
    <t>Serves as an overview of the analysis and comparison of fibers.</t>
  </si>
  <si>
    <t>OSAC 2022-S-0029</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</si>
  <si>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</si>
  <si>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</si>
  <si>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Standard Guide for Scanning Electron Microscopy (SEM)/Energy Dispersive Spectroscopy (EDS) Analysis of Soils and Geological Materials for Forensic Applications</t>
  </si>
  <si>
    <t>Provides guidance on the appropriate use of SEM/EDS in forensic soil examinations.</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</si>
  <si>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</si>
  <si>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</si>
  <si>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</si>
  <si>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Standard Guide for Assessing Physical Characteristics in Forensic Tape Examinations</t>
  </si>
  <si>
    <t>[SWGMAT doc in need of revision] Provides a description of the methods used
 to assess the physical characteristics of tape evidence for identification and comparisons.</t>
  </si>
  <si>
    <t>Standard Guide for Using Light Microscopy in Forensic Tape Examinations</t>
  </si>
  <si>
    <t>[SWGMAT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</si>
  <si>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</si>
  <si>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</si>
  <si>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Standard Guide for Using Raman Spectroscopy in Forensic Polymer Examinations</t>
  </si>
  <si>
    <t>Serves as a guide to assist forensic examiners in the utilization of raman spectroscopy in forensic examination of paint.</t>
  </si>
  <si>
    <t>Standard Guide for Using Light Microscopy in Forensic Paint Examinations</t>
  </si>
  <si>
    <t>Intended to assist individuals and laboratories that conduct microscopic examinations and comparisons of paint.</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</si>
  <si>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</si>
  <si>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</si>
  <si>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E2937-xx</t>
  </si>
  <si>
    <t>E3085-xx</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</si>
  <si>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</si>
  <si>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</si>
  <si>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</si>
  <si>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</si>
  <si>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</si>
  <si>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</si>
  <si>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</si>
  <si>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</si>
  <si>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</si>
  <si>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</si>
  <si>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</si>
  <si>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</si>
  <si>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</si>
  <si>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</si>
  <si>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</si>
  <si>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</si>
  <si>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</si>
  <si>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</si>
  <si>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</si>
  <si>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</si>
  <si>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</si>
  <si>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</si>
  <si>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</si>
  <si>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</si>
  <si>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X-Ray Diffraction (XRD) in Forensic Polymer Examinations</t>
  </si>
  <si>
    <t>Serves as a guide to assist forensic examiners in the utilization of XRD in forensic examination of paint.</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</si>
  <si>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</si>
  <si>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</si>
  <si>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</si>
  <si>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</si>
  <si>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</si>
  <si>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</si>
  <si>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</si>
  <si>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</si>
  <si>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</si>
  <si>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Intended to be a general guide outlining best practices for practitioners taking photographs during autopsy examinations.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</si>
  <si>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</si>
  <si>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</si>
  <si>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Standard Guide for Laboratory Photography</t>
  </si>
  <si>
    <t xml:space="preserve"> Intended to be a general guide outlining best practices for practitioners taking photographs of items within a laboratory environment. </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</si>
  <si>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</si>
  <si>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</si>
  <si>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</si>
  <si>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PSAC</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</si>
  <si>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</si>
  <si>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</si>
  <si>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Training Guidelines for Video Analysis, Image Analysis and Photography</t>
  </si>
  <si>
    <t xml:space="preserve">Recommends topics and guidelines for training within the disciplines of video analysis, image analysis, and photography as a supplement to Practice E2917. </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</si>
  <si>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</si>
  <si>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</si>
  <si>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</si>
  <si>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OSAC 2021-S-0037</t>
  </si>
  <si>
    <t>Standard Guide for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</si>
  <si>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</si>
  <si>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OSAC 2022-S-0031</t>
  </si>
  <si>
    <t>Standard Guide for Forensic Digitial Video Examination Workflow</t>
  </si>
  <si>
    <t>Provides a structured workflow for practitioners processing and analyzing digital video evidence.</t>
  </si>
  <si>
    <t>WK61709</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</si>
  <si>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</si>
  <si>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</si>
  <si>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</si>
  <si>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</si>
  <si>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</si>
  <si>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</si>
  <si>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</si>
  <si>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Guide for Image Content Analysis</t>
  </si>
  <si>
    <t>This standard provides information on the evidentiary value, methodology, and limitations when conducting image content analysis as a part of forensic analysis.  The intended audience is examiners in a laboratory setting.</t>
  </si>
  <si>
    <t>Friction Ridge (?)</t>
  </si>
  <si>
    <t>Standard Guide on Reporting Image and Video Analysis Results</t>
  </si>
  <si>
    <t>This guide is intended to address minimum content and general format of reports pertaining to Forensic Photography work.</t>
  </si>
  <si>
    <t>SWGDE Best Practices for Archiving Digital and Multimedia Evidence</t>
  </si>
  <si>
    <t>SWGDE Guidelines for Validation Testing</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</si>
  <si>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</si>
  <si>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</si>
  <si>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Guide for Multiple Camera 3D Model</t>
  </si>
  <si>
    <t>This guide will provide considerations on how to create a 3D model from multiple camera views and may implement photogrammetry</t>
  </si>
  <si>
    <t>Standard Guide for Capturing Trajectory Photographs Using Laser Tracking</t>
  </si>
  <si>
    <t>Provides guidance to Forensic Photography practitioners on how to produce demonstrative photographs depicting projectile trajectories using laser tracking.</t>
  </si>
  <si>
    <t>Standard Guide for Photographic Documentation of Witness Perspective</t>
  </si>
  <si>
    <t>Provides guidance to Forensic Photography practitioners on minimum content, methodology, and photographic techniques for documenting the perspective of witnesses.</t>
  </si>
  <si>
    <t>Standard Practice for Analyzing Videos encoded with HEVC</t>
  </si>
  <si>
    <t>Provides forensic examiners an overview of H265 to include limitations and its difference between H264 as well as how to analyze videos encoded w/HEVC.</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</si>
  <si>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</si>
  <si>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</si>
  <si>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Frame Timing Analysis of H.264 Video in ISO Base Media File Formats</t>
  </si>
  <si>
    <t xml:space="preserve">Provides forensic examiners recommendations for determining frame rate and frame interval timing as a part of forensic analysis of digital video. </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</si>
  <si>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</si>
  <si>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</si>
  <si>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</si>
  <si>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</si>
  <si>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</si>
  <si>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Standard Guide for Photographic Comparison (SWGDE Technical Overview for Forensic Image Comparison and SWGDE Best Practices for Photographic Comparison for All Disciplines</t>
  </si>
  <si>
    <r>
      <rPr>
        <sz val="9"/>
        <color rgb="FF000000"/>
        <rFont val="Source Sans Pro"/>
      </rPr>
      <t xml:space="preserve">SDO Published Standard </t>
    </r>
    <r>
      <rPr>
        <b/>
        <sz val="9"/>
        <color rgb="FF000000"/>
        <rFont val="Source Sans Pro"/>
      </rPr>
      <t>ON REGISTRY</t>
    </r>
  </si>
  <si>
    <t>019-19</t>
  </si>
  <si>
    <t>Wildlife Forensics General Standards, First Edition, 2019</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</si>
  <si>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</si>
  <si>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r>
      <rPr>
        <sz val="9"/>
        <color rgb="FF000000"/>
        <rFont val="Source Sans Pro"/>
      </rPr>
      <t xml:space="preserve">SDO Published Standard </t>
    </r>
    <r>
      <rPr>
        <b/>
        <sz val="9"/>
        <color rgb="FF000000"/>
        <rFont val="Source Sans Pro"/>
      </rPr>
      <t>ON REGISTRY</t>
    </r>
  </si>
  <si>
    <t>028-19</t>
  </si>
  <si>
    <t>Wildlife Forensics Morphology Standards, First Edition, 2019</t>
  </si>
  <si>
    <t>Provides minimum standards for wildlife forensic analysts in the subdiscipline of morphology</t>
  </si>
  <si>
    <r>
      <rPr>
        <sz val="9"/>
        <color rgb="FF000000"/>
        <rFont val="Source Sans Pro"/>
      </rPr>
      <t xml:space="preserve">SDO Published Standard </t>
    </r>
    <r>
      <rPr>
        <b/>
        <sz val="9"/>
        <color rgb="FF000000"/>
        <rFont val="Source Sans Pro"/>
      </rPr>
      <t>ON REGISTRY</t>
    </r>
  </si>
  <si>
    <t>029-19</t>
  </si>
  <si>
    <t>Report Writing in Wildlife Forensics: Morphology and Genetics, First Edition, 2019</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</si>
  <si>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</si>
  <si>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color rgb="FF000000"/>
        <rFont val="Source Sans Pro"/>
      </rPr>
      <t xml:space="preserve">SDO Published Standard </t>
    </r>
    <r>
      <rPr>
        <b/>
        <sz val="9"/>
        <color rgb="FF000000"/>
        <rFont val="Source Sans Pro"/>
      </rPr>
      <t>ON REGISTRY</t>
    </r>
  </si>
  <si>
    <t>047-19</t>
  </si>
  <si>
    <t>Wildlife Forensics Validation Standard - Validating New Primers for Sequencing, First Edition, 2019</t>
  </si>
  <si>
    <t>Provides minimum requirements and recommendations for validating new primers for mitochondrial haplotyping and/or taxonomic identification via sequencing in wildlife forensic DNA laboratories where the sequencing (Sanger) method has already been validated.</t>
  </si>
  <si>
    <t>046-19</t>
  </si>
  <si>
    <t>Wildlife Forensics Validation Standards - STR Analysis, First Edition, 2019</t>
  </si>
  <si>
    <t>Provides minimum standards and recommendations for validating new nuclear STR (short tandem repeats) markers for use in wildlife forensic DNA laboratories where the STR genotyping method has already been validated.</t>
  </si>
  <si>
    <t>048-19</t>
  </si>
  <si>
    <t>Wildlife Forensic DNA Standard Procedures, First Edition 2019</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</si>
  <si>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</si>
  <si>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106-20</t>
  </si>
  <si>
    <t>Wildlife Forensics - Protein Serology Method for Taxonomic Identification, First Edition 2020</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</si>
  <si>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</si>
  <si>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111-20</t>
  </si>
  <si>
    <t>Standard for Training in Mitochondrial DNA (mtDNA) Analysis for Taxonomic Identification, First Edition 2020</t>
  </si>
  <si>
    <t>Addresses the training and education required for a wildlife forensic analyst to perform sequencing of mitochondrial DNA for the purposes of taxonomic identification.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</si>
  <si>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</si>
  <si>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2021-N-0001</t>
  </si>
  <si>
    <t>138</t>
  </si>
  <si>
    <t>Wildlife Forensics Methods-Collection of Known DNA Samples from Domestic Mammals</t>
  </si>
  <si>
    <t>Provides a standard method for collecting case reference samples/evidence samples from live mammals.</t>
  </si>
  <si>
    <t>Complete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</si>
  <si>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</si>
  <si>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2021-S-0006</t>
  </si>
  <si>
    <t>180</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</si>
  <si>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</si>
  <si>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</si>
  <si>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</si>
  <si>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</si>
  <si>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</si>
  <si>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OSAC 2022-S-0011</t>
  </si>
  <si>
    <t>Standards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</si>
  <si>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</si>
  <si>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</si>
  <si>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</si>
  <si>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</si>
  <si>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</si>
  <si>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</si>
  <si>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</si>
  <si>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Genetic Methods to Determine an Individual of Potential Hybrid Origin</t>
  </si>
  <si>
    <t>Addresses genetic methodologies to identify hybrid individuals for law enforcement regulations.</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</si>
  <si>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</si>
  <si>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</si>
  <si>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Validation of Multilocus Databases</t>
  </si>
  <si>
    <t>Standard for Using STRs for Species Identification</t>
  </si>
  <si>
    <t>Standard/Guidelines for Making Databases Public</t>
  </si>
  <si>
    <t>#</t>
  </si>
  <si>
    <t>Standard Type</t>
  </si>
  <si>
    <t>Subcommittee(s)</t>
  </si>
  <si>
    <t xml:space="preserve">Added to Registry
</t>
  </si>
  <si>
    <t xml:space="preserve">Registry Review DUE </t>
  </si>
  <si>
    <t xml:space="preserve">NOTES </t>
  </si>
  <si>
    <t>SDO published</t>
  </si>
  <si>
    <t>ASTM E2548-16 Standard Guide for Sampling Seized Drugs for Qualitative and Quantitative Analysis</t>
  </si>
  <si>
    <t>6/1/2021 (2016 version)</t>
  </si>
  <si>
    <t>E2548-16 replaced the -11e version on the Registry on 6/1/2021</t>
  </si>
  <si>
    <t>Interdisciplinary (Virtual Subcommittee)</t>
  </si>
  <si>
    <t>ISO/IEC 17020:2012 Conformity Assessment - Requirements for the Operation of Various Types of Bodies Performing Inspection</t>
  </si>
  <si>
    <t>Materials (Trace)</t>
  </si>
  <si>
    <t>ASTM E2926-17 Standard Test Method for Forensic Comparison of Glass Using Micro X-ray Fluorescence Spectrometry</t>
  </si>
  <si>
    <t>ANSI/NIST ITL-1:2011 (Update 2015) Data Format for the Interchange of Fingerprint, Facial and Other Biometric Information</t>
  </si>
  <si>
    <t>11/3/2020 (2015 update)</t>
  </si>
  <si>
    <t>2015 version replaced the 2013 version on the Registry on 11/3/2020</t>
  </si>
  <si>
    <t>ASTM E2927-16e1 Standard Test Method for Determination of Trace Elements in Soda-Lime Glass Samples Using Laser Ablation Inductively Coupled Plasma Mass Spectrometry for Forensic Comparisons</t>
  </si>
  <si>
    <t>currently under revision</t>
  </si>
  <si>
    <t>ASTM E1610-18 Standard Guide for Forensic Paint Analysis and Comparison</t>
  </si>
  <si>
    <t>ASTM E2937-18 Standard Guide for Using Infrared Spectroscopy in Forensic Paint Examinations</t>
  </si>
  <si>
    <t>ASTM E2329-17 Standard Practice for Identification of Seized Drugs</t>
  </si>
  <si>
    <t>ASTM E3085-17 Standard Guide for Fourier Transform Infrared Spectroscopy in Forensic Tape Examinations</t>
  </si>
  <si>
    <t>ASTM E3149-18 Standard Guide for Facial Image Comparison Feature List for Morphological Analysis</t>
  </si>
  <si>
    <t>Odontology</t>
  </si>
  <si>
    <t>ANSI/ADA 1058-2010D Forensic Dental Data Set</t>
  </si>
  <si>
    <t>ADA 1088-2017D Human Identification by Comparative Dental Analysis</t>
  </si>
  <si>
    <t>Toxicology</t>
  </si>
  <si>
    <t>ANSI/ASB Standard 017, Standard Practices for Measurement Traceability in Forensic Toxicology, First Edition, 2018</t>
  </si>
  <si>
    <t>ISO/IEC 17025:2017 General Requirements for the Competence of Testing and Calibration Laboratories</t>
  </si>
  <si>
    <t xml:space="preserve">Medicolegal Death Investigation </t>
  </si>
  <si>
    <t>ANSI/ASB Best Practice Recommendation 007, Postmortem Impression Submission Strategy for Comprehensive Searches of Essential Automated Fingerprint Identification System Databases, First Edition, 2018</t>
  </si>
  <si>
    <t>ANSI/ASB Best Practice Recommendation 010, Forensic Anthropology in Disaster Victim Identification: Best Practice Recomendations for the Medicolegal Authority, First Edition, 2018</t>
  </si>
  <si>
    <t>ASB Technical Report 025, Crime Scene/Death Investigation – Dogs and Sensors – Terms and Definitions, First Edition, 2017</t>
  </si>
  <si>
    <t>ASTM E3115-17 Standard Guide for Capturing Facial Images for Use with Facial Recognition Systems</t>
  </si>
  <si>
    <t>ASTM E3148-18 Standard Guide for Postmortem Facial Image Capture</t>
  </si>
  <si>
    <t>ANSI/ASB Best Practice Recommendation 037, Guidelines for Opinions and Testimony in Forensic Toxicology, First Edition, 2019</t>
  </si>
  <si>
    <t>ASTM E2917-19a Standard Practice for Forensic Science Practitioner Training, Continuing Education, and Professional Development Programs</t>
  </si>
  <si>
    <t>ISO 21043-2 Forensic Sciences - Part 2: Recognition, recording, collecting, transport and storage of items</t>
  </si>
  <si>
    <t xml:space="preserve">Biological Data Interpretation &amp; Reporting </t>
  </si>
  <si>
    <t>ANSI/ASB Standard 020, Standard for Validation Studies of DNA Mixtures, and Development and Verification of a Laboratory's Mixture Interpretation Protocol, First Edition, 2018</t>
  </si>
  <si>
    <t>ANSI/ASB Standard 040, Standard for Forensic DNA Interpretation and Comparison Protocols, First Edition, 2019</t>
  </si>
  <si>
    <t>Wildlife Forensics</t>
  </si>
  <si>
    <t>ANSI/ASB Standard 028, Wildlife Forensics Morphology Standards, First Edition, 2019</t>
  </si>
  <si>
    <t>ANSI/ASB Standard 047, Wildlife Forensics Validation Standard—Validating New Primers for Sequencing, First Edition, 2019</t>
  </si>
  <si>
    <t>ASB Technical Report 033, Terms and Definitions in Bloodstain Pattern Analysis, First Edition, 2017</t>
  </si>
  <si>
    <t>ASTM E2916-19e1 Standard Terminology for Digital and Multimedia Evidence Examination</t>
  </si>
  <si>
    <t>ASTM E3017-19 Standard Practice for Examining Magnetic Card Readers</t>
  </si>
  <si>
    <t>ASTM E3150-18 Standard Guide for Forensic Audio Laboratory Setup and Maintenance</t>
  </si>
  <si>
    <t>ASTM E1967-19 Standard Test Method for the Automated Determination of Refractive Index of Glass Samples Using the Oil Immersion Method and a Phase Contrast Microscope</t>
  </si>
  <si>
    <t>ASTM E2330-19 Standard Test Method for Determination of Concentrations of Elements in Glass Samples Using Inductively Coupled Plasma Mass Spectrometry (ICP-MS) for Forensic Comparisons</t>
  </si>
  <si>
    <t>ANSI/ASB Standard 036, Standard Practices for Method Validation in Forensic Toxicology, First Edition, 2019</t>
  </si>
  <si>
    <t>Biological Methods</t>
  </si>
  <si>
    <t>ANSI/ASB Standard 022, Standard for Forensic DNA Analysis Training Programs, First Edition, 2019</t>
  </si>
  <si>
    <t>ASTM E3233-20 Standard Practice for Forensic Tape Analysis Training Program</t>
  </si>
  <si>
    <t>ASTM E3234-20 Standard Practice for Forensic Paint Analysis Training Program</t>
  </si>
  <si>
    <t>ILEGSR</t>
  </si>
  <si>
    <t>ASTM E1388-17 Standard Practice for Sampling of Headspace Vapors from Fire Debris Samples</t>
  </si>
  <si>
    <t>ASTM E1412-19 Standard Practice for Separation of Ignitable Liquid Residues from Fire Debris Samples by Passive Headspace Concentration with Active Charcoal</t>
  </si>
  <si>
    <t>ASTM E1413-19 Standard Practice for Separation of Ignitable Liquid Residues from Fire Debris Samples by Dynamic Headspace Concentration onto an Adsorbent Tube</t>
  </si>
  <si>
    <t>ASTM E3189-19 Standard Practice for Separation of Ignitable Liquid Residues from Fire Debris Samples by Static Headspace Concentration onto an Adsorbent Tube</t>
  </si>
  <si>
    <t>ANSI/ASB Standard 019, Wildlife Forensics General Standards, First Edition, 2019</t>
  </si>
  <si>
    <t>ANSI/ASB Standard 029, Report Writing in Wildlife Forensics: Morphology and Genetics, First Edition, 2019</t>
  </si>
  <si>
    <t>ANSI/ASB Standard 053, Standard for Report Content in Forensic Toxicology, First Edition, 2020</t>
  </si>
  <si>
    <t>ANSI/ASB Best Practice Recommendation 068, Safe Handling of Firearms and Ammunition, First Edition, 2020</t>
  </si>
  <si>
    <t>ASTM E3197-20 Standard Terminology Relating to Examination of Fire Debris</t>
  </si>
  <si>
    <t>OSAC Proposed</t>
  </si>
  <si>
    <t>OSAC 2020-N-0007, Best Practice Recommendations for the Management and Use of Quality Assurance DNA Elimination Databases in Forensic DNA Analysis</t>
  </si>
  <si>
    <t xml:space="preserve"> (non-STRP pilot)</t>
  </si>
  <si>
    <t>OSAC 2021-N-0001, Wildlife Forensics Method-Collection of Known DNA Samples from Domestic Mammals</t>
  </si>
  <si>
    <t>ANSI/ASB Standard 018, Standard for Validation of Probabilistic Genotyping Systems, First Edition, 2020</t>
  </si>
  <si>
    <t>ANSI/ASB Best Practice Recommendation 021, Best Practices for the Preparation of Test Impressions from Footwear and Tires, First Edition, 2019</t>
  </si>
  <si>
    <t>ASTM E3245-20e1 Standard Guide for Systematic Approach to the Extraction, Analysis, and Classification of Ignitable Liquids and Ignitable Liquid Residues in Fire Debris Samples</t>
  </si>
  <si>
    <t>OSAC 2020-S-0002, Physical Stability of Facial Features of Adults</t>
  </si>
  <si>
    <t>OSAC 2020-S-0004, Standard for Interpreting, Comparing and Reporting DNA Test Results Associated with Failed Controls and Contamination Events</t>
  </si>
  <si>
    <t>ASTM E1968-19 Standard Practice for Microcrystal Testing in Forensic Analysis for Cocaine</t>
  </si>
  <si>
    <t>ASTM E1969-19 Standard Practice for Microcrystal Testing in the Forensic Analysis of Methamphetamine and Amphetamine</t>
  </si>
  <si>
    <t>ASTM E2125-19 Standard Practice for Microcrystal Testing in the Forensic Analysis of Phencyclidine and its Analogues</t>
  </si>
  <si>
    <t>ASTM E2882-19 Standard Guide for Analysis of Clandestine Drug Laboratory Evidence</t>
  </si>
  <si>
    <t>ANSI/ASB Standard 023, Standard for Training in Forensic DNA Isolation and Purification Methods, First Edition, 2020</t>
  </si>
  <si>
    <t>ANSI/ASB Standard 110, Standards for Training in Forensic Serological Methods, First Edition, 2020</t>
  </si>
  <si>
    <t>ANSI/ASB Standard 115, Standard for Training in Forensic Short Tandem Repeat Typing Methods using Amplification, DNA Separation, and Allele Detection, First Edition, 2020</t>
  </si>
  <si>
    <t>ANSI/ASB Standard 116, Standard for Training in Forensic DNA Quantification Methods, First Edition, 2020</t>
  </si>
  <si>
    <t>OSAC 2021-N-0007, Media Communications Following a Mass Fatality Incident: Best Practice Recommendations for the Medicolegal Authority</t>
  </si>
  <si>
    <t>OSAC 2021-N-0008, Victim Accounting: Best Practice Recommendations for Medicolegal Authorities in Mass Fatality Management</t>
  </si>
  <si>
    <t>ANSI/ASB Best Practice Recommendation 009, Best Practice Recommendations for the Examination of Human Remains by Forensic Pathologists in the Disaster Victim Identification Context, First Edition, 2019</t>
  </si>
  <si>
    <t>ANSI/ASB Best Practice Recommendation 049, Best Practice Recommendation for Lifting of Footwear and Tire Impressions, First Edition, 2020</t>
  </si>
  <si>
    <t>ANSI/ASB Best Practice Recommendation 089, Best Practice Recommendation for Facial Approximation in Forensic Anthropology, First Edition, 2020</t>
  </si>
  <si>
    <t>ASTM E1588-20 Standard Practice for Gunshot Residue Analysis by Scanning Electron Microscopy/Energy Dispersive X-Ray Spectrometry</t>
  </si>
  <si>
    <t>ASTM E3272-21 Standard Guide for the Collection of Soils and Other Geological Evidence for Criminal Forensic Applications</t>
  </si>
  <si>
    <t>OSAC 2021-N-0015, Best Practice Recommendation for Guiding Principles for Scene Investigation and Reconstruction</t>
  </si>
  <si>
    <t>OSAC 2021-N-0016, Standard for Initial Responses at Scenes by Law Enforcement</t>
  </si>
  <si>
    <t>ASTM E3260-21 Standard Guide for Forensic Examination and Comparison of Pressure Sensitive Tapes</t>
  </si>
  <si>
    <t>ADA 1077-20 Human Age Assessment by Dental Analysis</t>
  </si>
  <si>
    <t>ANSI/ASB Standard 093, Standard Test Method for the Forensic Examination and Testing of Firearms, First Edition, 2020</t>
  </si>
  <si>
    <t>ASTM E3255-21 Standard Practice for Quality Assurance of Forensic Science Service Providers Performing Forensic Chemical Analysis</t>
  </si>
  <si>
    <t>OSAC 2021-S-0006, Standard for the Use of GenBank for Taxonomic Assignment of Wildlife</t>
  </si>
  <si>
    <t>OSAC 2021-N-0009, Standard Practice for the Collection and Preservation of Organic Gushot Residue</t>
  </si>
  <si>
    <t>ASTM E2808-21a Standard Guide for Microspectrophotometry in Forensic Paint Analysis</t>
  </si>
  <si>
    <t>ANSI/ASB Standard 061, Firearms and Toolmarks 3D Measurement Systems and Measurement Quality Control, First Edition, 2021</t>
  </si>
  <si>
    <t>OSAC 2021-S-0013, Standard Guide for Post Mortem Examination</t>
  </si>
  <si>
    <t>ANSI/ASB Best Practice Recommendation 008, Mass Fatality Scene Processing: Best Practice Recommendations for the Medicolegal Authority, First Edition, 2021</t>
  </si>
  <si>
    <t>ANSI/ASB Standard 085, Standard for Detection Canine Selection, Kenneling, and Healthcare, First Edition, 2021</t>
  </si>
  <si>
    <t>ANSI/ASB Standard 088, General Guidelines for training, Certification, and Documentation of Canine Detection Disciplines, First Edition 2020</t>
  </si>
  <si>
    <t>ANSI/ASB Best Practice Recommendation 094, Postmortem Impression Recovery: Guidance and Best Practices for Disaster Victim Identification, First Edition, 2021</t>
  </si>
  <si>
    <t>ANSI/ASB Standard 130, Standard for Training in Forensic DNA Amplification Methods for Subsequent Capillary Electrophoresis Sequencing, First Edition, 2021</t>
  </si>
  <si>
    <t>ANSI/ASB Standard 131, Standard for Training in Forensic DNA Sequencing Using Capillary Electrophoresis, First Edition, 2021</t>
  </si>
  <si>
    <t>ANSI/ASB Standard 140, Standard for Training in Forensic Human Mitochondrial DNA Analysis, Interpretation, Comparison, Statistical Evaluation, and Reporting, First Edition, 2021</t>
  </si>
  <si>
    <t>ASTM E2451-21 Standard Practice for Preserving Ignitable Liquids and Ignitable Liquid Residue Extracts from Fire Debris Standards</t>
  </si>
  <si>
    <t>OSAC 2021-N-0020, Best Practice Recommendations for Limited Examinations</t>
  </si>
  <si>
    <t xml:space="preserve"> (for Friction Ridge)</t>
  </si>
  <si>
    <t>OSAC 2021-N-0030, Terminology for a Suspected Pattern of Dental Origin</t>
  </si>
  <si>
    <t>OSAC 2021-N-0039, Standard for a Mentorship Program in Bloodstain Pattern Analysis</t>
  </si>
  <si>
    <t>ANSI/ASB Standard 121, Standard for the Analytical Scope and Sensitivity of Forensic Toxicological Testing of Urine in Drug-Facilitated Crime Investigations, First Edition, 2021</t>
  </si>
  <si>
    <t>OSAC 2020-S-0003, Guidelines for Performing Alcohol Calculations in Forensic Toxicology</t>
  </si>
  <si>
    <t xml:space="preserve">VITAL </t>
  </si>
  <si>
    <t>ASTM E3235-21, Standard Practice for Latent Print Evidence Imaging Resolution</t>
  </si>
  <si>
    <t>OSAC 2022-S-0012, Standard for Proficiency Testing in Friction Ridge Examination</t>
  </si>
  <si>
    <t>ASTM E3196-21, Standard Terminology Relating to the Examination of Explosives.</t>
  </si>
  <si>
    <t>ASTM E3253-21, Standard Practice for Establishing an Examination Scheme for Intact Explosives.</t>
  </si>
  <si>
    <t>ASTM E3329-21, Standard Practice for Establishing an Examination Scheme for Explosive Residues.</t>
  </si>
  <si>
    <t>OSAC 2021-S-0027, Standard Guide for Laboratory Photography</t>
  </si>
  <si>
    <t>ANSI/ASB 062, Standard for Topography Comparison Software for Toolmark Analysis, First Edition, 2021.</t>
  </si>
  <si>
    <t xml:space="preserve">100th/101st standards added to Registry </t>
  </si>
  <si>
    <t>ANSI/ASB 063, Implementation of 3D Technologies in Forensic Firearm and Toolmark Comparison Laboratories, First Edition, 2021</t>
  </si>
  <si>
    <t>ANSI/ASB Standard 054, Standard for a Quality Control Program in Forensic Toxicology Laboratories, First Edition, 2021.</t>
  </si>
  <si>
    <t>ANSI/ASB Standard 119, Standard for the Analytical Scope and Sensitivity of Forensic Toxicological Testing of Blood in Medicolegal Death Investigations , First Edition, 2021</t>
  </si>
  <si>
    <t>ANSI/ASB Standard 120, Standard for the Analytical Scope and Sensitivity of Forensic Toxicological Testing of Blood in Impaired Driving Investigations, First Edition, 2021</t>
  </si>
  <si>
    <t>ANSI/ASB Standard 152, Standard for the Minimum Content Requirements of Forensic Toxicology Procedures, First Edition, 2021</t>
  </si>
  <si>
    <t>ASTM E3309-21, Standard Guide for Reporting of Forensic Primer Gunshot Residue (pGSR) Analysis by Scanning Electron Microscopy/Energy Dispersive X-Ray Spectrometry (SEM/EDS)</t>
  </si>
  <si>
    <t>NFPA 921:2021 Guide for Fire and Explosion Investigation</t>
  </si>
  <si>
    <t>NFPA 1033:2022 Standard for Professional Qualifications for Fire Investigators</t>
  </si>
  <si>
    <t xml:space="preserve">OSAC 2022-N-0026, Medicolegal Death Investigation: Terms and Definitions </t>
  </si>
  <si>
    <t>OSAC 2022-N-0033, Standard for Processing Evidence for the Detection of Friction Ridge Impressions</t>
  </si>
  <si>
    <t xml:space="preserve">As of 9/6/22: </t>
  </si>
  <si>
    <t>ARCHIVED</t>
  </si>
  <si>
    <t>ASTM E2548-11e1 Standard Guide for Sampling Seized Drugs for Qualitative and Quantitative Analysis</t>
  </si>
  <si>
    <t>archived 6/1/2021</t>
  </si>
  <si>
    <t>ANSI/NIST ITL-1:2011 (Update 2013) Data Format for the Interchange of Fingerprint, Facial and Other Biometric Information</t>
  </si>
  <si>
    <t>7/13/2017 (2013 update)</t>
  </si>
  <si>
    <t>archived 11/3/2020</t>
  </si>
  <si>
    <t>2015 replaced 2013 version</t>
  </si>
  <si>
    <t>archived 10/5/2021</t>
  </si>
  <si>
    <t>FSSB approved removal is ISO 17025:2005 from Registry in Sept 2021. It was archived with the release of the Oct 5, 2021 SB.</t>
  </si>
  <si>
    <t>NFPA 1033:2014 Standard for Professional Qualifications for Fire Investigators</t>
  </si>
  <si>
    <t>archived 9/6/2022</t>
  </si>
  <si>
    <t>NFPA 1033:2022 replaced this version on the Registry (added 9/6/22)</t>
  </si>
  <si>
    <t>NFPA 921:2017 Guide for Fire and Explosion Investigation</t>
  </si>
  <si>
    <t>NFPA 921:2021 replaced this version on the Registry (added 9/6/2022)</t>
  </si>
  <si>
    <t>Other Notes</t>
  </si>
  <si>
    <t>Webinar/videos/presentations</t>
  </si>
  <si>
    <t>Process map</t>
  </si>
  <si>
    <t>Reference document</t>
  </si>
  <si>
    <t>Technical Guidance Document</t>
  </si>
  <si>
    <t>Interlab comparison</t>
  </si>
  <si>
    <t>Agnes Winokur</t>
  </si>
  <si>
    <t>Surveys</t>
  </si>
  <si>
    <t>R&amp;D Needs</t>
  </si>
  <si>
    <t>Brenda Christy</t>
  </si>
  <si>
    <t>Diana Wright</t>
  </si>
  <si>
    <t>Lexicon Terminology</t>
  </si>
  <si>
    <t>Julie Carnes</t>
  </si>
  <si>
    <t>Bibliography</t>
  </si>
  <si>
    <t>ASTM E30</t>
  </si>
  <si>
    <t>Forensic Sciences</t>
  </si>
  <si>
    <t>Standard Designation</t>
  </si>
  <si>
    <t>Year of Last Publication</t>
  </si>
  <si>
    <t>Standard Title</t>
  </si>
  <si>
    <t>Work Item Number</t>
  </si>
  <si>
    <t>Technical Contact</t>
  </si>
  <si>
    <t>Document Status</t>
  </si>
  <si>
    <t>ASTM Main Ballot Information</t>
  </si>
  <si>
    <t>ASTM Main Ballot Opened</t>
  </si>
  <si>
    <t>ASTM Main Ballot Closed</t>
  </si>
  <si>
    <t>Initial Call for Public Comment Announced in ANSI SA</t>
  </si>
  <si>
    <t>ASTM Public Comment Period Closed</t>
  </si>
  <si>
    <t>ASTM Main Ballot #2 Information</t>
  </si>
  <si>
    <t>ASTM Main Ballot #2 Opened</t>
  </si>
  <si>
    <t>ASTM Main Ballot #2 Closed</t>
  </si>
  <si>
    <t>Additional Public Comment Announced in ANSI SA (RECIRCULATION)</t>
  </si>
  <si>
    <t>ASTM Public Comment Period Closed (RECIRCULATION)</t>
  </si>
  <si>
    <t>E860</t>
  </si>
  <si>
    <t>2007(2013)</t>
  </si>
  <si>
    <t>Zdenek Hejzlar</t>
  </si>
  <si>
    <t>Draft In Balloting</t>
  </si>
  <si>
    <t xml:space="preserve">Ballot COS (22-04) Item 008
</t>
  </si>
  <si>
    <t>E1020</t>
  </si>
  <si>
    <t>David Cook</t>
  </si>
  <si>
    <t>Ballot COS (22-04) Item 009</t>
  </si>
  <si>
    <t>E1386</t>
  </si>
  <si>
    <t>Draft in Public Comment</t>
  </si>
  <si>
    <t>Ballot E30 (22-06)</t>
  </si>
  <si>
    <t>E1618</t>
  </si>
  <si>
    <t>Laura Hernandez</t>
  </si>
  <si>
    <t>OSAC broke E1618 out into two separate standards (OSAC 2022-S-0004, -0005). Is the E1618 document being revised as well?</t>
  </si>
  <si>
    <t>E1732</t>
  </si>
  <si>
    <t>Standard Terminology Relating to Forensic Science</t>
  </si>
  <si>
    <t>WK74922; WK81616</t>
  </si>
  <si>
    <t>Michael Piper</t>
  </si>
  <si>
    <t>Draft Under Development</t>
  </si>
  <si>
    <t>E2224</t>
  </si>
  <si>
    <t>Jennifer Remy</t>
  </si>
  <si>
    <t>Draft Approved</t>
  </si>
  <si>
    <t>E2225</t>
  </si>
  <si>
    <t>E2227</t>
  </si>
  <si>
    <t>E2228</t>
  </si>
  <si>
    <t>E2326</t>
  </si>
  <si>
    <t>Standard Practice for Education and Training of Seized-Drug Analysts</t>
  </si>
  <si>
    <t>WK70008</t>
  </si>
  <si>
    <t>Melissa Hehir</t>
  </si>
  <si>
    <t>E2327</t>
  </si>
  <si>
    <t>Alexandra Gongora</t>
  </si>
  <si>
    <t>E2329</t>
  </si>
  <si>
    <t>Standard Practice for Identification of Seized Drugs</t>
  </si>
  <si>
    <t>Anne Slaymaker</t>
  </si>
  <si>
    <t>E2548</t>
  </si>
  <si>
    <t>E2549</t>
  </si>
  <si>
    <t>E2809</t>
  </si>
  <si>
    <t>Standard Guide for Using Scanning Electron Microscopy/Energy Dispersive X-Ray Spectroscopy (SEM/EDS) in Forensic Polymer Examinations</t>
  </si>
  <si>
    <t>E2927</t>
  </si>
  <si>
    <t>Jodi Webb</t>
  </si>
  <si>
    <t>E2997</t>
  </si>
  <si>
    <t>Michelle Evans</t>
  </si>
  <si>
    <t>E2998</t>
  </si>
  <si>
    <t>Ronald Kelly</t>
  </si>
  <si>
    <t>E2999</t>
  </si>
  <si>
    <t>Standard Test Method for Analysis of Organic Compounds in Smokeless Powder by Gas Chromatography-Mass Spectrometry and Fourier Transform Infrared Spectroscopy</t>
  </si>
  <si>
    <t>E3197</t>
  </si>
  <si>
    <t>Kimberly Kunkler</t>
  </si>
  <si>
    <t>E3253</t>
  </si>
  <si>
    <t>E3296</t>
  </si>
  <si>
    <t>E3329</t>
  </si>
  <si>
    <t>WK73923</t>
  </si>
  <si>
    <t>NEW</t>
  </si>
  <si>
    <t>Standard Practice for Training in the Forensic Examination of Primer Gunshot Residue (pGSR) Using Scanning Electron Microscopy/Energy Dispersive X-Ray Spectrometry (SEM/EDS).</t>
  </si>
  <si>
    <t>David Freehling</t>
  </si>
  <si>
    <t>Standard Practice for Use of Color in the Visual Examination and Forensic Comparison of Soil Samples</t>
  </si>
  <si>
    <t>Libby Stern</t>
  </si>
  <si>
    <t>Standard Practice for Expert Opinions on the Interpretation of Primer Gunshot Residue (pGSR) Analysis by Scanning Electron Microscopy/Energy Dispersive X-Ray Spectrometry (SEM/EDS)</t>
  </si>
  <si>
    <t>Standard Guide for The Development of Electron Ionization-Mass Spectral Libraries for the Analysis of Seized Drugs</t>
  </si>
  <si>
    <t>Standard Practice for the Collection and Preservation of Organic Gunshot Residue</t>
  </si>
  <si>
    <t>WK72856</t>
  </si>
  <si>
    <t>Draft In Public Comment</t>
  </si>
  <si>
    <t>Standard Practice for A Forensic Explosives Analysis Training Program</t>
  </si>
  <si>
    <t>Lisa Windsor</t>
  </si>
  <si>
    <t>Standard Guide for Using Micro X-Ray Fluorescence (u-XRF) in Forensic Polymer Examinations</t>
  </si>
  <si>
    <t>Standard Practice for Training in the Forensic Examination of Fire Debris</t>
  </si>
  <si>
    <t>Standard Guide for Assessment of Fourier Transform Infrared (FTIR) Spectroscopy Data During the Qualitative Analysis of Seized Drugs</t>
  </si>
  <si>
    <t>OSAC Proposed Standard (2022-S-0019); completed OSAC open comment and STRP comments</t>
  </si>
  <si>
    <t>OSAC Proposed Standard (2022-N-0018); completed OSAC open comment</t>
  </si>
  <si>
    <t>Standard Guide for Microspectrophotometry in Forensic Fiber Analysis</t>
  </si>
  <si>
    <t>OSAC Proposed Standard (2022-S-0017); completed OSAC open comment and STRP comments</t>
  </si>
  <si>
    <t>Standard Terminology for Relating to Gunshot Residue Analysis</t>
  </si>
  <si>
    <t>Standard Classification for Ignitable Liquids Encountered in Fire Debris Analysis</t>
  </si>
  <si>
    <t>OSAC Proposed Standard (2022-S-0004); originally part of E1618-19 but was broken out into two separate docs</t>
  </si>
  <si>
    <t>Standard Guide for FIELD DATA AND SAMPLE COLLECTION FOR MOLD</t>
  </si>
  <si>
    <t>WK2816</t>
  </si>
  <si>
    <t>Harold Franck</t>
  </si>
  <si>
    <t>Standard Guide for Standard Guide for Developing Discipline Specific Methodology for ACE-V</t>
  </si>
  <si>
    <t>WK72441</t>
  </si>
  <si>
    <t>Standard Practice for Core Forensic Responsibilities Training</t>
  </si>
  <si>
    <t>Standard Practice for Standard Practice for Data Retrieval from Digital CCTV System</t>
  </si>
  <si>
    <t>Mark Phillips</t>
  </si>
  <si>
    <t>Standard Guide for Repair and Recovery of Damaged Audio Media</t>
  </si>
  <si>
    <t>WK63926</t>
  </si>
  <si>
    <t>David Hallimore</t>
  </si>
  <si>
    <t>Standard Practice for Image Processing to Improve Automated Facial Recognition Search Performance</t>
  </si>
  <si>
    <t>Lora Sims</t>
  </si>
  <si>
    <t>Standard Guide for Image Comparison Conclusions/Opinions</t>
  </si>
  <si>
    <t>OSAC Proposed Standard (2022-S-0001)</t>
  </si>
  <si>
    <t>ANNEX to Practice for Forensic Science Practitioner Training, Continuing Education, and Professional Development Programs</t>
  </si>
  <si>
    <t>Neil Zielinski</t>
  </si>
  <si>
    <t>Brandon Epstein</t>
  </si>
  <si>
    <t>Discipline</t>
  </si>
  <si>
    <t>SDO Comment Deadline</t>
  </si>
  <si>
    <t>Open Comment Stage (inital or recirc)</t>
  </si>
  <si>
    <t xml:space="preserve">Posted on OSAC website or in SB </t>
  </si>
  <si>
    <t>Biology/DNA</t>
  </si>
  <si>
    <t>ASB Standard 041, Formulating Propositions for Likelihood Ratios in Forensic DNA Interpretations, First Edition</t>
  </si>
  <si>
    <t>recirculation</t>
  </si>
  <si>
    <t>11/2/21 on web</t>
  </si>
  <si>
    <t>ASB Standard 157, Required Components for a Proficiency Testing Program in Bloodstain Pattern Analysis, First Edition</t>
  </si>
  <si>
    <t>ASB Standard 159, Standard for Scene Investigation, First Edition</t>
  </si>
  <si>
    <t xml:space="preserve">initial </t>
  </si>
  <si>
    <t>11/9/21 on web</t>
  </si>
  <si>
    <t>NFPA 1321, Standard for Fire Investigation Units</t>
  </si>
  <si>
    <t>10/5/21 in Oct SB</t>
  </si>
  <si>
    <t>ASB Best Practice Recommendation 107, Best Practice Recommendation for Measuring Trigger Pull of a Firearm and Estimating Its Uncertainty, First Edition</t>
  </si>
  <si>
    <t>ASB Standard 137, Standard for Examination and Documentation of Footwear and Tire Impression Evidence, First Edition</t>
  </si>
  <si>
    <t>ASB Standard 168, Standard for Testimony Monitoring in Friction Ridge Examination, First Edition</t>
  </si>
  <si>
    <t>11/12/21 on web</t>
  </si>
  <si>
    <t>Gunshot Resuide Analysis</t>
  </si>
  <si>
    <t>ASTM WK58457-202x, Practice for Training in the Forensic Examination of Primer Gunshot Residue (pGSR) Using Scanning Electron Microscopy/Energy Dispersive X-Ray Spectrometry (SEM/EDS).</t>
  </si>
  <si>
    <t>ASTM E1386-202x, Practice for Separation of Ignitable Liquid Residues from Fire Debris Samples by Solvent Extraction</t>
  </si>
  <si>
    <t>ASTM WK67862-202x, Practice for Establishing an Examination Scheme for Intact Explosives.</t>
  </si>
  <si>
    <t>ASTM WK73923-202x, Practice for Establishing an Examination Scheme for Explosive Residues.</t>
  </si>
  <si>
    <t>ASTM E860-202x, Practice for Examining and Preparing Items that Are or May Become Involved in Criminal or Civil Litigation</t>
  </si>
  <si>
    <t>ASTM E1020-202x, Practice for Reporting Incidents that May Involve Criminal or Civil Litigation.</t>
  </si>
  <si>
    <t>ASB Standard 098, Standard for Mass Spectral Analysis in Forensic Toxicology, First Edition</t>
  </si>
  <si>
    <t>ASB Standard 113, Standard for Identification Criteria in Forensic Toxicology, First Edition</t>
  </si>
  <si>
    <t>ASB Standard 153, Standard for Proficiency Testing of Forensic Toxicology Laboratories</t>
  </si>
  <si>
    <t xml:space="preserve">11/23/2021 on web </t>
  </si>
  <si>
    <t>ASB Best Practice Recommendation 156, Best Practices for Specimen Collection and Preservation for Forensic Toxicology, First Edition</t>
  </si>
  <si>
    <t>ASTM WK70035-202x, Practice for Use of Color in Visual Examination and Forensic Comparison of Soil Samples.</t>
  </si>
  <si>
    <t>ASTM WK72932-202x, Guide for the Collection, Analysis and Comparison of Forensic Glass Samples.</t>
  </si>
  <si>
    <t>ASTM WK74138-202x, Guide for Using Micro X-Ray Fluorescence (u-XRF) in Forensic Polymer Examinations.</t>
  </si>
  <si>
    <t>ASB Standard 138, Standard for Collection of Known DNA Samples from Domestic Mammals, First Edition</t>
  </si>
  <si>
    <t>ASB Standard 169, Standard for Veterinary Forensic Live Animal Examination, First Edition</t>
  </si>
  <si>
    <t>this is not an OSAC-draft standard and is being developed by ASB's Wildlife CB</t>
  </si>
  <si>
    <t>ASB Standard 170, Standard for Veterinary Forensic Postmortem Examination, First Edition</t>
  </si>
  <si>
    <t>ASB Standard 013, Standard for Friction Ridge Examination Conclusions, First Edition</t>
  </si>
  <si>
    <t>11/19/2021 on web</t>
  </si>
  <si>
    <t>ASB Best Practice Recommendation 142, Best Practice Recommendations for the Resolution of Conflicts in Friction Ridge Examination. First Edition.</t>
  </si>
  <si>
    <t>ASB Best Practice Recommendation 144, Best Practice Recommendations for the Verification Component in Friction Ridge Examination. First Edition</t>
  </si>
  <si>
    <t>CUTOFF: OPO knows RTGs reviewed ASB 100. Therefore,  1/1/22 will be the cutoff for OSAC comment period to happen at the SDO. This date also aligns with FSSB decision/approval made at 1/5/22 meeting</t>
  </si>
  <si>
    <t>ASB Standard 100, Standard Scale of Source Conclusions Criteria for Toolmark Examinations, First Edition</t>
  </si>
  <si>
    <t>11/29/2021 on web</t>
  </si>
  <si>
    <t>ASB Standard 135, Scene Detection and Processing in Forensic Anthropology, First Edition</t>
  </si>
  <si>
    <t>12/3/2021 on web</t>
  </si>
  <si>
    <t>ASB Standard 147, Standard for Analyzing Skeletal Trauma in Forensic Anthropology, First Edition.</t>
  </si>
  <si>
    <t>ASB Standard 149, Standard for Taphonomic Observations in Support of the Postmortem Interval, First Edition</t>
  </si>
  <si>
    <t>ASB Standard 148, Standard for Personal Identification in Forensic Anthropology, First Edition</t>
  </si>
  <si>
    <t>12/17/2021 on web</t>
  </si>
  <si>
    <t xml:space="preserve">ASB Standard 158, Standard for Developing Standard Operating Procedures in Bloodstain Pattern Analysis </t>
  </si>
  <si>
    <t xml:space="preserve">WK77530 Practice for Core Forensic Responsibilities Training </t>
  </si>
  <si>
    <t>ASTM committee ballot closed 1/24/2022</t>
  </si>
  <si>
    <t>NOT YET POSTED FOR PUBLIC COMMENT</t>
  </si>
  <si>
    <t>sent separate email to RTGs on 1/7/22 so they can get a jump start on commenting</t>
  </si>
  <si>
    <t>Trace</t>
  </si>
  <si>
    <t>WK56743 Practice for Training in the Forensic Examination of Hair by Microscopy</t>
  </si>
  <si>
    <t>2/15/2022 on web</t>
  </si>
  <si>
    <t>ASTM committee ballot closed 1/26/2022 &gt; announced in 2/4/22 ANSI SA; sent separate email to RTGs on 1/7/22 so they can get a jump start on commenting</t>
  </si>
  <si>
    <t>WK70035 Practice for Use of Color in the Visual Examination and Forensic Comparison of Soil Samples</t>
  </si>
  <si>
    <t>WK72837 Guide for Forensic Analysis of Geological Materials by Powder X-Ray Diffraction</t>
  </si>
  <si>
    <t>WK72631 Practice for Validation of Seized-Drug Analytical Methods (this is a revision to E2549)</t>
  </si>
  <si>
    <t xml:space="preserve">initial - revision </t>
  </si>
  <si>
    <t>WK58457 Standard Practice for Training in the Forensic Examination of Primer Gunshot Residue (pGSR) Using SEM/EDS</t>
  </si>
  <si>
    <t>ASTM committee ballot closed 2/7/2022 &gt; announced in 2/4/22 ANSI SA; no action to RTGs in advance</t>
  </si>
  <si>
    <t>WK72856 Standard Practice for the Collection and Preservation of oGSR</t>
  </si>
  <si>
    <t>WK74922 Terminology Relating to Forensic Science (this is a revision to E1732-19e1)</t>
  </si>
  <si>
    <t>ASTM committee ballot closed 1/26/2022 &gt; announced in 2/4/22 ANSI SAsent separate email to RTGs on 1/7/22 so they can get a jump start on commenting</t>
  </si>
  <si>
    <t>ASB Standard 055, Standard for Breath Alcohol Measuring Instrument Calibration</t>
  </si>
  <si>
    <t>1/7/2022 on web</t>
  </si>
  <si>
    <t>ASB Technical Report 071, Forensic Document Examination Terms and Definitions</t>
  </si>
  <si>
    <t>ASB Standard 127, Standard for the Preservation and Examination of Charred Documents</t>
  </si>
  <si>
    <t>ASB Standard 128, Standard for the Preservation and Examination of Liquid Soaked Documents.</t>
  </si>
  <si>
    <t>ASB Standard 157, Required Components for a Proficiency Testing Program in Bloodstain Pattern Analysis.</t>
  </si>
  <si>
    <t>ASB Best Practice Recommendation 160, Best Practice Recommendation for Initial Response at Scenes by Law Enforcement</t>
  </si>
  <si>
    <t>ASB Standard 145, Standard for Consultation during FRiction Ridge Examination</t>
  </si>
  <si>
    <t>2/1/2022 on web</t>
  </si>
  <si>
    <t>ASB BPR 165, BPR for Analysis of Friction Ridge Impressions</t>
  </si>
  <si>
    <t>ASB BPR 166, BPR for Comparison and Evaluation of Friction Ridge Impressions</t>
  </si>
  <si>
    <t>ASB Standard 132, Standard for Population Affiity Estimation in Forensic Anthropology</t>
  </si>
  <si>
    <t>2/4/2022 on web</t>
  </si>
  <si>
    <t xml:space="preserve"> ASB 078, Standard for Training in Forensic Autosomal Short Tandem Repeat (STR) Data and Y-STR Data Interpretation and Comparison</t>
  </si>
  <si>
    <t>2/11/2022 on web</t>
  </si>
  <si>
    <t>ASB 079, Standard for Training in the use of Combined DNA Index System (CODIS)</t>
  </si>
  <si>
    <t>ASB 080, Standard for Training in Forensic DNA Reporting and Review</t>
  </si>
  <si>
    <t>ASB 081, Standard for Training in the Use of Statistics in Interpretation of Forensic DNA Evidence</t>
  </si>
  <si>
    <t>ASB 091, Standard for Training in Analysis of Forensic Short Tandem Repeat (STR) Data</t>
  </si>
  <si>
    <t>ASB 154, Standard for Training on Testimony for Forensic Biology</t>
  </si>
  <si>
    <t>ASB Standard 171, BPR for the Management and Use of Quality Assurance DNA Elimination Databases in Forensic DNA Analysis</t>
  </si>
  <si>
    <t>ASB 155, Standard for Minimum Training Requirements for Forensic Document Examiners</t>
  </si>
  <si>
    <t>ASB 137, Standard for Examination and Documentation of Footwear and Tire Impression Evidence</t>
  </si>
  <si>
    <t xml:space="preserve">ASB 070, Standard for Examination of Handwritten Items </t>
  </si>
  <si>
    <t>2/18/2022 on web</t>
  </si>
  <si>
    <t>AES76-xxx, AES standard for audio forensics - Speech Collection Guidelines for Speaker Recognition: Interviewing at a Temporary Location</t>
  </si>
  <si>
    <t>3/10/2022 on web</t>
  </si>
  <si>
    <t>L. Sims emailed OPO on 3/10/22 to let us know this was open for public comment.</t>
  </si>
  <si>
    <t>ASB TR 016, Terminolgy Related to Friction Ridge Examination</t>
  </si>
  <si>
    <t>3/14/2022 on web</t>
  </si>
  <si>
    <t>ASB  BPR 142, BPR for the Resolution of Conflicts in Friction Ridge Examination</t>
  </si>
  <si>
    <t>3/28/2022 on web</t>
  </si>
  <si>
    <t>ASB BPR 144, BPR for the Verification Components in Friction Ridge Examination</t>
  </si>
  <si>
    <t>ASB 123 Standard for Routine Internal Evaluation of a Lab's DNA Interpretation and Comparison Protocol</t>
  </si>
  <si>
    <t>4/1/2022 on web</t>
  </si>
  <si>
    <t>ASB 107 BPR for Measuring Tigger Pull of a Firearm and Estimating its Uncertainty</t>
  </si>
  <si>
    <t>ASB 162 Standard for the Forensic Examination and Documentation of Non-fiream Tools and Non-firearm Toolmarks</t>
  </si>
  <si>
    <t>initial</t>
  </si>
  <si>
    <t>ASB 153 Standard Practice for Proficiency Testing for Forensic Tox Labs and Breath Alcohol Programs</t>
  </si>
  <si>
    <t>ASB 156 BP for Specimen Collection and Preservation for Forensic Toxicology</t>
  </si>
  <si>
    <t>ASB Standard 015, Standard for Examining Friction Ridge Impressions</t>
  </si>
  <si>
    <t>4/26/2022 on web</t>
  </si>
  <si>
    <t>ASB Standard 143, Standard for Technical Review in Friction Ridge Examination</t>
  </si>
  <si>
    <t>ASB Standard 167, Standard for Reporting Written Results from Friction Ridge Examinations</t>
  </si>
  <si>
    <t xml:space="preserve">Trace Materials </t>
  </si>
  <si>
    <t>E2227-xx Guide for Forensic Examination of Non-Reactive Dyes in Textile Fibers by Thin-Layer Chromatography</t>
  </si>
  <si>
    <t>5/24/2022 on web</t>
  </si>
  <si>
    <t>ASB 013 Standard for Friction Ridge Examination Conclusions</t>
  </si>
  <si>
    <t>ASB 158 Standard for Developing SOPs in BPA</t>
  </si>
  <si>
    <t>ASB 172 Standard for Examination of Mechanical Checkwriters and their Impressions</t>
  </si>
  <si>
    <t xml:space="preserve">Language on SOFC page: To obtain an electronic copy of the ASTM standards below, email accreditation@astm.org. Submit comments to accreditation@astm.org (copy psa@ansi.org) by DATE. </t>
  </si>
  <si>
    <t>ORGANIZATIONAL PRIORITIES</t>
  </si>
  <si>
    <t>SUBCATEGORIES</t>
  </si>
  <si>
    <t>Tiers</t>
  </si>
  <si>
    <t>Statuses with conditional formatting applied</t>
  </si>
  <si>
    <t>Other OSAC Work Products (requires SAC approval)</t>
  </si>
  <si>
    <t>PRIORITIES:</t>
  </si>
  <si>
    <t>Units</t>
  </si>
  <si>
    <t>Units UPDATED</t>
  </si>
  <si>
    <r>
      <rPr>
        <b/>
        <strike/>
        <sz val="10"/>
        <color theme="1"/>
        <rFont val="Arial"/>
      </rPr>
      <t>Tier 1:</t>
    </r>
    <r>
      <rPr>
        <strike/>
        <sz val="10"/>
        <color theme="1"/>
        <rFont val="Arial"/>
      </rPr>
      <t xml:space="preserve"> On OSAC Registry</t>
    </r>
  </si>
  <si>
    <t>COMPETENCY &amp; MONITORING:</t>
  </si>
  <si>
    <r>
      <rPr>
        <b/>
        <strike/>
        <sz val="10"/>
        <color theme="1"/>
        <rFont val="Arial"/>
      </rPr>
      <t>Tier 2:</t>
    </r>
    <r>
      <rPr>
        <strike/>
        <sz val="10"/>
        <color theme="1"/>
        <rFont val="Arial"/>
      </rPr>
      <t xml:space="preserve"> Published by SDO</t>
    </r>
  </si>
  <si>
    <t>•educational requirements</t>
  </si>
  <si>
    <t>Tier 3: At SDO</t>
  </si>
  <si>
    <t>•discipline-specific training programs</t>
  </si>
  <si>
    <r>
      <rPr>
        <b/>
        <strike/>
        <sz val="10"/>
        <color theme="1"/>
        <rFont val="Arial"/>
      </rPr>
      <t>Tier 4:</t>
    </r>
    <r>
      <rPr>
        <strike/>
        <sz val="10"/>
        <color theme="1"/>
        <rFont val="Arial"/>
      </rPr>
      <t xml:space="preserve"> Under Development</t>
    </r>
  </si>
  <si>
    <t>Dogs/Sensors</t>
  </si>
  <si>
    <t>•licensing</t>
  </si>
  <si>
    <r>
      <rPr>
        <b/>
        <strike/>
        <sz val="10"/>
        <color theme="1"/>
        <rFont val="Arial"/>
      </rPr>
      <t>Tier 5:</t>
    </r>
    <r>
      <rPr>
        <strike/>
        <sz val="10"/>
        <color theme="1"/>
        <rFont val="Arial"/>
      </rPr>
      <t xml:space="preserve"> Not Yet Drafted</t>
    </r>
  </si>
  <si>
    <r>
      <rPr>
        <sz val="9"/>
        <color rgb="FF000000"/>
        <rFont val="Source Sans Pro"/>
      </rPr>
      <t xml:space="preserve">OSAC Proposed Standard </t>
    </r>
    <r>
      <rPr>
        <b/>
        <sz val="9"/>
        <color rgb="FF000000"/>
        <rFont val="Source Sans Pro"/>
      </rPr>
      <t>ON REGISTRY &amp; Sent to SDO</t>
    </r>
  </si>
  <si>
    <t>•certification</t>
  </si>
  <si>
    <t>Fire/Explosion Investigation</t>
  </si>
  <si>
    <t>•competency testing</t>
  </si>
  <si>
    <r>
      <rPr>
        <sz val="9"/>
        <color rgb="FF000000"/>
        <rFont val="Source Sans Pro"/>
      </rPr>
      <t>SDO Published Standard</t>
    </r>
    <r>
      <rPr>
        <b/>
        <sz val="9"/>
        <color rgb="FF000000"/>
        <rFont val="Source Sans Pro"/>
      </rPr>
      <t xml:space="preserve"> ON REGISTRY</t>
    </r>
  </si>
  <si>
    <t>Firearms/Toolmarks</t>
  </si>
  <si>
    <t>•continuing education</t>
  </si>
  <si>
    <t>Footwear/Tire</t>
  </si>
  <si>
    <t>•proficiency testing, other interlab/intralab comparisons</t>
  </si>
  <si>
    <t>Standards development map</t>
  </si>
  <si>
    <t>EVIDENCE COLLECTION &amp; HANDLING:</t>
  </si>
  <si>
    <t>•training for recognition &amp; preservation of evidence</t>
  </si>
  <si>
    <t xml:space="preserve">•receipt, CoC, and disposition </t>
  </si>
  <si>
    <t>•preservation for re-analysis with new/improved techniques</t>
  </si>
  <si>
    <t>COMPETENCY:</t>
  </si>
  <si>
    <t>METHOD DEVELOPMENT:</t>
  </si>
  <si>
    <t>ILE &amp; GSR</t>
  </si>
  <si>
    <t>•question to be answered by the method</t>
  </si>
  <si>
    <t>•equipment specs and parameters</t>
  </si>
  <si>
    <t>•metrological traceability</t>
  </si>
  <si>
    <t>•extraction procedure</t>
  </si>
  <si>
    <t>•calibration model</t>
  </si>
  <si>
    <t>•interpretation of observations, data, or calculations</t>
  </si>
  <si>
    <t>METHOD VALIDATION:</t>
  </si>
  <si>
    <t>•method performance and limitations</t>
  </si>
  <si>
    <t>•item selection</t>
  </si>
  <si>
    <t>•use of known materials that represent the range of anticipated work</t>
  </si>
  <si>
    <t>EXAMINATION &amp; ANALYSIS:</t>
  </si>
  <si>
    <t>•minimum sample size</t>
  </si>
  <si>
    <t>•evaluation of modifications made to previously validated method</t>
  </si>
  <si>
    <t>•criteria for verification of a standard used by another FSSP</t>
  </si>
  <si>
    <t>PROJECTED END OF FY STATUS: (what are the things WE control)</t>
  </si>
  <si>
    <t>CURRENT STATUS:</t>
  </si>
  <si>
    <t>QUALITY ASSURANCE:</t>
  </si>
  <si>
    <t>•maintaining metrological traceability</t>
  </si>
  <si>
    <t>•quality control</t>
  </si>
  <si>
    <t>•review of results (technical review, admin review, or verification)</t>
  </si>
  <si>
    <t>•scope &amp; purpose of methods</t>
  </si>
  <si>
    <t>•literature references</t>
  </si>
  <si>
    <t>•Maintaining Metrological Traceability</t>
  </si>
  <si>
    <t>•suitable sample type(s)</t>
  </si>
  <si>
    <t>•necessary equipment</t>
  </si>
  <si>
    <t>•operating perameters of equipment</t>
  </si>
  <si>
    <t>•quality control measures</t>
  </si>
  <si>
    <t>•limitations of the method</t>
  </si>
  <si>
    <t>Count of Status</t>
  </si>
  <si>
    <t>Grand Total</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</si>
  <si>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</si>
  <si>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</si>
  <si>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color theme="1"/>
        <rFont val="Source Sans Pro"/>
      </rPr>
      <t>Interlaboratory comparisons</t>
    </r>
    <r>
      <rPr>
        <sz val="12"/>
        <color theme="1"/>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</si>
  <si>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</si>
  <si>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</si>
  <si>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</si>
  <si>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</si>
  <si>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</si>
  <si>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Timestamp</t>
  </si>
  <si>
    <t>Untitled Question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</si>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</sst>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quot;"/>
    <numFmt numFmtId="169" formatCode="mm/dd/yyyy"/>
  </numFmts>
  <fonts count="56" x14ac:knownFonts="1">
    <font>
      <sz val="10"/>
      <color rgb="FF000000"/>
      <name val="Arial"/>
      <scheme val="minor"/>
    </font>
    <font>
      <b/>
      <sz val="18"/>
      <color theme="1"/>
      <name val="Source Sans Pro"/>
    </font>
    <font>
      <b/>
      <sz val="14"/>
      <color theme="1"/>
      <name val="Source Sans Pro"/>
    </font>
    <font>
      <b/>
      <sz val="9"/>
      <color theme="1"/>
      <name val="Source Sans Pro"/>
    </font>
    <font>
      <sz val="10"/>
      <name val="Arial"/>
    </font>
    <font>
      <b/>
      <sz val="14"/>
      <color rgb="FF000000"/>
      <name val="Source Sans Pro"/>
    </font>
    <font>
      <sz val="10"/>
      <color theme="1"/>
      <name val="Source Sans Pro"/>
    </font>
    <font>
      <b/>
      <sz val="12"/>
      <color theme="1"/>
      <name val="Source Sans Pro"/>
    </font>
    <font>
      <b/>
      <sz val="14"/>
      <color rgb="FF9C5700"/>
      <name val="Source Sans Pro"/>
    </font>
    <font>
      <sz val="12"/>
      <color theme="1"/>
      <name val="Source Sans Pro"/>
    </font>
    <font>
      <sz val="9"/>
      <color theme="1"/>
      <name val="Source Sans Pro"/>
    </font>
    <font>
      <b/>
      <sz val="12"/>
      <color rgb="FF000000"/>
      <name val="Source Sans Pro"/>
    </font>
    <font>
      <sz val="10"/>
      <color rgb="FF000000"/>
      <name val="Arial"/>
    </font>
    <font>
      <b/>
      <sz val="12"/>
      <color rgb="FF70AD47"/>
      <name val="Source Sans Pro"/>
    </font>
    <font>
      <b/>
      <sz val="14"/>
      <color rgb="FFFFFFFF"/>
      <name val="Source Sans Pro"/>
    </font>
    <font>
      <sz val="9"/>
      <color rgb="FF000000"/>
      <name val="Source Sans Pro"/>
    </font>
    <font>
      <b/>
      <sz val="9"/>
      <color rgb="FF000000"/>
      <name val="Source Sans Pro"/>
    </font>
    <font>
      <sz val="9"/>
      <color rgb="FF9C0006"/>
      <name val="Source Sans Pro"/>
    </font>
    <font>
      <sz val="9"/>
      <color rgb="FF0000FF"/>
      <name val="Source Sans Pro"/>
    </font>
    <font>
      <b/>
      <sz val="9"/>
      <color rgb="FFFF0000"/>
      <name val="Source Sans Pro"/>
    </font>
    <font>
      <i/>
      <sz val="9"/>
      <color rgb="FF000000"/>
      <name val="Source Sans Pro"/>
    </font>
    <font>
      <b/>
      <sz val="9"/>
      <color rgb="FF0000FF"/>
      <name val="Source Sans Pro"/>
    </font>
    <font>
      <sz val="9"/>
      <color rgb="FF222222"/>
      <name val="Source Sans Pro"/>
    </font>
    <font>
      <b/>
      <sz val="9"/>
      <color rgb="FF980000"/>
      <name val="Source Sans Pro"/>
    </font>
    <font>
      <sz val="10"/>
      <color theme="1"/>
      <name val="Arial"/>
    </font>
    <font>
      <b/>
      <sz val="10"/>
      <color theme="1"/>
      <name val="Source Sans Pro"/>
    </font>
    <font>
      <b/>
      <sz val="14"/>
      <color rgb="FFED7D31"/>
      <name val="Source Sans Pro"/>
    </font>
    <font>
      <sz val="14"/>
      <color rgb="FF000000"/>
      <name val="Source Sans Pro"/>
    </font>
    <font>
      <sz val="14"/>
      <color theme="1"/>
      <name val="Source Sans Pro"/>
    </font>
    <font>
      <sz val="10"/>
      <color rgb="FF000000"/>
      <name val="Source Sans Pro"/>
    </font>
    <font>
      <sz val="10"/>
      <color rgb="FF2F2F2F"/>
      <name val="Source Sans Pro"/>
    </font>
    <font>
      <b/>
      <sz val="10"/>
      <color rgb="FF0070C0"/>
      <name val="Source Sans Pro"/>
    </font>
    <font>
      <sz val="10"/>
      <color theme="1"/>
      <name val="Arial"/>
    </font>
    <font>
      <b/>
      <sz val="10"/>
      <color rgb="FFFF9900"/>
      <name val="Source Sans Pro"/>
    </font>
    <font>
      <i/>
      <sz val="10"/>
      <color rgb="FF000000"/>
      <name val="Source Sans Pro"/>
    </font>
    <font>
      <sz val="10"/>
      <color theme="1"/>
      <name val="Arial"/>
      <scheme val="minor"/>
    </font>
    <font>
      <b/>
      <sz val="11"/>
      <color theme="1"/>
      <name val="Calibri"/>
    </font>
    <font>
      <sz val="11"/>
      <color rgb="FF000000"/>
      <name val="Calibri"/>
    </font>
    <font>
      <sz val="11"/>
      <color theme="1"/>
      <name val="Calibri"/>
    </font>
    <font>
      <sz val="12"/>
      <color rgb="FF000000"/>
      <name val="Source Sans Pro"/>
    </font>
    <font>
      <sz val="12"/>
      <color rgb="FFFFFFFF"/>
      <name val="Source Sans Pro"/>
    </font>
    <font>
      <u/>
      <sz val="12"/>
      <color rgb="FF0563C1"/>
      <name val="Source Sans Pro"/>
    </font>
    <font>
      <b/>
      <strike/>
      <sz val="10"/>
      <color theme="1"/>
      <name val="Arial"/>
    </font>
    <font>
      <b/>
      <sz val="10"/>
      <color theme="1"/>
      <name val="Arial"/>
    </font>
    <font>
      <strike/>
      <sz val="10"/>
      <color theme="1"/>
      <name val="Arial"/>
    </font>
    <font>
      <b/>
      <sz val="10"/>
      <color rgb="FF000000"/>
      <name val="Source Sans Pro"/>
    </font>
    <font>
      <strike/>
      <sz val="9"/>
      <color theme="1"/>
      <name val="Arial"/>
    </font>
    <font>
      <sz val="9"/>
      <color rgb="FF000000"/>
      <name val="Arial"/>
    </font>
    <font>
      <b/>
      <strike/>
      <sz val="10"/>
      <color rgb="FF000000"/>
      <name val="Source Sans Pro"/>
    </font>
    <font>
      <strike/>
      <sz val="10"/>
      <color theme="1"/>
      <name val="Source Sans Pro"/>
    </font>
    <font>
      <b/>
      <strike/>
      <sz val="10"/>
      <color theme="1"/>
      <name val="Source Sans Pro"/>
    </font>
    <font>
      <b/>
      <sz val="10"/>
      <color rgb="FF9C0006"/>
      <name val="Source Sans Pro"/>
    </font>
    <font>
      <sz val="12"/>
      <color rgb="FF262626"/>
      <name val="Source Sans Pro"/>
    </font>
    <font>
      <b/>
      <i/>
      <sz val="9"/>
      <color theme="1"/>
      <name val="Source Sans Pro"/>
    </font>
    <font>
      <b/>
      <sz val="12"/>
      <color rgb="FF262626"/>
      <name val="Source Sans Pro"/>
    </font>
    <font>
      <sz val="9"/>
      <name val="Source Sans Pro"/>
      <family val="2"/>
    </font>
  </fonts>
  <fills count="28">
    <fill>
      <patternFill patternType="none"/>
    </fill>
    <fill>
      <patternFill patternType="gray125"/>
    </fill>
    <fill>
      <patternFill patternType="solid">
        <fgColor rgb="FFC9DAF8"/>
        <bgColor rgb="FFC9DAF8"/>
      </patternFill>
    </fill>
    <fill>
      <patternFill patternType="solid">
        <fgColor rgb="FFA4C2F4"/>
        <bgColor rgb="FFA4C2F4"/>
      </patternFill>
    </fill>
    <fill>
      <patternFill patternType="solid">
        <fgColor rgb="FF6AA84F"/>
        <bgColor rgb="FF6AA84F"/>
      </patternFill>
    </fill>
    <fill>
      <patternFill patternType="solid">
        <fgColor rgb="FFFFEB9C"/>
        <bgColor rgb="FFFFEB9C"/>
      </patternFill>
    </fill>
    <fill>
      <patternFill patternType="solid">
        <fgColor rgb="FFF4CCCC"/>
        <bgColor rgb="FFF4CCCC"/>
      </patternFill>
    </fill>
    <fill>
      <patternFill patternType="solid">
        <fgColor rgb="FFB6D7A8"/>
        <bgColor rgb="FFB6D7A8"/>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EFEFEF"/>
        <bgColor rgb="FFEFEFEF"/>
      </patternFill>
    </fill>
    <fill>
      <patternFill patternType="solid">
        <fgColor rgb="FF70AD47"/>
        <bgColor rgb="FF70AD47"/>
      </patternFill>
    </fill>
    <fill>
      <patternFill patternType="solid">
        <fgColor rgb="FF4A86E8"/>
        <bgColor rgb="FF4A86E8"/>
      </patternFill>
    </fill>
    <fill>
      <patternFill patternType="solid">
        <fgColor rgb="FFB4C6E7"/>
        <bgColor rgb="FFB4C6E7"/>
      </patternFill>
    </fill>
    <fill>
      <patternFill patternType="solid">
        <fgColor rgb="FF666666"/>
        <bgColor rgb="FF666666"/>
      </patternFill>
    </fill>
    <fill>
      <patternFill patternType="solid">
        <fgColor rgb="FFFFC7CE"/>
        <bgColor rgb="FFFFC7CE"/>
      </patternFill>
    </fill>
    <fill>
      <patternFill patternType="solid">
        <fgColor rgb="FFDD7E6B"/>
        <bgColor rgb="FFDD7E6B"/>
      </patternFill>
    </fill>
    <fill>
      <patternFill patternType="solid">
        <fgColor rgb="FFFFD966"/>
        <bgColor rgb="FFFFD966"/>
      </patternFill>
    </fill>
    <fill>
      <patternFill patternType="solid">
        <fgColor rgb="FFE06666"/>
        <bgColor rgb="FFE06666"/>
      </patternFill>
    </fill>
    <fill>
      <patternFill patternType="solid">
        <fgColor rgb="FFED7D31"/>
        <bgColor rgb="FFED7D31"/>
      </patternFill>
    </fill>
    <fill>
      <patternFill patternType="solid">
        <fgColor rgb="FFFCE5CD"/>
        <bgColor rgb="FFFCE5CD"/>
      </patternFill>
    </fill>
    <fill>
      <patternFill patternType="solid">
        <fgColor rgb="FFCFE2F3"/>
        <bgColor rgb="FFCFE2F3"/>
      </patternFill>
    </fill>
    <fill>
      <patternFill patternType="solid">
        <fgColor rgb="FFD9EAD3"/>
        <bgColor rgb="FFD9EAD3"/>
      </patternFill>
    </fill>
    <fill>
      <patternFill patternType="solid">
        <fgColor rgb="FFDDEBF7"/>
        <bgColor rgb="FFDDEBF7"/>
      </patternFill>
    </fill>
    <fill>
      <patternFill patternType="solid">
        <fgColor rgb="FFF8CBAD"/>
        <bgColor rgb="FFF8CBAD"/>
      </patternFill>
    </fill>
    <fill>
      <patternFill patternType="solid">
        <fgColor rgb="FFF4B084"/>
        <bgColor rgb="FFF4B084"/>
      </patternFill>
    </fill>
    <fill>
      <patternFill patternType="solid">
        <fgColor rgb="FFB7B7B7"/>
        <bgColor rgb="FFB7B7B7"/>
      </patternFill>
    </fill>
  </fills>
  <borders count="22">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diagonal/>
    </border>
    <border>
      <left/>
      <right/>
      <top style="thin">
        <color rgb="FF000000"/>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65">
    <xf numFmtId="0" fontId="0"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horizontal="center" vertical="top" wrapText="1"/>
    </xf>
    <xf numFmtId="0" fontId="5" fillId="0" borderId="0" xfId="0" applyFont="1" applyAlignment="1">
      <alignment horizontal="center" wrapText="1"/>
    </xf>
    <xf numFmtId="0" fontId="6" fillId="0" borderId="0" xfId="0" applyFont="1"/>
    <xf numFmtId="0" fontId="2" fillId="0" borderId="4" xfId="0" applyFont="1" applyBorder="1"/>
    <xf numFmtId="0" fontId="2" fillId="4"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0" borderId="6" xfId="0" applyFont="1" applyFill="1" applyBorder="1" applyAlignment="1">
      <alignment horizontal="center" wrapText="1"/>
    </xf>
    <xf numFmtId="0" fontId="9" fillId="0" borderId="7" xfId="0" applyFont="1" applyBorder="1"/>
    <xf numFmtId="0" fontId="9" fillId="0" borderId="0" xfId="0" applyFont="1" applyAlignment="1">
      <alignment horizontal="center"/>
    </xf>
    <xf numFmtId="0" fontId="9" fillId="0" borderId="7" xfId="0" applyFont="1" applyBorder="1" applyAlignment="1">
      <alignment horizontal="center"/>
    </xf>
    <xf numFmtId="0" fontId="9" fillId="0" borderId="7" xfId="0" applyFont="1" applyBorder="1" applyAlignment="1">
      <alignment horizontal="center"/>
    </xf>
    <xf numFmtId="0" fontId="9"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9" fillId="0" borderId="4" xfId="0" applyFont="1" applyBorder="1"/>
    <xf numFmtId="0" fontId="9" fillId="0" borderId="4" xfId="0" applyFont="1" applyBorder="1" applyAlignment="1">
      <alignment horizontal="center"/>
    </xf>
    <xf numFmtId="0" fontId="9" fillId="0" borderId="4" xfId="0" applyFont="1" applyBorder="1" applyAlignment="1">
      <alignment horizontal="center"/>
    </xf>
    <xf numFmtId="0" fontId="10" fillId="0" borderId="7" xfId="0" applyFont="1" applyBorder="1" applyAlignment="1">
      <alignment vertical="top" wrapText="1"/>
    </xf>
    <xf numFmtId="0" fontId="11" fillId="0" borderId="7" xfId="0" applyFont="1" applyBorder="1" applyAlignment="1">
      <alignment horizontal="right"/>
    </xf>
    <xf numFmtId="0" fontId="7" fillId="0" borderId="7" xfId="0" applyFont="1" applyBorder="1" applyAlignment="1">
      <alignment horizontal="center" wrapText="1"/>
    </xf>
    <xf numFmtId="0" fontId="7" fillId="0" borderId="7" xfId="0" applyFont="1" applyBorder="1" applyAlignment="1">
      <alignment horizontal="center"/>
    </xf>
    <xf numFmtId="0" fontId="12"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center"/>
    </xf>
    <xf numFmtId="0" fontId="13" fillId="0" borderId="0" xfId="0" applyFont="1"/>
    <xf numFmtId="0" fontId="10" fillId="0" borderId="0" xfId="0" applyFont="1"/>
    <xf numFmtId="0" fontId="10" fillId="0" borderId="0" xfId="0" applyFont="1" applyAlignment="1">
      <alignment vertical="top" wrapText="1"/>
    </xf>
    <xf numFmtId="0" fontId="14" fillId="0" borderId="0" xfId="0" applyFont="1" applyAlignment="1">
      <alignment horizontal="left" wrapText="1"/>
    </xf>
    <xf numFmtId="0" fontId="14" fillId="9" borderId="8" xfId="0" applyFont="1" applyFill="1" applyBorder="1" applyAlignment="1">
      <alignment horizontal="left" wrapText="1"/>
    </xf>
    <xf numFmtId="49" fontId="14" fillId="9" borderId="8" xfId="0" applyNumberFormat="1" applyFont="1" applyFill="1" applyBorder="1" applyAlignment="1">
      <alignment horizontal="left" wrapText="1"/>
    </xf>
    <xf numFmtId="49" fontId="14" fillId="0" borderId="0" xfId="0" applyNumberFormat="1" applyFont="1" applyAlignment="1">
      <alignment horizontal="left"/>
    </xf>
    <xf numFmtId="0" fontId="14" fillId="0" borderId="0" xfId="0" applyFont="1"/>
    <xf numFmtId="0" fontId="14" fillId="0" borderId="0" xfId="0" applyFont="1" applyAlignment="1">
      <alignment horizontal="center" wrapText="1"/>
    </xf>
    <xf numFmtId="0" fontId="14" fillId="13" borderId="8" xfId="0" applyFont="1" applyFill="1" applyBorder="1" applyAlignment="1">
      <alignment horizontal="center" wrapText="1"/>
    </xf>
    <xf numFmtId="49" fontId="14" fillId="9" borderId="8" xfId="0" applyNumberFormat="1" applyFont="1" applyFill="1" applyBorder="1" applyAlignment="1">
      <alignment horizontal="center"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49" fontId="15" fillId="0" borderId="0" xfId="0" applyNumberFormat="1" applyFont="1" applyAlignment="1">
      <alignment horizontal="left" vertical="top"/>
    </xf>
    <xf numFmtId="0" fontId="15" fillId="0" borderId="0" xfId="0" applyFont="1" applyAlignment="1">
      <alignment vertical="top"/>
    </xf>
    <xf numFmtId="0" fontId="16" fillId="0" borderId="0" xfId="0" applyFont="1" applyAlignment="1">
      <alignment horizontal="left" vertical="top" wrapText="1"/>
    </xf>
    <xf numFmtId="0" fontId="15" fillId="0" borderId="0" xfId="0" applyFont="1" applyAlignment="1">
      <alignment horizontal="center" vertical="top" wrapText="1"/>
    </xf>
    <xf numFmtId="49" fontId="15" fillId="0" borderId="0" xfId="0" applyNumberFormat="1" applyFont="1" applyAlignment="1">
      <alignment horizontal="left" vertical="top" wrapText="1"/>
    </xf>
    <xf numFmtId="0" fontId="15" fillId="0" borderId="0" xfId="0" applyFont="1" applyAlignment="1">
      <alignment vertical="top" wrapText="1"/>
    </xf>
    <xf numFmtId="0" fontId="16" fillId="0" borderId="0" xfId="0" applyFont="1" applyAlignment="1">
      <alignment horizontal="left" vertical="top" wrapText="1"/>
    </xf>
    <xf numFmtId="49" fontId="15" fillId="0" borderId="0" xfId="0" applyNumberFormat="1" applyFont="1" applyAlignment="1">
      <alignment horizontal="left" vertical="top"/>
    </xf>
    <xf numFmtId="49" fontId="10" fillId="0" borderId="0" xfId="0" applyNumberFormat="1" applyFont="1" applyAlignment="1">
      <alignment horizontal="left" vertical="top"/>
    </xf>
    <xf numFmtId="0" fontId="3" fillId="0" borderId="0" xfId="0" applyFont="1" applyAlignment="1">
      <alignment vertical="top" wrapText="1"/>
    </xf>
    <xf numFmtId="0" fontId="10" fillId="0" borderId="0" xfId="0" applyFont="1" applyAlignment="1">
      <alignment vertical="top"/>
    </xf>
    <xf numFmtId="0" fontId="15" fillId="0" borderId="7" xfId="0" applyFont="1" applyBorder="1" applyAlignment="1">
      <alignment horizontal="left" vertical="top"/>
    </xf>
    <xf numFmtId="0" fontId="15" fillId="0" borderId="7" xfId="0" applyFont="1" applyBorder="1" applyAlignment="1">
      <alignment horizontal="left" vertical="top" wrapText="1"/>
    </xf>
    <xf numFmtId="0" fontId="15" fillId="0" borderId="7" xfId="0" applyFont="1" applyBorder="1" applyAlignment="1">
      <alignment vertical="top" wrapText="1"/>
    </xf>
    <xf numFmtId="49" fontId="15" fillId="0" borderId="7" xfId="0" applyNumberFormat="1" applyFont="1" applyBorder="1" applyAlignment="1">
      <alignment horizontal="left" vertical="top"/>
    </xf>
    <xf numFmtId="0" fontId="15" fillId="0" borderId="7" xfId="0" applyFont="1" applyBorder="1" applyAlignment="1">
      <alignment vertical="top"/>
    </xf>
    <xf numFmtId="0" fontId="15" fillId="0" borderId="7" xfId="0" applyFont="1" applyBorder="1" applyAlignment="1">
      <alignment horizontal="center" vertical="top" wrapText="1"/>
    </xf>
    <xf numFmtId="0" fontId="17" fillId="16" borderId="0" xfId="0" applyFont="1" applyFill="1" applyAlignment="1">
      <alignment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0" fontId="19" fillId="0" borderId="0" xfId="0" applyFont="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vertical="top" wrapText="1"/>
    </xf>
    <xf numFmtId="0" fontId="15" fillId="0" borderId="4" xfId="0" applyFont="1" applyBorder="1" applyAlignment="1">
      <alignment vertical="top" wrapText="1"/>
    </xf>
    <xf numFmtId="49" fontId="15" fillId="0" borderId="4" xfId="0" applyNumberFormat="1" applyFont="1" applyBorder="1" applyAlignment="1">
      <alignment horizontal="left" vertical="top"/>
    </xf>
    <xf numFmtId="0" fontId="15" fillId="0" borderId="4" xfId="0" applyFont="1" applyBorder="1" applyAlignment="1">
      <alignment vertical="top"/>
    </xf>
    <xf numFmtId="0" fontId="16" fillId="0" borderId="7" xfId="0" applyFont="1" applyBorder="1" applyAlignment="1">
      <alignment horizontal="left" vertical="top" wrapText="1"/>
    </xf>
    <xf numFmtId="0" fontId="20" fillId="0" borderId="0" xfId="0" applyFont="1" applyAlignment="1">
      <alignment horizontal="left" vertical="top" wrapText="1"/>
    </xf>
    <xf numFmtId="0" fontId="15" fillId="0" borderId="9" xfId="0" applyFont="1" applyBorder="1" applyAlignment="1">
      <alignment horizontal="left" vertical="top" wrapText="1"/>
    </xf>
    <xf numFmtId="0" fontId="15" fillId="0" borderId="9" xfId="0" applyFont="1" applyBorder="1" applyAlignment="1">
      <alignment vertical="top" wrapText="1"/>
    </xf>
    <xf numFmtId="0" fontId="10" fillId="0" borderId="9" xfId="0" applyFont="1" applyBorder="1" applyAlignment="1">
      <alignment vertical="top" wrapText="1"/>
    </xf>
    <xf numFmtId="49" fontId="15" fillId="0" borderId="9" xfId="0" applyNumberFormat="1" applyFont="1" applyBorder="1" applyAlignment="1">
      <alignment horizontal="left" vertical="top"/>
    </xf>
    <xf numFmtId="0" fontId="15" fillId="0" borderId="9" xfId="0" applyFont="1" applyBorder="1" applyAlignment="1">
      <alignment vertical="top"/>
    </xf>
    <xf numFmtId="0" fontId="15" fillId="0" borderId="9" xfId="0" applyFont="1" applyBorder="1" applyAlignment="1">
      <alignment vertical="top" wrapText="1"/>
    </xf>
    <xf numFmtId="0" fontId="10" fillId="0" borderId="7" xfId="0" applyFont="1" applyBorder="1" applyAlignment="1">
      <alignment horizontal="left" vertical="top" wrapText="1"/>
    </xf>
    <xf numFmtId="49" fontId="19" fillId="0" borderId="0" xfId="0" applyNumberFormat="1" applyFont="1" applyAlignment="1">
      <alignment horizontal="left" vertical="top"/>
    </xf>
    <xf numFmtId="49" fontId="10" fillId="0" borderId="7" xfId="0" applyNumberFormat="1" applyFont="1" applyBorder="1" applyAlignment="1">
      <alignment horizontal="left" vertical="top"/>
    </xf>
    <xf numFmtId="0" fontId="10" fillId="0" borderId="7" xfId="0" applyFont="1" applyBorder="1" applyAlignment="1">
      <alignment vertical="top"/>
    </xf>
    <xf numFmtId="0" fontId="3" fillId="0" borderId="7" xfId="0" applyFont="1" applyBorder="1" applyAlignment="1">
      <alignment horizontal="left" vertical="top" wrapText="1"/>
    </xf>
    <xf numFmtId="0" fontId="10" fillId="0" borderId="0" xfId="0" applyFont="1" applyAlignment="1">
      <alignment horizontal="left" vertical="top" wrapText="1"/>
    </xf>
    <xf numFmtId="0" fontId="15" fillId="0" borderId="0" xfId="0" applyFont="1" applyAlignment="1">
      <alignment vertical="top"/>
    </xf>
    <xf numFmtId="0" fontId="10" fillId="0" borderId="4" xfId="0" applyFont="1" applyBorder="1" applyAlignment="1">
      <alignment horizontal="left" vertical="top" wrapText="1"/>
    </xf>
    <xf numFmtId="49" fontId="10" fillId="0" borderId="0" xfId="0" applyNumberFormat="1" applyFont="1" applyAlignment="1">
      <alignment vertical="top"/>
    </xf>
    <xf numFmtId="0" fontId="10" fillId="0" borderId="0" xfId="0" applyFont="1" applyAlignment="1">
      <alignment horizontal="center" vertical="top" wrapText="1"/>
    </xf>
    <xf numFmtId="49" fontId="10" fillId="0" borderId="0" xfId="0" applyNumberFormat="1" applyFont="1" applyAlignment="1">
      <alignment horizontal="left" vertical="top"/>
    </xf>
    <xf numFmtId="0" fontId="15" fillId="0" borderId="4" xfId="0" applyFont="1" applyBorder="1" applyAlignment="1">
      <alignment horizontal="left" vertical="top" wrapText="1"/>
    </xf>
    <xf numFmtId="0" fontId="10" fillId="0" borderId="4" xfId="0" applyFont="1" applyBorder="1" applyAlignment="1">
      <alignment vertical="top"/>
    </xf>
    <xf numFmtId="49" fontId="10" fillId="0" borderId="4" xfId="0" applyNumberFormat="1" applyFont="1" applyBorder="1" applyAlignment="1">
      <alignment horizontal="left" vertical="top"/>
    </xf>
    <xf numFmtId="0" fontId="3" fillId="0" borderId="0" xfId="0" applyFont="1" applyAlignment="1">
      <alignment vertical="top" wrapText="1"/>
    </xf>
    <xf numFmtId="0" fontId="16" fillId="0" borderId="0" xfId="0" applyFont="1" applyAlignment="1">
      <alignment vertical="top" wrapText="1"/>
    </xf>
    <xf numFmtId="0" fontId="10" fillId="0" borderId="0" xfId="0" applyFont="1" applyAlignment="1">
      <alignment vertical="top" wrapText="1"/>
    </xf>
    <xf numFmtId="0" fontId="18" fillId="0" borderId="0" xfId="0" applyFont="1" applyAlignment="1">
      <alignment vertical="top"/>
    </xf>
    <xf numFmtId="49" fontId="18" fillId="0" borderId="0" xfId="0" applyNumberFormat="1" applyFont="1" applyAlignment="1">
      <alignment horizontal="left" vertical="top"/>
    </xf>
    <xf numFmtId="0" fontId="21" fillId="0" borderId="0" xfId="0" applyFont="1" applyAlignment="1">
      <alignment vertical="top"/>
    </xf>
    <xf numFmtId="49" fontId="21" fillId="0" borderId="0" xfId="0" applyNumberFormat="1" applyFont="1" applyAlignment="1">
      <alignment horizontal="left" vertical="top"/>
    </xf>
    <xf numFmtId="0" fontId="10" fillId="14" borderId="0" xfId="0" applyFont="1" applyFill="1" applyAlignment="1">
      <alignment vertical="top" wrapText="1"/>
    </xf>
    <xf numFmtId="49" fontId="22" fillId="0" borderId="0" xfId="0" applyNumberFormat="1" applyFont="1" applyAlignment="1">
      <alignment vertical="top"/>
    </xf>
    <xf numFmtId="0" fontId="23" fillId="0" borderId="0" xfId="0" applyFont="1" applyAlignment="1">
      <alignment horizontal="left" vertical="top" wrapText="1"/>
    </xf>
    <xf numFmtId="0" fontId="22" fillId="0" borderId="0" xfId="0" applyFont="1" applyAlignment="1">
      <alignment vertical="top" wrapText="1"/>
    </xf>
    <xf numFmtId="0" fontId="10" fillId="0" borderId="0" xfId="0" applyFont="1" applyAlignment="1">
      <alignment vertical="top"/>
    </xf>
    <xf numFmtId="0" fontId="24" fillId="0" borderId="0" xfId="0" applyFont="1" applyAlignment="1">
      <alignment vertical="top"/>
    </xf>
    <xf numFmtId="49" fontId="24" fillId="0" borderId="0" xfId="0" applyNumberFormat="1" applyFont="1" applyAlignment="1">
      <alignment vertical="top"/>
    </xf>
    <xf numFmtId="0" fontId="3" fillId="0" borderId="4" xfId="0" applyFont="1" applyBorder="1" applyAlignment="1">
      <alignment horizontal="left" vertical="top" wrapText="1"/>
    </xf>
    <xf numFmtId="0" fontId="15" fillId="14" borderId="0" xfId="0" applyFont="1" applyFill="1" applyAlignment="1">
      <alignmen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26" fillId="20" borderId="8" xfId="0" applyFont="1" applyFill="1" applyBorder="1" applyAlignment="1">
      <alignment horizontal="left"/>
    </xf>
    <xf numFmtId="0" fontId="14" fillId="20" borderId="8" xfId="0" applyFont="1" applyFill="1" applyBorder="1" applyAlignment="1">
      <alignment horizontal="left" wrapText="1"/>
    </xf>
    <xf numFmtId="0" fontId="14" fillId="20" borderId="8" xfId="0" applyFont="1" applyFill="1" applyBorder="1" applyAlignment="1">
      <alignment horizontal="left" wrapText="1"/>
    </xf>
    <xf numFmtId="0" fontId="27" fillId="0" borderId="0" xfId="0" applyFont="1"/>
    <xf numFmtId="0" fontId="28" fillId="0" borderId="0" xfId="0" applyFont="1"/>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vertical="top"/>
    </xf>
    <xf numFmtId="0" fontId="29" fillId="0" borderId="0" xfId="0" applyFont="1" applyAlignment="1">
      <alignment horizontal="left" vertical="top"/>
    </xf>
    <xf numFmtId="14" fontId="29" fillId="0" borderId="0" xfId="0" applyNumberFormat="1" applyFont="1" applyAlignment="1">
      <alignment horizontal="left" vertical="top"/>
    </xf>
    <xf numFmtId="0" fontId="29" fillId="0" borderId="0" xfId="0" applyFont="1" applyAlignment="1">
      <alignment vertical="top"/>
    </xf>
    <xf numFmtId="0" fontId="31" fillId="0" borderId="0" xfId="0" applyFont="1" applyAlignment="1">
      <alignment horizontal="left" vertical="top" wrapText="1"/>
    </xf>
    <xf numFmtId="14" fontId="6" fillId="0" borderId="0" xfId="0" applyNumberFormat="1" applyFont="1" applyAlignment="1">
      <alignment horizontal="left" vertical="top"/>
    </xf>
    <xf numFmtId="0" fontId="29" fillId="0" borderId="0" xfId="0" applyFont="1" applyAlignment="1">
      <alignment vertical="top" wrapText="1"/>
    </xf>
    <xf numFmtId="0" fontId="32" fillId="0" borderId="0" xfId="0" applyFont="1" applyAlignment="1">
      <alignment vertical="top"/>
    </xf>
    <xf numFmtId="14" fontId="32" fillId="0" borderId="0" xfId="0" applyNumberFormat="1" applyFont="1" applyAlignment="1">
      <alignment vertical="top"/>
    </xf>
    <xf numFmtId="0" fontId="29" fillId="0" borderId="0" xfId="0" applyFont="1" applyAlignment="1">
      <alignment horizontal="center" vertical="top"/>
    </xf>
    <xf numFmtId="14" fontId="29" fillId="0" borderId="0" xfId="0" applyNumberFormat="1" applyFont="1" applyAlignment="1">
      <alignment horizontal="center" vertical="top"/>
    </xf>
    <xf numFmtId="0" fontId="6" fillId="0" borderId="0" xfId="0" applyFont="1" applyAlignment="1">
      <alignment horizontal="left" vertical="top" wrapText="1"/>
    </xf>
    <xf numFmtId="0" fontId="29" fillId="0" borderId="0" xfId="0" applyFont="1" applyAlignment="1">
      <alignment vertical="top" wrapText="1"/>
    </xf>
    <xf numFmtId="0" fontId="33" fillId="0" borderId="0" xfId="0" applyFont="1" applyAlignment="1">
      <alignment horizontal="left" vertical="top" wrapText="1"/>
    </xf>
    <xf numFmtId="0" fontId="6" fillId="0" borderId="0" xfId="0" applyFont="1" applyAlignment="1">
      <alignment vertical="top"/>
    </xf>
    <xf numFmtId="14" fontId="6" fillId="0" borderId="0" xfId="0" applyNumberFormat="1" applyFont="1" applyAlignment="1">
      <alignment horizontal="left" vertical="top"/>
    </xf>
    <xf numFmtId="0" fontId="34" fillId="0" borderId="0" xfId="0" applyFont="1" applyAlignment="1">
      <alignment horizontal="left" vertical="top"/>
    </xf>
    <xf numFmtId="0" fontId="30" fillId="0" borderId="0" xfId="0" applyFont="1" applyAlignment="1">
      <alignment vertical="top"/>
    </xf>
    <xf numFmtId="14" fontId="29" fillId="0" borderId="0" xfId="0" applyNumberFormat="1" applyFont="1" applyAlignment="1">
      <alignment horizontal="left" vertical="top"/>
    </xf>
    <xf numFmtId="14" fontId="6" fillId="0" borderId="0" xfId="0" applyNumberFormat="1" applyFont="1" applyAlignment="1">
      <alignment horizontal="left" vertical="top"/>
    </xf>
    <xf numFmtId="0" fontId="25" fillId="0" borderId="0" xfId="0" applyFont="1" applyAlignment="1">
      <alignment horizontal="left" vertical="top"/>
    </xf>
    <xf numFmtId="0" fontId="25" fillId="21" borderId="0" xfId="0" applyFont="1" applyFill="1" applyAlignment="1">
      <alignment horizontal="left" vertical="top"/>
    </xf>
    <xf numFmtId="0" fontId="25" fillId="21" borderId="0" xfId="0" applyFont="1" applyFill="1" applyAlignment="1">
      <alignment horizontal="center" vertical="top"/>
    </xf>
    <xf numFmtId="0" fontId="6" fillId="21" borderId="0" xfId="0" applyFont="1" applyFill="1" applyAlignment="1">
      <alignment horizontal="left" vertical="top"/>
    </xf>
    <xf numFmtId="0" fontId="25" fillId="21" borderId="0" xfId="0" applyFont="1" applyFill="1" applyAlignment="1">
      <alignment horizontal="left" vertical="top"/>
    </xf>
    <xf numFmtId="0" fontId="33" fillId="21" borderId="0" xfId="0" applyFont="1" applyFill="1" applyAlignment="1">
      <alignment horizontal="left" vertical="top" wrapText="1"/>
    </xf>
    <xf numFmtId="0" fontId="25" fillId="21" borderId="11" xfId="0" applyFont="1" applyFill="1" applyBorder="1" applyAlignment="1">
      <alignment horizontal="center" vertical="top"/>
    </xf>
    <xf numFmtId="0" fontId="6" fillId="21" borderId="11" xfId="0" applyFont="1" applyFill="1" applyBorder="1" applyAlignment="1">
      <alignment vertical="top"/>
    </xf>
    <xf numFmtId="0" fontId="25" fillId="0" borderId="0" xfId="0" applyFont="1" applyAlignment="1">
      <alignment horizontal="left" vertical="top"/>
    </xf>
    <xf numFmtId="169" fontId="29" fillId="0" borderId="0" xfId="0" applyNumberFormat="1" applyFont="1" applyAlignment="1">
      <alignment horizontal="left" vertical="top"/>
    </xf>
    <xf numFmtId="0" fontId="29" fillId="0" borderId="0" xfId="0" applyFont="1" applyAlignment="1">
      <alignment horizontal="left" vertical="top"/>
    </xf>
    <xf numFmtId="169" fontId="29" fillId="0" borderId="0" xfId="0" applyNumberFormat="1" applyFont="1" applyAlignment="1">
      <alignment horizontal="center" vertical="top"/>
    </xf>
    <xf numFmtId="0" fontId="6" fillId="0" borderId="0" xfId="0" applyFont="1" applyAlignment="1">
      <alignment horizontal="left" vertical="top"/>
    </xf>
    <xf numFmtId="0" fontId="12" fillId="0" borderId="0" xfId="0" applyFont="1" applyAlignment="1">
      <alignment vertical="top"/>
    </xf>
    <xf numFmtId="0" fontId="7" fillId="22" borderId="8" xfId="0" applyFont="1" applyFill="1" applyBorder="1" applyAlignment="1">
      <alignment horizontal="left"/>
    </xf>
    <xf numFmtId="0" fontId="7" fillId="22" borderId="8" xfId="0" applyFont="1" applyFill="1" applyBorder="1"/>
    <xf numFmtId="0" fontId="35" fillId="0" borderId="0" xfId="0" applyFont="1"/>
    <xf numFmtId="0" fontId="32" fillId="0" borderId="0" xfId="0" applyFont="1" applyAlignment="1">
      <alignment horizontal="center"/>
    </xf>
    <xf numFmtId="0" fontId="36" fillId="0" borderId="0" xfId="0" applyFont="1" applyAlignment="1">
      <alignment horizontal="left"/>
    </xf>
    <xf numFmtId="0" fontId="36" fillId="0" borderId="0" xfId="0" applyFont="1" applyAlignment="1">
      <alignment horizontal="left"/>
    </xf>
    <xf numFmtId="0" fontId="36" fillId="0" borderId="0" xfId="0" applyFont="1" applyAlignment="1">
      <alignment horizontal="left" wrapText="1"/>
    </xf>
    <xf numFmtId="0" fontId="36" fillId="24" borderId="0" xfId="0" applyFont="1" applyFill="1" applyAlignment="1">
      <alignment horizontal="left" wrapText="1"/>
    </xf>
    <xf numFmtId="0" fontId="36" fillId="23" borderId="0" xfId="0" applyFont="1" applyFill="1" applyAlignment="1">
      <alignment horizontal="left" wrapText="1"/>
    </xf>
    <xf numFmtId="0" fontId="37" fillId="0" borderId="0" xfId="0" applyFont="1" applyAlignment="1">
      <alignment horizontal="left"/>
    </xf>
    <xf numFmtId="0" fontId="37" fillId="24" borderId="0" xfId="0" applyFont="1" applyFill="1" applyAlignment="1">
      <alignment horizontal="left"/>
    </xf>
    <xf numFmtId="14" fontId="37" fillId="24" borderId="0" xfId="0" applyNumberFormat="1" applyFont="1" applyFill="1" applyAlignment="1">
      <alignment horizontal="left"/>
    </xf>
    <xf numFmtId="14" fontId="37" fillId="25" borderId="0" xfId="0" applyNumberFormat="1" applyFont="1" applyFill="1" applyAlignment="1">
      <alignment horizontal="left"/>
    </xf>
    <xf numFmtId="0" fontId="37" fillId="23" borderId="0" xfId="0" applyFont="1" applyFill="1" applyAlignment="1">
      <alignment horizontal="left"/>
    </xf>
    <xf numFmtId="0" fontId="37" fillId="0" borderId="0" xfId="0" applyFont="1" applyAlignment="1">
      <alignment horizontal="left"/>
    </xf>
    <xf numFmtId="0" fontId="37" fillId="23" borderId="0" xfId="0" applyFont="1" applyFill="1" applyAlignment="1">
      <alignment horizontal="left"/>
    </xf>
    <xf numFmtId="14" fontId="37" fillId="23" borderId="0" xfId="0" applyNumberFormat="1" applyFont="1" applyFill="1" applyAlignment="1">
      <alignment horizontal="left"/>
    </xf>
    <xf numFmtId="0" fontId="37" fillId="26" borderId="0" xfId="0" applyFont="1" applyFill="1" applyAlignment="1">
      <alignment horizontal="left"/>
    </xf>
    <xf numFmtId="0" fontId="38" fillId="0" borderId="0" xfId="0" applyFont="1" applyAlignment="1">
      <alignment horizontal="left"/>
    </xf>
    <xf numFmtId="0" fontId="37" fillId="24" borderId="0" xfId="0" applyFont="1" applyFill="1" applyAlignment="1">
      <alignment horizontal="left"/>
    </xf>
    <xf numFmtId="0" fontId="35" fillId="23" borderId="0" xfId="0" applyFont="1" applyFill="1"/>
    <xf numFmtId="0" fontId="11" fillId="0" borderId="0" xfId="0" applyFont="1"/>
    <xf numFmtId="0" fontId="11" fillId="0" borderId="0" xfId="0" applyFont="1" applyAlignment="1">
      <alignment horizontal="right"/>
    </xf>
    <xf numFmtId="0" fontId="11" fillId="0" borderId="0" xfId="0" applyFont="1" applyAlignment="1">
      <alignment horizontal="center" wrapText="1"/>
    </xf>
    <xf numFmtId="0" fontId="7" fillId="22" borderId="8" xfId="0" applyFont="1" applyFill="1" applyBorder="1" applyAlignment="1">
      <alignment horizontal="center"/>
    </xf>
    <xf numFmtId="0" fontId="39" fillId="0" borderId="0" xfId="0" applyFont="1"/>
    <xf numFmtId="14" fontId="39" fillId="0" borderId="0" xfId="0" applyNumberFormat="1" applyFont="1"/>
    <xf numFmtId="0" fontId="39" fillId="0" borderId="0" xfId="0" applyFont="1" applyAlignment="1">
      <alignment horizontal="center"/>
    </xf>
    <xf numFmtId="0" fontId="39" fillId="22" borderId="8" xfId="0" applyFont="1" applyFill="1" applyBorder="1" applyAlignment="1">
      <alignment horizontal="center"/>
    </xf>
    <xf numFmtId="0" fontId="9" fillId="22" borderId="8" xfId="0" applyFont="1" applyFill="1" applyBorder="1"/>
    <xf numFmtId="0" fontId="9" fillId="22" borderId="8" xfId="0" applyFont="1" applyFill="1" applyBorder="1" applyAlignment="1">
      <alignment horizontal="center"/>
    </xf>
    <xf numFmtId="0" fontId="40" fillId="15" borderId="8" xfId="0" applyFont="1" applyFill="1" applyBorder="1"/>
    <xf numFmtId="14" fontId="40" fillId="15" borderId="8" xfId="0" applyNumberFormat="1" applyFont="1" applyFill="1" applyBorder="1"/>
    <xf numFmtId="0" fontId="40" fillId="15" borderId="8" xfId="0" applyFont="1" applyFill="1" applyBorder="1" applyAlignment="1">
      <alignment horizontal="center"/>
    </xf>
    <xf numFmtId="0" fontId="40" fillId="0" borderId="0" xfId="0" applyFont="1"/>
    <xf numFmtId="14" fontId="11" fillId="0" borderId="0" xfId="0" applyNumberFormat="1" applyFont="1"/>
    <xf numFmtId="0" fontId="11" fillId="23" borderId="8" xfId="0" applyFont="1" applyFill="1" applyBorder="1" applyAlignment="1">
      <alignment horizontal="center"/>
    </xf>
    <xf numFmtId="0" fontId="7" fillId="0" borderId="0" xfId="0" applyFont="1"/>
    <xf numFmtId="0" fontId="39" fillId="23" borderId="8" xfId="0" applyFont="1" applyFill="1" applyBorder="1" applyAlignment="1">
      <alignment horizontal="center"/>
    </xf>
    <xf numFmtId="0" fontId="39" fillId="6" borderId="8" xfId="0" applyFont="1" applyFill="1" applyBorder="1"/>
    <xf numFmtId="0" fontId="9" fillId="6" borderId="8" xfId="0" applyFont="1" applyFill="1" applyBorder="1" applyAlignment="1">
      <alignment horizontal="center"/>
    </xf>
    <xf numFmtId="0" fontId="9" fillId="22" borderId="8" xfId="0" applyFont="1" applyFill="1" applyBorder="1" applyAlignment="1">
      <alignment horizontal="left"/>
    </xf>
    <xf numFmtId="0" fontId="39" fillId="0" borderId="0" xfId="0" applyFont="1" applyAlignment="1"/>
    <xf numFmtId="14" fontId="39" fillId="0" borderId="0" xfId="0" applyNumberFormat="1" applyFont="1" applyAlignment="1"/>
    <xf numFmtId="0" fontId="9" fillId="22" borderId="8" xfId="0" applyFont="1" applyFill="1" applyBorder="1" applyAlignment="1">
      <alignment horizontal="center"/>
    </xf>
    <xf numFmtId="0" fontId="41" fillId="0" borderId="0" xfId="0" applyFont="1" applyAlignment="1">
      <alignment horizontal="left"/>
    </xf>
    <xf numFmtId="0" fontId="25" fillId="0" borderId="0" xfId="0" applyFont="1"/>
    <xf numFmtId="0" fontId="42" fillId="0" borderId="0" xfId="0" applyFont="1"/>
    <xf numFmtId="0" fontId="43" fillId="0" borderId="0" xfId="0" applyFont="1" applyAlignment="1">
      <alignment wrapText="1"/>
    </xf>
    <xf numFmtId="0" fontId="43" fillId="0" borderId="0" xfId="0" applyFont="1"/>
    <xf numFmtId="0" fontId="29" fillId="0" borderId="0" xfId="0" applyFont="1"/>
    <xf numFmtId="0" fontId="44" fillId="0" borderId="0" xfId="0" applyFont="1"/>
    <xf numFmtId="0" fontId="44" fillId="23" borderId="8" xfId="0" applyFont="1" applyFill="1" applyBorder="1"/>
    <xf numFmtId="0" fontId="32" fillId="0" borderId="0" xfId="0" applyFont="1"/>
    <xf numFmtId="0" fontId="15" fillId="12" borderId="8" xfId="0" applyFont="1" applyFill="1" applyBorder="1" applyAlignment="1">
      <alignment horizontal="center" vertical="top"/>
    </xf>
    <xf numFmtId="0" fontId="45" fillId="0" borderId="0" xfId="0" applyFont="1"/>
    <xf numFmtId="0" fontId="44" fillId="10" borderId="8" xfId="0" applyFont="1" applyFill="1" applyBorder="1"/>
    <xf numFmtId="0" fontId="15" fillId="18" borderId="8" xfId="0" applyFont="1" applyFill="1" applyBorder="1" applyAlignment="1">
      <alignment horizontal="center" vertical="top"/>
    </xf>
    <xf numFmtId="0" fontId="44" fillId="6" borderId="8" xfId="0" applyFont="1" applyFill="1" applyBorder="1"/>
    <xf numFmtId="0" fontId="15" fillId="17" borderId="8" xfId="0" applyFont="1" applyFill="1" applyBorder="1" applyAlignment="1">
      <alignment horizontal="center" vertical="top"/>
    </xf>
    <xf numFmtId="0" fontId="44" fillId="11" borderId="8" xfId="0" applyFont="1" applyFill="1" applyBorder="1"/>
    <xf numFmtId="0" fontId="44" fillId="27" borderId="8" xfId="0" applyFont="1" applyFill="1" applyBorder="1"/>
    <xf numFmtId="0" fontId="32" fillId="0" borderId="0" xfId="0" applyFont="1" applyAlignment="1">
      <alignment wrapText="1"/>
    </xf>
    <xf numFmtId="0" fontId="44" fillId="19" borderId="8" xfId="0" applyFont="1" applyFill="1" applyBorder="1"/>
    <xf numFmtId="0" fontId="12" fillId="0" borderId="0" xfId="0" applyFont="1"/>
    <xf numFmtId="0" fontId="10" fillId="14" borderId="0" xfId="0" applyFont="1" applyFill="1" applyAlignment="1"/>
    <xf numFmtId="0" fontId="46" fillId="0" borderId="0" xfId="0" applyFont="1" applyAlignment="1">
      <alignment wrapText="1"/>
    </xf>
    <xf numFmtId="0" fontId="47" fillId="0" borderId="0" xfId="0" applyFont="1" applyAlignment="1">
      <alignment wrapText="1"/>
    </xf>
    <xf numFmtId="0" fontId="48" fillId="0" borderId="0" xfId="0" applyFont="1"/>
    <xf numFmtId="0" fontId="49" fillId="0" borderId="0" xfId="0" applyFont="1"/>
    <xf numFmtId="0" fontId="50" fillId="0" borderId="0" xfId="0" applyFont="1"/>
    <xf numFmtId="0" fontId="35" fillId="0" borderId="0" xfId="0" applyFont="1" applyAlignment="1"/>
    <xf numFmtId="0" fontId="32" fillId="0" borderId="0" xfId="0" applyFont="1" applyAlignment="1">
      <alignment horizontal="left"/>
    </xf>
    <xf numFmtId="0" fontId="16" fillId="0" borderId="4" xfId="0" applyFont="1" applyBorder="1" applyAlignment="1">
      <alignment horizontal="center" wrapText="1"/>
    </xf>
    <xf numFmtId="0" fontId="51" fillId="0" borderId="4" xfId="0" applyFont="1" applyBorder="1" applyAlignment="1">
      <alignment horizontal="center" wrapText="1"/>
    </xf>
    <xf numFmtId="0" fontId="45" fillId="0" borderId="4" xfId="0" applyFont="1" applyBorder="1" applyAlignment="1">
      <alignment horizontal="center" wrapText="1"/>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wrapText="1"/>
    </xf>
    <xf numFmtId="0" fontId="52" fillId="0" borderId="0" xfId="0" applyFont="1"/>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7" fillId="3" borderId="1" xfId="0" applyFont="1" applyFill="1" applyBorder="1" applyAlignment="1">
      <alignment horizontal="center" vertical="center"/>
    </xf>
    <xf numFmtId="0" fontId="7" fillId="11" borderId="1" xfId="0" applyFont="1" applyFill="1" applyBorder="1" applyAlignment="1">
      <alignment horizontal="center"/>
    </xf>
    <xf numFmtId="0" fontId="2" fillId="0" borderId="0" xfId="0" applyFont="1"/>
    <xf numFmtId="0" fontId="0" fillId="0" borderId="0" xfId="0" applyFont="1" applyAlignment="1"/>
    <xf numFmtId="0" fontId="52" fillId="0" borderId="0" xfId="0" applyFont="1"/>
    <xf numFmtId="0" fontId="9" fillId="0" borderId="0" xfId="0" applyFont="1" applyAlignment="1">
      <alignment horizontal="left"/>
    </xf>
    <xf numFmtId="0" fontId="0" fillId="0" borderId="12" xfId="0" pivotButton="1" applyFont="1" applyBorder="1" applyAlignment="1"/>
    <xf numFmtId="0" fontId="0" fillId="0" borderId="13" xfId="0" applyFont="1" applyBorder="1" applyAlignment="1"/>
    <xf numFmtId="0" fontId="0" fillId="0" borderId="14" xfId="0" applyFont="1" applyBorder="1" applyAlignment="1"/>
    <xf numFmtId="0" fontId="0" fillId="0" borderId="12" xfId="0" applyFont="1" applyBorder="1" applyAlignment="1"/>
    <xf numFmtId="0" fontId="0" fillId="0" borderId="15" xfId="0" applyFont="1" applyBorder="1" applyAlignment="1"/>
    <xf numFmtId="0" fontId="0" fillId="0" borderId="16" xfId="0" applyFont="1" applyBorder="1" applyAlignment="1"/>
    <xf numFmtId="0" fontId="0" fillId="0" borderId="12" xfId="0" applyNumberFormat="1" applyFont="1" applyBorder="1" applyAlignment="1"/>
    <xf numFmtId="0" fontId="0" fillId="0" borderId="15" xfId="0" applyNumberFormat="1" applyFont="1" applyBorder="1" applyAlignment="1"/>
    <xf numFmtId="0" fontId="0" fillId="0" borderId="16" xfId="0" applyNumberFormat="1" applyFont="1" applyBorder="1" applyAlignment="1"/>
    <xf numFmtId="0" fontId="0" fillId="0" borderId="17" xfId="0" applyFont="1" applyBorder="1" applyAlignment="1"/>
    <xf numFmtId="0" fontId="0" fillId="0" borderId="17" xfId="0" applyNumberFormat="1" applyFont="1" applyBorder="1" applyAlignment="1"/>
    <xf numFmtId="0" fontId="0" fillId="0" borderId="10" xfId="0" applyNumberFormat="1" applyFont="1" applyBorder="1" applyAlignment="1"/>
    <xf numFmtId="0" fontId="0" fillId="0" borderId="18" xfId="0" applyNumberFormat="1" applyFont="1" applyBorder="1" applyAlignment="1"/>
    <xf numFmtId="0" fontId="0" fillId="0" borderId="19" xfId="0" applyFont="1" applyBorder="1" applyAlignment="1"/>
    <xf numFmtId="0" fontId="0" fillId="0" borderId="19" xfId="0" applyNumberFormat="1" applyFont="1" applyBorder="1" applyAlignment="1"/>
    <xf numFmtId="0" fontId="0" fillId="0" borderId="20" xfId="0" applyNumberFormat="1" applyFont="1" applyBorder="1" applyAlignment="1"/>
    <xf numFmtId="0" fontId="0" fillId="0" borderId="21" xfId="0" applyNumberFormat="1" applyFont="1" applyBorder="1" applyAlignment="1"/>
    <xf numFmtId="0" fontId="55" fillId="0" borderId="0" xfId="0" applyFont="1" applyAlignment="1">
      <alignment horizontal="left" vertical="top" wrapText="1"/>
    </xf>
    <xf numFmtId="49" fontId="15" fillId="0" borderId="0" xfId="0" applyNumberFormat="1" applyFont="1" applyFill="1" applyAlignment="1">
      <alignment horizontal="left" vertical="top"/>
    </xf>
    <xf numFmtId="0" fontId="15" fillId="0" borderId="0" xfId="0" applyFont="1" applyFill="1" applyAlignment="1">
      <alignment vertical="top"/>
    </xf>
  </cellXfs>
  <cellStyles count="1">
    <cellStyle name="Normal" xfId="0" builtinId="0"/>
  </cellStyles>
  <dxfs count="109">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D9D2E9"/>
          <bgColor rgb="FFD9D2E9"/>
        </patternFill>
      </fill>
    </dxf>
    <dxf>
      <fill>
        <patternFill patternType="solid">
          <fgColor rgb="FFC5F9E1"/>
          <bgColor rgb="FFC5F9E1"/>
        </patternFill>
      </fill>
    </dxf>
    <dxf>
      <fill>
        <patternFill patternType="solid">
          <fgColor rgb="FFC9DAF8"/>
          <bgColor rgb="FFC9DAF8"/>
        </patternFill>
      </fill>
    </dxf>
    <dxf>
      <fill>
        <patternFill patternType="solid">
          <fgColor rgb="FFF5D0FC"/>
          <bgColor rgb="FFF5D0FC"/>
        </patternFill>
      </fill>
    </dxf>
    <dxf>
      <fill>
        <patternFill patternType="solid">
          <fgColor rgb="FFFFF2CC"/>
          <bgColor rgb="FFFFF2CC"/>
        </patternFill>
      </fill>
    </dxf>
    <dxf>
      <fill>
        <patternFill patternType="solid">
          <fgColor rgb="FFF4CCCC"/>
          <bgColor rgb="FFF4CCCC"/>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1352550</xdr:colOff>
      <xdr:row>1</xdr:row>
      <xdr:rowOff>171450</xdr:rowOff>
    </xdr:from>
    <xdr:ext cx="1666875"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628650" cy="904875"/>
    <xdr:pic>
      <xdr:nvPicPr>
        <xdr:cNvPr id="2" name="image2.gif">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Fed)" refreshedDate="44811.398283101851" refreshedVersion="7" recordCount="636" xr:uid="{00000000-000A-0000-FFFF-FFFF00000000}">
  <cacheSource type="worksheet">
    <worksheetSource ref="A2:J578" sheet="Standards Activities_SEPT 22"/>
  </cacheSource>
  <cacheFields count="65">
    <cacheField name="OPO ID#" numFmtId="0">
      <sharedItems containsBlank="1"/>
    </cacheField>
    <cacheField name="SAC" numFmtId="0">
      <sharedItems containsBlank="1"/>
    </cacheField>
    <cacheField name="Drafting Owner" numFmtId="0">
      <sharedItems containsBlank="1" count="26">
        <s v="Bloodstain Pattern Analysis"/>
        <s v="Crime Scene Investigation &amp; Reconstruction"/>
        <s v="SDO"/>
        <s v="Digital Evidence"/>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m/>
        <s v="Medicolegal Death Investigation"/>
        <s v="Seized Drugs"/>
        <s v="Speaker Recognition"/>
        <s v="Trace Materials"/>
        <s v="VITAL"/>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Status" numFmtId="0">
      <sharedItems count="11">
        <s v="SDO Published Standard ON REGISTRY"/>
        <s v="SDO Published Standard Eligible for Registry"/>
        <s v="At SDO (includes &quot;1.5&quot; &amp; new OSAC Proposed Standards)"/>
        <s v="OSAC Proposed Standard ON REGISTRY &amp; Sent to SDO"/>
        <s v="Under Development"/>
        <s v="Not Yet Drafted"/>
        <s v="Withdrawn"/>
        <s v="On the Radar/Watch List"/>
        <s v="Archived"/>
        <s v="Previously published SDO standard; did not go through 1.5 RA process"/>
        <s v="REFERENCE DOCUMENT"/>
      </sharedItems>
    </cacheField>
    <cacheField name="Document Type" numFmtId="0">
      <sharedItems containsBlank="1"/>
    </cacheField>
    <cacheField name="Other Notes _x000a_(OPO and internal use)" numFmtId="0">
      <sharedItems containsBlank="1"/>
    </cacheField>
    <cacheField name="Alternate Registry Approval Process"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ASTM Ballot Opened " numFmtId="0">
      <sharedItems containsDate="1" containsBlank="1" containsMixedTypes="1" minDate="2021-12-17T00:00:00" maxDate="2022-06-28T00:00:00"/>
    </cacheField>
    <cacheField name="ASTM Ballot Closed" numFmtId="0">
      <sharedItems containsDate="1" containsBlank="1" containsMixedTypes="1" minDate="2022-01-26T00:00:00" maxDate="2022-08-10T00:00:00"/>
    </cacheField>
    <cacheField name="PINS Published" numFmtId="0">
      <sharedItems containsDate="1" containsBlank="1" containsMixedTypes="1" minDate="2016-10-14T00:00:00" maxDate="2022-09-03T00:00:00"/>
    </cacheField>
    <cacheField name="Initial Public Comment Period Announced in ANSI SA" numFmtId="0">
      <sharedItems containsDate="1" containsBlank="1" containsMixedTypes="1" minDate="2021-06-25T00:00:00" maxDate="2022-08-20T00:00:00"/>
    </cacheField>
    <cacheField name="INITIAL SDO Public Comment Period: Date Closed" numFmtId="0">
      <sharedItems containsDate="1" containsBlank="1" containsMixedTypes="1" minDate="2017-07-03T00:00:00" maxDate="2022-10-04T00:00:00"/>
    </cacheField>
    <cacheField name="SDO Public Comment Period Posted on OSAC Website" numFmtId="0">
      <sharedItems containsDate="1" containsBlank="1" containsMixedTypes="1" minDate="2021-11-02T00:00:00" maxDate="2022-08-02T00:00:00"/>
    </cacheField>
    <cacheField name="SDO Approved" numFmtId="0">
      <sharedItems containsDate="1" containsBlank="1" containsMixedTypes="1" minDate="2017-01-26T00:00:00" maxDate="2019-02-16T00:00:00"/>
    </cacheField>
    <cacheField name="RECIRCULATIONS - SDO Public Comment Period: Date Closed" numFmtId="0">
      <sharedItems containsDate="1" containsBlank="1" containsMixedTypes="1" minDate="2018-01-22T00:00:00" maxDate="2022-09-20T00:00:00"/>
    </cacheField>
    <cacheField name="SDO Published" numFmtId="0">
      <sharedItems containsDate="1" containsBlank="1" containsMixedTypes="1" minDate="2017-01-26T00:00:00" maxDate="2022-08-10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20-03-08T00:00:00" maxDate="2022-09-08T00:00:00"/>
    </cacheField>
    <cacheField name="OSAC Open  Comment Period Closed" numFmtId="0">
      <sharedItems containsDate="1" containsBlank="1" containsMixedTypes="1" minDate="2018-11-10T00:00:00" maxDate="2022-09-06T00:00:00"/>
    </cacheField>
    <cacheField name="Date Sent to SC" numFmtId="0">
      <sharedItems containsDate="1" containsBlank="1" containsMixedTypes="1" minDate="2020-04-08T00:00:00" maxDate="2022-05-05T00:00:00"/>
    </cacheField>
    <cacheField name="FSSB Review Closed" numFmtId="0">
      <sharedItems containsDate="1" containsBlank="1" containsMixedTypes="1" minDate="2019-02-07T00:00:00" maxDate="2022-09-08T00:00:00"/>
    </cacheField>
    <cacheField name="SDO Published Standard Placed on Registry " numFmtId="0">
      <sharedItems containsDate="1" containsBlank="1" containsMixedTypes="1" minDate="2016-12-22T00:00:00" maxDate="2025-06-04T00:00:00"/>
    </cacheField>
    <cacheField name="Public Documents Available?" numFmtId="0">
      <sharedItems containsBlank="1"/>
    </cacheField>
    <cacheField name="Date F01 Initiated" numFmtId="0">
      <sharedItems containsNonDate="0" containsString="0" containsBlank="1"/>
    </cacheField>
    <cacheField name="STRP or non-STRP" numFmtId="0">
      <sharedItems containsBlank="1"/>
    </cacheField>
    <cacheField name="OSAC Comment Period Opened in Standards Bulletin" numFmtId="0">
      <sharedItems containsNonDate="0" containsDate="1" containsString="0" containsBlank="1" minDate="2020-08-04T00:00:00" maxDate="2022-09-07T00:00:00"/>
    </cacheField>
    <cacheField name="OSAC Comment Period Closed" numFmtId="0">
      <sharedItems containsDate="1" containsString="0" containsBlank="1" containsMixedTypes="1" minDate="2020-09-04T00:00:00" maxDate="2022-10-04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2" numFmtId="0">
      <sharedItems containsDate="1" containsBlank="1" containsMixedTypes="1" minDate="2021-03-18T00:00:00" maxDate="2022-09-24T00:00:00"/>
    </cacheField>
    <cacheField name="OSAC Proposed Standard Placed on Registry" numFmtId="0">
      <sharedItems containsDate="1" containsBlank="1" containsMixedTypes="1" minDate="2021-04-06T00:00:00" maxDate="2022-09-07T00:00:00"/>
    </cacheField>
    <cacheField name="Public Documents Available" numFmtId="0">
      <sharedItems containsBlank="1"/>
    </cacheField>
    <cacheField name="Registry Review Due" numFmtId="0">
      <sharedItems containsNonDate="0" containsDate="1" containsString="0" containsBlank="1" minDate="2021-12-22T00:00:00" maxDate="2027-09-07T00:00:00"/>
    </cacheField>
    <cacheField name="Organizational  Priority #1" numFmtId="0">
      <sharedItems containsBlank="1"/>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Q4 STATUS (Jul 1 - Sept 30, 2022)" numFmtId="0">
      <sharedItems containsBlank="1"/>
    </cacheField>
    <cacheField name="Other SC/Status Notes "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6">
  <r>
    <s v="BPA-001"/>
    <s v="Physics/Pattern Interp"/>
    <x v="0"/>
    <m/>
    <m/>
    <m/>
    <m/>
    <m/>
    <x v="0"/>
    <s v="Technical Report"/>
    <m/>
    <m/>
    <m/>
    <s v="ASB"/>
    <s v="033-17"/>
    <m/>
    <s v="Terms and Definitions in Bloodstain Pattern Analysis, First Edition, 2017"/>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N/A"/>
    <s v="N/A"/>
    <m/>
    <m/>
    <m/>
    <m/>
    <m/>
    <m/>
    <d v="2017-11-17T00:00:00"/>
    <m/>
    <m/>
    <m/>
    <d v="2020-04-03T00:00:00"/>
    <m/>
    <d v="2020-05-06T00:00:00"/>
    <d v="2020-06-03T00:00:00"/>
    <m/>
    <m/>
    <s v=""/>
    <m/>
    <m/>
    <m/>
    <m/>
    <m/>
    <m/>
    <m/>
    <d v="2025-06-03T00:00:00"/>
    <s v="Terminology"/>
    <m/>
    <m/>
    <m/>
    <s v="Not applicable"/>
    <s v="Add SDO published standard to Registry"/>
    <s v="COMPLETE"/>
    <s v="COMPLETE"/>
    <s v="COMPLETE"/>
    <m/>
    <m/>
    <m/>
    <m/>
    <m/>
    <m/>
    <m/>
  </r>
  <r>
    <s v="BPA-002"/>
    <s v="Physics/Pattern Interp"/>
    <x v="0"/>
    <m/>
    <m/>
    <m/>
    <m/>
    <m/>
    <x v="1"/>
    <s v="Standard"/>
    <s v="In RA process &gt; comments have been adjudicated, moving to QA for approval and then SC vote "/>
    <m/>
    <m/>
    <s v="ASB"/>
    <s v="032-20"/>
    <m/>
    <s v="Standards for a Bloodstain Pattern Analyst's Training Program, First Edition, 2020"/>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s v="N/A"/>
    <s v="N/A"/>
    <d v="2018-04-27T00:00:00"/>
    <s v="unknown"/>
    <d v="2018-09-24T00:00:00"/>
    <s v="N/A"/>
    <m/>
    <d v="2019-09-23T00:00:00"/>
    <d v="2020-05-01T00:00:00"/>
    <s v="YES"/>
    <s v="closed"/>
    <d v="2020-09-05T00:00:00"/>
    <m/>
    <d v="2020-10-05T00:00:00"/>
    <m/>
    <m/>
    <m/>
    <m/>
    <s v=""/>
    <m/>
    <m/>
    <m/>
    <m/>
    <m/>
    <m/>
    <m/>
    <m/>
    <s v="Competency &amp; Monitoring"/>
    <s v="•Educational Requirements"/>
    <m/>
    <s v="•Training"/>
    <s v="HIGH"/>
    <s v="Add SDO published standard to Registry"/>
    <m/>
    <s v="In comment adjudication at OSAC"/>
    <s v="In comment adjudication at OSAC"/>
    <m/>
    <m/>
    <m/>
    <n v="145"/>
    <n v="-6149"/>
    <n v="-6003"/>
    <m/>
  </r>
  <r>
    <s v="BPA-005"/>
    <s v="Physics/Pattern Interp"/>
    <x v="0"/>
    <m/>
    <m/>
    <m/>
    <m/>
    <m/>
    <x v="2"/>
    <m/>
    <s v="pending SDO publication"/>
    <m/>
    <m/>
    <s v="ASB"/>
    <s v="157-xx"/>
    <m/>
    <s v="Required Components for a Proficiency Testing Program in Bloodstain Pattern Analysis, First Edition"/>
    <s v="Provides for standards for developing a bloodstain pattern analysis proficiency testing program and standards for developing BPA proficiency tests."/>
    <s v="unknown"/>
    <s v="unknown"/>
    <s v="unknown"/>
    <m/>
    <s v="N/A"/>
    <s v="N/A"/>
    <d v="2020-08-21T00:00:00"/>
    <m/>
    <d v="2021-06-21T00:00:00"/>
    <s v="11/2/2021 (R1); 1/7/2022 (R2)"/>
    <m/>
    <s v="11/29/2021 (R1); 2/21/2022 (R2)"/>
    <m/>
    <s v="YES - public comment period at SDO was a recirc."/>
    <m/>
    <m/>
    <m/>
    <m/>
    <m/>
    <m/>
    <m/>
    <m/>
    <s v=""/>
    <m/>
    <m/>
    <m/>
    <m/>
    <m/>
    <m/>
    <m/>
    <m/>
    <s v="Quality Assurance"/>
    <s v="•Proficiency Testing, Other Interlab Comparisons, and Intralabs for QA purposes"/>
    <m/>
    <m/>
    <s v="MED"/>
    <s v="Add SDO published standard to Registry"/>
    <m/>
    <s v="Pending SDO publication"/>
    <s v="Pending SDO publication"/>
    <m/>
    <m/>
    <m/>
    <m/>
    <m/>
    <m/>
    <m/>
  </r>
  <r>
    <s v="BPA-006"/>
    <s v="Physics/Pattern Interp"/>
    <x v="0"/>
    <m/>
    <m/>
    <m/>
    <m/>
    <m/>
    <x v="2"/>
    <m/>
    <s v="in public comment @ASB - deadline 7/11/2022"/>
    <m/>
    <m/>
    <s v="ASB"/>
    <s v="158-xx"/>
    <m/>
    <s v="Standard for Developing Standard Operating Procedures in Bloodstain Pattern Analysis"/>
    <s v="Provides the standards for developing standard operating procedures in Bloodstain Pattern Analysis."/>
    <s v="unknown"/>
    <s v="unknown"/>
    <s v="unknown"/>
    <m/>
    <s v="N/A"/>
    <s v="N/A"/>
    <d v="2020-08-21T00:00:00"/>
    <m/>
    <d v="2021-02-01T00:00:00"/>
    <s v="12/17/2021 (R2); 5/27/2022 (R3)"/>
    <m/>
    <s v="6/21/2021 (R1); 1/31/2022 (R2); 7/11/2022 (R3)"/>
    <m/>
    <s v="YES - public comment period at SDO was a recirc."/>
    <m/>
    <m/>
    <m/>
    <m/>
    <m/>
    <m/>
    <m/>
    <m/>
    <s v=""/>
    <m/>
    <m/>
    <m/>
    <m/>
    <m/>
    <m/>
    <m/>
    <m/>
    <s v="Quality Assurance"/>
    <s v="•Review of Results (technical review, admin review, or verification)"/>
    <m/>
    <m/>
    <s v="MED"/>
    <s v="Add SDO published standard to Registry"/>
    <m/>
    <s v="Pending SDO publication"/>
    <s v="Under development at SDO"/>
    <m/>
    <m/>
    <m/>
    <m/>
    <m/>
    <m/>
    <m/>
  </r>
  <r>
    <s v="BPA-010"/>
    <s v="Physics/Pattern Interp"/>
    <x v="0"/>
    <m/>
    <m/>
    <m/>
    <m/>
    <m/>
    <x v="2"/>
    <s v="Standard"/>
    <s v="first edition not approved for Registry; second edition being worked on as joint venture at ASB and will be taken through RA process again"/>
    <s v="Joint Venture with SDO"/>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s v="N/A"/>
    <s v="N/A"/>
    <m/>
    <m/>
    <m/>
    <m/>
    <m/>
    <m/>
    <m/>
    <m/>
    <m/>
    <m/>
    <m/>
    <m/>
    <m/>
    <m/>
    <m/>
    <m/>
    <s v=""/>
    <m/>
    <m/>
    <m/>
    <m/>
    <m/>
    <m/>
    <m/>
    <m/>
    <s v="Quality Assurance"/>
    <s v="•Review of Results (technical review, admin review, or verification)"/>
    <m/>
    <m/>
    <s v="MED"/>
    <s v="At SDO for further development"/>
    <m/>
    <m/>
    <s v="Under development at SDO"/>
    <m/>
    <s v="first edition not approved for Registry; second edition being worked on as joint venture at ASB and will be taken through RA process again"/>
    <m/>
    <m/>
    <m/>
    <m/>
    <m/>
  </r>
  <r>
    <s v="BPA-015"/>
    <s v="Physics/Pattern Interp"/>
    <x v="0"/>
    <m/>
    <m/>
    <m/>
    <m/>
    <m/>
    <x v="2"/>
    <s v="Best Practice Recommendation"/>
    <s v="first edition not approved for Registry; second edition being worked on as joint venture at ASB and will be taken through RA process again"/>
    <s v="Joint Venture with SDO"/>
    <m/>
    <s v="ASB"/>
    <s v="031-xx"/>
    <m/>
    <s v="Standard for Report Writing in Bloodstain Pattern Analysis, Second Edition, 20xx"/>
    <s v="Provides guidelines for report writing in bloodstain pattern analysis (BPA). In addition, guidance is provided regarding statements to be avoided in the report."/>
    <s v="unknown"/>
    <s v="unknown"/>
    <s v="unknown"/>
    <m/>
    <s v="N/A"/>
    <s v="N/A"/>
    <m/>
    <m/>
    <m/>
    <m/>
    <m/>
    <m/>
    <m/>
    <m/>
    <m/>
    <m/>
    <m/>
    <m/>
    <m/>
    <m/>
    <m/>
    <m/>
    <s v=""/>
    <m/>
    <m/>
    <m/>
    <m/>
    <m/>
    <m/>
    <m/>
    <m/>
    <s v="Reporting Results &amp; Testimony"/>
    <s v="•Reporting"/>
    <m/>
    <m/>
    <s v="HIGH"/>
    <s v="Add SDO published standard to Registry"/>
    <m/>
    <s v="In comment adjudication at OSAC"/>
    <s v="Not started"/>
    <m/>
    <s v="first edition not approved for Registry; second edition being worked on as joint venture at ASB and will be taken through RA process again"/>
    <m/>
    <m/>
    <m/>
    <m/>
    <m/>
  </r>
  <r>
    <s v="BPA-023"/>
    <s v="Physics/Pattern Interp"/>
    <x v="0"/>
    <m/>
    <m/>
    <m/>
    <m/>
    <m/>
    <x v="2"/>
    <s v="Standard"/>
    <s v="first edition not approved for Registry; second edition being worked on as joint venture at ASB and will be taken through RA process again"/>
    <s v="Joint Venture with SDO"/>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s v="N/A"/>
    <s v="N/A"/>
    <m/>
    <m/>
    <m/>
    <m/>
    <d v="2018-11-16T00:00:00"/>
    <m/>
    <m/>
    <m/>
    <m/>
    <m/>
    <m/>
    <m/>
    <m/>
    <m/>
    <m/>
    <m/>
    <s v=""/>
    <m/>
    <m/>
    <m/>
    <m/>
    <m/>
    <m/>
    <m/>
    <m/>
    <s v="Method Validation"/>
    <m/>
    <m/>
    <m/>
    <s v="MED"/>
    <s v="At SDO for further development"/>
    <m/>
    <s v="In comment adjudication at OSAC"/>
    <s v="Under development at SDO"/>
    <m/>
    <s v="Not approved for the Registry (March 2022); document sent back to ASB for revisions (v2)"/>
    <d v="2018-11-16T00:00:00"/>
    <n v="145"/>
    <n v="54"/>
    <n v="199"/>
    <m/>
  </r>
  <r>
    <s v="BPA-004"/>
    <s v="Physics/Pattern Interp"/>
    <x v="0"/>
    <m/>
    <m/>
    <m/>
    <m/>
    <m/>
    <x v="3"/>
    <m/>
    <m/>
    <m/>
    <s v="OSAC 2021-N-0039"/>
    <m/>
    <m/>
    <m/>
    <s v="Standard for Mentorship Program in Bloodstain Pattern Analysis"/>
    <s v="Provides the requirements and components of a mentorship program"/>
    <s v="N/A"/>
    <s v="N/A"/>
    <s v="N/A"/>
    <s v="TBD"/>
    <s v="N/A"/>
    <s v="N/A"/>
    <s v="TBD"/>
    <s v="TBD"/>
    <s v="TBD"/>
    <s v="TBD"/>
    <s v="TBD"/>
    <s v="TBD"/>
    <s v="TBD"/>
    <s v="NO - started as an OSAC Proposed Standard"/>
    <m/>
    <m/>
    <m/>
    <s v="TBD"/>
    <s v="TBD"/>
    <s v="TBD"/>
    <s v="TBD"/>
    <m/>
    <s v="non-STRP"/>
    <d v="2021-09-07T00:00:00"/>
    <m/>
    <n v="15"/>
    <s v="N/A"/>
    <d v="2022-03-09T00:00:00"/>
    <d v="2022-04-05T00:00:00"/>
    <s v="NO"/>
    <m/>
    <s v="Competency &amp; Monitoring"/>
    <s v="•Training"/>
    <m/>
    <m/>
    <s v="HIGH"/>
    <s v="Initiate Registry approval process (for SDO published standard)"/>
    <m/>
    <s v="Under development at SDO"/>
    <s v="Under development at SDO"/>
    <m/>
    <m/>
    <m/>
    <m/>
    <m/>
    <m/>
    <m/>
  </r>
  <r>
    <s v="BPA-007"/>
    <s v="Physics/Pattern Interp"/>
    <x v="0"/>
    <m/>
    <m/>
    <m/>
    <m/>
    <m/>
    <x v="4"/>
    <m/>
    <s v="comments have been adjudicated, out for subcommittee comment before QA approval and then to FSSB for review"/>
    <m/>
    <s v="OSAC 2021-S-0011"/>
    <m/>
    <m/>
    <m/>
    <s v="Standard for Technical Review of Bloodstain Pattern Analysis Reports"/>
    <s v="Provides the standard for performing technical reviews on Bloodstain Pattern Analysis Reports."/>
    <s v="N/A"/>
    <s v="N/A"/>
    <s v="N/A"/>
    <s v="TBD"/>
    <s v="N/A"/>
    <s v="N/A"/>
    <s v="TBD"/>
    <s v="TBD"/>
    <s v="TBD"/>
    <s v="TBD"/>
    <s v="TBD"/>
    <s v="TBD"/>
    <s v="TBD"/>
    <s v="NO - started as an OSAC Proposed Standard"/>
    <m/>
    <m/>
    <m/>
    <s v="TBD"/>
    <s v="TBD"/>
    <s v="TBD"/>
    <s v="TBD"/>
    <m/>
    <s v="STRP"/>
    <d v="2021-10-05T00:00:00"/>
    <d v="2021-11-01T00:00:00"/>
    <n v="20"/>
    <n v="47"/>
    <m/>
    <m/>
    <m/>
    <m/>
    <s v="Quality Assurance"/>
    <s v="•Review of Results (technical review, admin review, or verification)"/>
    <m/>
    <m/>
    <s v="HIGH"/>
    <s v="Initiate Registry approval process (for SDO published standard)"/>
    <m/>
    <s v="In comment adjudication at OSAC"/>
    <s v="In comment adjudication at OSAC"/>
    <m/>
    <s v="comments adjudicated, out for subcommittee comment before QA approval and vote"/>
    <m/>
    <m/>
    <m/>
    <m/>
    <m/>
  </r>
  <r>
    <s v="BPA-008"/>
    <s v="Physics/Pattern Interp"/>
    <x v="0"/>
    <m/>
    <m/>
    <m/>
    <m/>
    <m/>
    <x v="4"/>
    <m/>
    <s v="in FSSB review - received petition for additional review; doc will be discussed at Sept FSSB meeting"/>
    <m/>
    <s v="OSAC 2022-N-0010"/>
    <m/>
    <m/>
    <m/>
    <s v="Standards for the Development of an Accredited Bloodstain Pattern Analyst Certification Program"/>
    <s v="Provides requirements for developing a bloodstain pattern analysis certification program."/>
    <s v="N/A"/>
    <s v="N/A"/>
    <s v="N/A"/>
    <s v="TBD"/>
    <s v="N/A"/>
    <s v="N/A"/>
    <s v="TBD"/>
    <s v="TBD"/>
    <s v="TBD"/>
    <s v="TBD"/>
    <s v="TBD"/>
    <s v="TBD"/>
    <s v="TBD"/>
    <s v="NO - started as an OSAC Proposed Standard"/>
    <m/>
    <m/>
    <m/>
    <s v="TBD"/>
    <s v="TBD"/>
    <s v="TBD"/>
    <s v="TBD"/>
    <m/>
    <s v="non-STRP"/>
    <d v="2021-10-05T00:00:00"/>
    <d v="2021-11-01T00:00:00"/>
    <n v="14"/>
    <s v="N/A"/>
    <d v="2022-09-23T00:00:00"/>
    <m/>
    <m/>
    <m/>
    <s v="Competency &amp; Monitoring"/>
    <s v="•Competency Testing"/>
    <m/>
    <m/>
    <s v="MED"/>
    <s v="Add OSAC Proposed Standard to Registry and send to SDO"/>
    <m/>
    <s v="In comment adjudication at OSAC"/>
    <s v="In FSSB review"/>
    <m/>
    <s v="SC approval voting completed, moving to FSSB for registry approval"/>
    <m/>
    <m/>
    <m/>
    <m/>
    <m/>
  </r>
  <r>
    <s v="BPA-009"/>
    <s v="Physics/Pattern Interp"/>
    <x v="0"/>
    <m/>
    <m/>
    <m/>
    <m/>
    <m/>
    <x v="4"/>
    <m/>
    <s v="in comment adjudication @OSAC"/>
    <m/>
    <s v="OSAC 2022-S-0030"/>
    <m/>
    <m/>
    <m/>
    <s v="Standard Methodology for Bloodstain Pattern Analysis"/>
    <s v="This document will set the standard methodology of Bloodstain Pattern Analysis."/>
    <s v="N/A"/>
    <s v="N/A"/>
    <s v="N/A"/>
    <s v="TBD"/>
    <s v="N/A"/>
    <s v="N/A"/>
    <s v="TBD"/>
    <s v="TBD"/>
    <s v="TBD"/>
    <s v="TBD"/>
    <s v="TBD"/>
    <s v="TBD"/>
    <s v="TBD"/>
    <s v="NO - started as an OSAC Proposed Standard"/>
    <m/>
    <m/>
    <m/>
    <s v="TBD"/>
    <s v="TBD"/>
    <s v="TBD"/>
    <s v="TBD"/>
    <m/>
    <s v="STRP"/>
    <d v="2022-03-01T00:00:00"/>
    <d v="2022-04-04T00:00:00"/>
    <n v="26"/>
    <n v="175"/>
    <m/>
    <m/>
    <m/>
    <m/>
    <s v="Examination &amp; Analysis"/>
    <s v="•Methods"/>
    <m/>
    <m/>
    <s v="HIGH"/>
    <s v="Add OSAC Proposed Standard to Registry and send to SDO"/>
    <m/>
    <s v="In open comment at OSAC"/>
    <s v="In comment adjudication at OSAC"/>
    <m/>
    <m/>
    <m/>
    <m/>
    <m/>
    <m/>
    <m/>
  </r>
  <r>
    <s v="BPA-011"/>
    <s v="Physics/Pattern Interp"/>
    <x v="0"/>
    <m/>
    <m/>
    <m/>
    <m/>
    <m/>
    <x v="4"/>
    <m/>
    <m/>
    <m/>
    <m/>
    <m/>
    <m/>
    <m/>
    <s v="Standard for Determining Area of Convergence and Area of Origin"/>
    <s v="Provides the standard for determining area of convergence and area of origin"/>
    <s v="N/A"/>
    <s v="N/A"/>
    <s v="N/A"/>
    <s v="TBD"/>
    <s v="N/A"/>
    <s v="N/A"/>
    <s v="TBD"/>
    <s v="TBD"/>
    <s v="TBD"/>
    <s v="TBD"/>
    <s v="TBD"/>
    <s v="TBD"/>
    <s v="TBD"/>
    <s v="NO - started as an OSAC Proposed Standard"/>
    <m/>
    <m/>
    <m/>
    <s v="TBD"/>
    <s v="TBD"/>
    <s v="TBD"/>
    <s v="TBD"/>
    <m/>
    <s v=""/>
    <m/>
    <m/>
    <m/>
    <m/>
    <m/>
    <m/>
    <m/>
    <m/>
    <s v="Examination &amp; Analysis"/>
    <s v="•Data Criteria &amp; Analysis"/>
    <m/>
    <m/>
    <s v="MED"/>
    <s v="Complete STRP evaluation"/>
    <m/>
    <s v="Started / In progress"/>
    <s v="Started / In progress"/>
    <m/>
    <m/>
    <m/>
    <m/>
    <m/>
    <m/>
    <m/>
  </r>
  <r>
    <s v="BPA-012"/>
    <s v="Physics/Pattern Interp"/>
    <x v="0"/>
    <s v="potentially CSI"/>
    <m/>
    <m/>
    <m/>
    <m/>
    <x v="4"/>
    <m/>
    <m/>
    <m/>
    <m/>
    <m/>
    <m/>
    <m/>
    <s v="Standard for Documenting Bloodstains and Bloodstain Patterns at Scenes"/>
    <s v="Provides the method of documentation and preservation of bloodstains and bloodstain patterns at scenes"/>
    <s v="N/A"/>
    <s v="N/A"/>
    <s v="N/A"/>
    <s v="TBD"/>
    <s v="N/A"/>
    <s v="N/A"/>
    <s v="TBD"/>
    <s v="TBD"/>
    <s v="TBD"/>
    <s v="TBD"/>
    <s v="TBD"/>
    <s v="TBD"/>
    <s v="TBD"/>
    <s v="NO - started as an OSAC Proposed Standard"/>
    <m/>
    <m/>
    <m/>
    <s v="TBD"/>
    <s v="TBD"/>
    <s v="TBD"/>
    <s v="TBD"/>
    <m/>
    <s v=""/>
    <m/>
    <m/>
    <m/>
    <m/>
    <m/>
    <m/>
    <m/>
    <m/>
    <s v="Evidence Collection &amp; Handling"/>
    <s v="•Evidence Collection or Recovery"/>
    <m/>
    <m/>
    <s v="HIGH"/>
    <s v="Complete initial draft"/>
    <m/>
    <s v="Started / In progress"/>
    <s v="Started / In progress"/>
    <m/>
    <m/>
    <m/>
    <m/>
    <m/>
    <m/>
    <m/>
  </r>
  <r>
    <s v="BPA-013"/>
    <s v="Physics/Pattern Interp"/>
    <x v="0"/>
    <m/>
    <m/>
    <m/>
    <m/>
    <m/>
    <x v="4"/>
    <m/>
    <m/>
    <m/>
    <m/>
    <m/>
    <m/>
    <m/>
    <s v="Standard for Bloodstain Pattern Analysis on Textiles"/>
    <s v="Addresses bloodstain pattern analysis on clothing/fabrics and its limitations."/>
    <s v="N/A"/>
    <s v="N/A"/>
    <s v="N/A"/>
    <s v="TBD"/>
    <s v="N/A"/>
    <s v="N/A"/>
    <s v="TBD"/>
    <s v="TBD"/>
    <s v="TBD"/>
    <s v="TBD"/>
    <s v="TBD"/>
    <s v="TBD"/>
    <s v="TBD"/>
    <s v="NO - started as an OSAC Proposed Standard"/>
    <m/>
    <m/>
    <m/>
    <s v="TBD"/>
    <s v="TBD"/>
    <s v="TBD"/>
    <s v="TBD"/>
    <m/>
    <s v=""/>
    <m/>
    <m/>
    <m/>
    <m/>
    <m/>
    <m/>
    <m/>
    <m/>
    <s v="Examination &amp; Analysis"/>
    <s v="•Methods"/>
    <m/>
    <m/>
    <s v="HIGH"/>
    <s v="Complete initial draft"/>
    <m/>
    <s v="Started / In progress"/>
    <s v="Started / In progress"/>
    <m/>
    <m/>
    <m/>
    <m/>
    <m/>
    <m/>
    <m/>
  </r>
  <r>
    <s v="BPA-016"/>
    <s v="Physics/Pattern Interp"/>
    <x v="0"/>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N/A"/>
    <s v="N/A"/>
    <s v="TBD"/>
    <s v="TBD"/>
    <s v="TBD"/>
    <s v="TBD"/>
    <s v="TBD"/>
    <s v="TBD"/>
    <s v="TBD"/>
    <s v="NO - started as an OSAC Proposed Standard"/>
    <m/>
    <m/>
    <m/>
    <s v="TBD"/>
    <s v="TBD"/>
    <s v="TBD"/>
    <s v="TBD"/>
    <m/>
    <s v=""/>
    <m/>
    <m/>
    <m/>
    <m/>
    <m/>
    <m/>
    <m/>
    <m/>
    <s v="Examination &amp; Analysis"/>
    <s v="•Data Criteria &amp; Analysis"/>
    <m/>
    <m/>
    <s v="LOW"/>
    <s v="Start draft"/>
    <m/>
    <s v="Not started"/>
    <s v="Not started"/>
    <m/>
    <m/>
    <m/>
    <m/>
    <m/>
    <m/>
    <m/>
  </r>
  <r>
    <s v="BPA-017"/>
    <s v="Physics/Pattern Interp"/>
    <x v="0"/>
    <m/>
    <m/>
    <m/>
    <m/>
    <m/>
    <x v="5"/>
    <m/>
    <m/>
    <m/>
    <m/>
    <m/>
    <m/>
    <m/>
    <s v="Standards for Reporting Reconstruction Conclusions in Bloodstain Pattern Analysis"/>
    <s v="Provides the standard for reconstruction conclusions and their use in Bloodstain Pattern Analysis."/>
    <s v="N/A"/>
    <s v="N/A"/>
    <s v="N/A"/>
    <s v="TBD"/>
    <s v="N/A"/>
    <s v="N/A"/>
    <s v="TBD"/>
    <s v="TBD"/>
    <s v="TBD"/>
    <s v="TBD"/>
    <s v="TBD"/>
    <s v="TBD"/>
    <s v="TBD"/>
    <s v="NO - started as an OSAC Proposed Standard"/>
    <m/>
    <m/>
    <m/>
    <s v="TBD"/>
    <s v="TBD"/>
    <s v="TBD"/>
    <s v="TBD"/>
    <m/>
    <s v=""/>
    <m/>
    <m/>
    <m/>
    <m/>
    <m/>
    <m/>
    <m/>
    <m/>
    <s v="Reporting Results &amp; Testimony"/>
    <s v="•Reporting"/>
    <m/>
    <m/>
    <s v="LOW"/>
    <s v="Start draft"/>
    <m/>
    <s v="Not started"/>
    <s v="Not started"/>
    <m/>
    <m/>
    <m/>
    <m/>
    <m/>
    <m/>
    <m/>
  </r>
  <r>
    <s v="BPA-018"/>
    <s v="Physics/Pattern Interp"/>
    <x v="0"/>
    <m/>
    <m/>
    <m/>
    <m/>
    <m/>
    <x v="5"/>
    <m/>
    <m/>
    <m/>
    <m/>
    <m/>
    <m/>
    <m/>
    <s v="Method for Determining Directionality of Stains"/>
    <s v="Provides a method for determining directionality of a bloodstain"/>
    <s v="N/A"/>
    <s v="N/A"/>
    <s v="N/A"/>
    <s v="TBD"/>
    <s v="N/A"/>
    <s v="N/A"/>
    <s v="TBD"/>
    <s v="TBD"/>
    <s v="TBD"/>
    <s v="TBD"/>
    <s v="TBD"/>
    <s v="TBD"/>
    <s v="TBD"/>
    <s v="NO - started as an OSAC Proposed Standard"/>
    <m/>
    <m/>
    <m/>
    <s v="TBD"/>
    <s v="TBD"/>
    <s v="TBD"/>
    <s v="TBD"/>
    <m/>
    <s v=""/>
    <m/>
    <m/>
    <m/>
    <m/>
    <m/>
    <m/>
    <m/>
    <m/>
    <s v="Examination &amp; Analysis"/>
    <s v="•Methods"/>
    <m/>
    <m/>
    <s v="MED"/>
    <s v="Complete initial draft"/>
    <m/>
    <s v="Started / In progress"/>
    <s v="Started / In progress"/>
    <m/>
    <s v="draft complete, out for SC comment"/>
    <m/>
    <m/>
    <m/>
    <m/>
    <m/>
  </r>
  <r>
    <s v="BPA-019"/>
    <s v="Physics/Pattern Interp"/>
    <x v="0"/>
    <s v="PSAC "/>
    <m/>
    <m/>
    <m/>
    <m/>
    <x v="5"/>
    <m/>
    <s v="possibly overarching with PSAC &amp; appendix for BPA"/>
    <m/>
    <m/>
    <m/>
    <m/>
    <m/>
    <s v="Guidelines for a method or process to minimize bias in bloodstain pattern analysis"/>
    <s v="Provides standards for minimizing the effects of bias in bloodstain pattern analysis."/>
    <s v="N/A"/>
    <s v="N/A"/>
    <s v="N/A"/>
    <s v="TBD"/>
    <s v="N/A"/>
    <s v="N/A"/>
    <s v="TBD"/>
    <s v="TBD"/>
    <s v="TBD"/>
    <s v="TBD"/>
    <s v="TBD"/>
    <s v="TBD"/>
    <s v="TBD"/>
    <s v="NO - started as an OSAC Proposed Standard"/>
    <m/>
    <m/>
    <m/>
    <s v="TBD"/>
    <s v="TBD"/>
    <s v="TBD"/>
    <s v="TBD"/>
    <m/>
    <s v=""/>
    <m/>
    <m/>
    <m/>
    <m/>
    <m/>
    <m/>
    <m/>
    <m/>
    <s v="Examination &amp; Analysis"/>
    <s v="•Data Criteria &amp; Analysis"/>
    <m/>
    <m/>
    <s v="LOW"/>
    <s v="Start draft"/>
    <m/>
    <s v="Not started"/>
    <s v="Not started"/>
    <m/>
    <m/>
    <m/>
    <m/>
    <m/>
    <m/>
    <m/>
  </r>
  <r>
    <s v="BPA-020"/>
    <s v="Physics/Pattern Interp"/>
    <x v="0"/>
    <m/>
    <m/>
    <m/>
    <m/>
    <m/>
    <x v="5"/>
    <m/>
    <m/>
    <m/>
    <m/>
    <m/>
    <m/>
    <m/>
    <s v="Method for Determining Angle of Impact"/>
    <s v="Provides methods for calculating and determining the angle of impact of a bloodstain."/>
    <s v="N/A"/>
    <s v="N/A"/>
    <s v="N/A"/>
    <s v="TBD"/>
    <s v="N/A"/>
    <s v="N/A"/>
    <s v="TBD"/>
    <s v="TBD"/>
    <s v="TBD"/>
    <s v="TBD"/>
    <s v="TBD"/>
    <s v="TBD"/>
    <s v="TBD"/>
    <s v="NO - started as an OSAC Proposed Standard"/>
    <m/>
    <m/>
    <m/>
    <s v="TBD"/>
    <s v="TBD"/>
    <s v="TBD"/>
    <s v="TBD"/>
    <m/>
    <s v=""/>
    <m/>
    <m/>
    <m/>
    <m/>
    <m/>
    <m/>
    <m/>
    <m/>
    <s v="Examination &amp; Analysis"/>
    <s v="•Methods"/>
    <m/>
    <m/>
    <s v="HIGH"/>
    <s v="Complete initial draft"/>
    <m/>
    <s v="Started / In progress"/>
    <s v="Started / In progress"/>
    <m/>
    <s v="draft complete, out for SC comment"/>
    <m/>
    <m/>
    <m/>
    <m/>
    <m/>
  </r>
  <r>
    <s v="BPA-021"/>
    <s v="Physics/Pattern Interp"/>
    <x v="0"/>
    <s v="potentially with CSI"/>
    <m/>
    <m/>
    <m/>
    <m/>
    <x v="5"/>
    <m/>
    <m/>
    <m/>
    <m/>
    <m/>
    <m/>
    <m/>
    <s v="Standard for Utilizing 3D Scanning for Bloodstain Pattern Documentation"/>
    <s v="Provides the standard procedures for the use of 3D scanning devices for use with the documentation and analysis of bloodstain patterns."/>
    <s v="N/A"/>
    <s v="N/A"/>
    <s v="N/A"/>
    <s v="TBD"/>
    <s v="N/A"/>
    <s v="N/A"/>
    <s v="TBD"/>
    <s v="TBD"/>
    <s v="TBD"/>
    <s v="TBD"/>
    <s v="TBD"/>
    <s v="TBD"/>
    <s v="TBD"/>
    <s v="NO - started as an OSAC Proposed Standard"/>
    <m/>
    <m/>
    <m/>
    <s v="TBD"/>
    <s v="TBD"/>
    <s v="TBD"/>
    <s v="TBD"/>
    <m/>
    <s v=""/>
    <m/>
    <m/>
    <m/>
    <m/>
    <m/>
    <m/>
    <m/>
    <m/>
    <s v="Examination &amp; Analysis"/>
    <s v="•Methods"/>
    <m/>
    <m/>
    <s v="LOW"/>
    <s v="Start draft"/>
    <m/>
    <s v="Not started"/>
    <s v="Not started"/>
    <m/>
    <m/>
    <m/>
    <m/>
    <m/>
    <m/>
    <m/>
  </r>
  <r>
    <s v="BPA-022"/>
    <s v="Physics/Pattern Interp"/>
    <x v="0"/>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N/A"/>
    <s v="N/A"/>
    <s v="TBD"/>
    <s v="TBD"/>
    <s v="TBD"/>
    <s v="TBD"/>
    <s v="TBD"/>
    <s v="TBD"/>
    <s v="TBD"/>
    <s v="NO - started as an OSAC Proposed Standard"/>
    <m/>
    <m/>
    <m/>
    <s v="TBD"/>
    <s v="TBD"/>
    <s v="TBD"/>
    <s v="TBD"/>
    <m/>
    <s v=""/>
    <m/>
    <m/>
    <m/>
    <m/>
    <m/>
    <m/>
    <m/>
    <m/>
    <s v="Method Validation"/>
    <m/>
    <m/>
    <m/>
    <s v="LOW"/>
    <s v="Start draft"/>
    <m/>
    <s v="Not started"/>
    <s v="Not started"/>
    <m/>
    <m/>
    <m/>
    <m/>
    <m/>
    <m/>
    <m/>
  </r>
  <r>
    <s v="BPA-014"/>
    <s v="Physics/Pattern Interp"/>
    <x v="0"/>
    <m/>
    <m/>
    <m/>
    <m/>
    <m/>
    <x v="6"/>
    <s v="Standard"/>
    <s v="first edition voted down from FSSB for Registry; this will be revised (version 2) at ASB and taken through RA process again "/>
    <m/>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s v="N/A"/>
    <s v="N/A"/>
    <d v="2018-03-23T00:00:00"/>
    <s v="unknown"/>
    <d v="2019-10-07T00:00:00"/>
    <s v="N/A"/>
    <m/>
    <s v="N/A"/>
    <d v="2019-12-27T00:00:00"/>
    <s v="YES"/>
    <s v="closed"/>
    <d v="2020-06-03T00:00:00"/>
    <m/>
    <d v="2020-07-06T00:00:00"/>
    <d v="2022-01-21T00:00:00"/>
    <s v="FAILED"/>
    <m/>
    <m/>
    <s v=""/>
    <m/>
    <m/>
    <m/>
    <m/>
    <m/>
    <m/>
    <m/>
    <m/>
    <s v="Quality Assurance"/>
    <s v="•Review of Results (technical review, admin review, or verification)"/>
    <m/>
    <m/>
    <s v="MED"/>
    <s v="At SDO for further development"/>
    <m/>
    <m/>
    <m/>
    <m/>
    <m/>
    <m/>
    <n v="119"/>
    <n v="-6122"/>
    <n v="-6003"/>
    <m/>
  </r>
  <r>
    <s v="BPA-015"/>
    <s v="Physics/Pattern Interp"/>
    <x v="0"/>
    <m/>
    <m/>
    <m/>
    <m/>
    <m/>
    <x v="6"/>
    <s v="Best Practice Recommendation"/>
    <s v="went through 1.5 RA process &gt; was not approved for OSAC Registry (Jan 2022)"/>
    <m/>
    <m/>
    <s v="ASB"/>
    <s v="031-20"/>
    <m/>
    <s v="Standard for Report Writing in Bloodstain Pattern Analysis, First Edition, 2020"/>
    <s v="Provides guidelines for report writing in bloodstain pattern analysis (BPA). In addition, guidance is provided regarding statements to be avoided in the report."/>
    <d v="2015-01-20T00:00:00"/>
    <d v="2017-10-13T00:00:00"/>
    <d v="2017-10-27T00:00:00"/>
    <d v="2017-11-02T00:00:00"/>
    <s v="N/A"/>
    <s v="N/A"/>
    <d v="2018-03-23T00:00:00"/>
    <s v="unknown"/>
    <d v="2018-11-11T00:00:00"/>
    <s v="N/A"/>
    <m/>
    <d v="2019-11-11T00:00:00"/>
    <d v="2020-07-03T00:00:00"/>
    <s v="YES"/>
    <s v="closed"/>
    <d v="2021-03-02T00:00:00"/>
    <m/>
    <d v="2021-04-05T00:00:00"/>
    <m/>
    <m/>
    <m/>
    <m/>
    <s v=""/>
    <m/>
    <m/>
    <m/>
    <m/>
    <m/>
    <m/>
    <m/>
    <m/>
    <s v="Reporting Results &amp; Testimony"/>
    <s v="•Reporting"/>
    <m/>
    <m/>
    <s v="HIGH"/>
    <s v="Add SDO published standard to Registry"/>
    <m/>
    <s v="In comment adjudication at OSAC"/>
    <s v="Not started"/>
    <m/>
    <m/>
    <m/>
    <n v="145"/>
    <n v="-6149"/>
    <n v="-6003"/>
    <m/>
  </r>
  <r>
    <s v="BPA-003"/>
    <s v="Physics/Pattern Interp"/>
    <x v="0"/>
    <m/>
    <m/>
    <m/>
    <m/>
    <m/>
    <x v="6"/>
    <s v="Standard"/>
    <s v="Received a petition for FSSB review and was not approved for the Registry (March 2022); Will be revised as a joint venture at the SDO (see above)"/>
    <m/>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s v="N/A"/>
    <s v="N/A"/>
    <d v="2018-04-06T00:00:00"/>
    <s v="unknown"/>
    <d v="2018-09-24T00:00:00"/>
    <s v="N/A"/>
    <d v="2018-11-16T00:00:00"/>
    <s v="N/A"/>
    <d v="2019-05-10T00:00:00"/>
    <s v="YES"/>
    <s v="closed"/>
    <d v="2020-03-08T00:00:00"/>
    <m/>
    <d v="2020-04-08T00:00:00"/>
    <d v="2022-03-19T00:00:00"/>
    <s v="FAILED"/>
    <m/>
    <m/>
    <s v=""/>
    <m/>
    <m/>
    <m/>
    <m/>
    <m/>
    <m/>
    <m/>
    <m/>
    <s v="Method Validation"/>
    <m/>
    <m/>
    <m/>
    <s v="MED"/>
    <s v="At SDO for further development"/>
    <m/>
    <s v="In comment adjudication at OSAC"/>
    <m/>
    <m/>
    <m/>
    <d v="2018-11-16T00:00:00"/>
    <n v="145"/>
    <n v="54"/>
    <n v="199"/>
    <m/>
  </r>
  <r>
    <s v="CSI-001"/>
    <s v="Scene Examination"/>
    <x v="1"/>
    <m/>
    <m/>
    <m/>
    <m/>
    <m/>
    <x v="1"/>
    <m/>
    <m/>
    <m/>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unknown"/>
    <s v="unknown"/>
    <s v="unknown"/>
    <s v="unknown"/>
    <s v="unknown"/>
    <s v="unknown"/>
    <m/>
    <s v="unknown"/>
    <s v="unknown"/>
    <m/>
    <m/>
    <m/>
    <m/>
    <m/>
    <m/>
    <m/>
    <m/>
    <m/>
    <s v=""/>
    <m/>
    <m/>
    <m/>
    <m/>
    <m/>
    <m/>
    <m/>
    <m/>
    <m/>
    <m/>
    <m/>
    <m/>
    <m/>
    <m/>
    <m/>
    <m/>
    <m/>
    <m/>
    <m/>
    <m/>
    <m/>
    <m/>
    <m/>
    <m/>
  </r>
  <r>
    <s v="CSI-004"/>
    <s v="Scene Examination"/>
    <x v="1"/>
    <m/>
    <m/>
    <m/>
    <m/>
    <m/>
    <x v="1"/>
    <m/>
    <m/>
    <m/>
    <m/>
    <s v="ASTM"/>
    <s v="E1188-11(17)"/>
    <m/>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unknown"/>
    <s v="unknown"/>
    <s v="unknown"/>
    <s v="unknown"/>
    <s v="unknown"/>
    <s v="unknown"/>
    <s v="unknown"/>
    <s v="unknown"/>
    <s v="unknown"/>
    <m/>
    <m/>
    <m/>
    <m/>
    <m/>
    <m/>
    <m/>
    <m/>
    <m/>
    <s v=""/>
    <m/>
    <m/>
    <m/>
    <m/>
    <m/>
    <m/>
    <m/>
    <m/>
    <m/>
    <m/>
    <m/>
    <m/>
    <m/>
    <m/>
    <m/>
    <m/>
    <m/>
    <m/>
    <m/>
    <m/>
    <m/>
    <m/>
    <m/>
    <m/>
  </r>
  <r>
    <s v="CSI-009"/>
    <s v="Scene Examination"/>
    <x v="1"/>
    <m/>
    <m/>
    <m/>
    <m/>
    <m/>
    <x v="2"/>
    <m/>
    <m/>
    <m/>
    <m/>
    <s v="ASTM"/>
    <m/>
    <s v="WK67866"/>
    <s v="Standard Practice for Crime Scene Investigator Training, Continuing Education, Professional Development, Certification, and Accreditation"/>
    <s v="Provides foundational requirements for the training, continuing education, professional development, certification, and accreditation of crime scene investigators/unit(s) to include training criteria to competency, documentation and implementation of trai"/>
    <s v="unknown"/>
    <s v="unknown"/>
    <s v="unknown"/>
    <d v="2019-04-18T00:00:00"/>
    <m/>
    <m/>
    <m/>
    <m/>
    <d v="2019-06-27T00:00:00"/>
    <m/>
    <m/>
    <m/>
    <m/>
    <m/>
    <m/>
    <m/>
    <m/>
    <m/>
    <m/>
    <m/>
    <m/>
    <m/>
    <s v=""/>
    <m/>
    <m/>
    <m/>
    <m/>
    <m/>
    <m/>
    <m/>
    <m/>
    <s v="Competency &amp; Monitoring"/>
    <s v="•Training"/>
    <m/>
    <m/>
    <s v="HIGH"/>
    <s v="At SDO for further development"/>
    <m/>
    <m/>
    <s v="In adjudication at SDO"/>
    <m/>
    <m/>
    <m/>
    <m/>
    <m/>
    <m/>
    <m/>
  </r>
  <r>
    <s v="INTER-004"/>
    <s v="Scene Examination"/>
    <x v="1"/>
    <s v="Interdisciplinary"/>
    <m/>
    <m/>
    <m/>
    <m/>
    <x v="2"/>
    <s v="Standard"/>
    <s v="This document was originally balloted as WK67866 and started at the Crime Scene Investigation Subcommittee of OSAC and is based on ASTM E2917 Standard Practice for Forensic Science Practitioner Training, Continuing Education, and Professional Development "/>
    <m/>
    <m/>
    <s v="ASTM"/>
    <s v="E2917-xx"/>
    <s v="WK69919"/>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m/>
    <d v="2022-06-27T00:00:00"/>
    <d v="2022-08-09T00:00:00"/>
    <m/>
    <d v="2022-08-05T00:00:00"/>
    <d v="2022-09-19T00:00:00"/>
    <m/>
    <d v="2019-02-15T00:00:00"/>
    <m/>
    <m/>
    <m/>
    <m/>
    <m/>
    <m/>
    <m/>
    <m/>
    <m/>
    <m/>
    <m/>
    <s v=""/>
    <m/>
    <m/>
    <m/>
    <m/>
    <m/>
    <m/>
    <m/>
    <m/>
    <m/>
    <m/>
    <m/>
    <m/>
    <m/>
    <m/>
    <m/>
    <m/>
    <m/>
    <m/>
    <m/>
    <d v="2019-02-15T00:00:00"/>
    <m/>
    <n v="63"/>
    <m/>
    <m/>
  </r>
  <r>
    <s v="CSI-005"/>
    <s v="Scene Examination"/>
    <x v="1"/>
    <m/>
    <m/>
    <m/>
    <m/>
    <m/>
    <x v="3"/>
    <m/>
    <s v="This is the first STRP document to run parallel with the OSAC open comment period."/>
    <m/>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s v="N/A"/>
    <s v="N/A"/>
    <d v="2021-02-05T00:00:00"/>
    <d v="2021-11-05T00:00:00"/>
    <d v="2021-12-20T00:00:00"/>
    <s v="11/9/2021 (I); 5/13/2022 (R1)"/>
    <m/>
    <s v="6/27/2022 (R1)"/>
    <s v="TBD"/>
    <s v="NO - OSAC Proposed Standard"/>
    <m/>
    <m/>
    <m/>
    <m/>
    <m/>
    <m/>
    <m/>
    <m/>
    <s v="non-STRP"/>
    <d v="2021-04-06T00:00:00"/>
    <d v="2021-05-06T00:00:00"/>
    <n v="23"/>
    <s v="N/A"/>
    <d v="2021-08-19T00:00:00"/>
    <d v="2021-09-07T00:00:00"/>
    <s v="YES"/>
    <m/>
    <s v="Examination &amp; Analysis"/>
    <m/>
    <m/>
    <m/>
    <s v="HIGH"/>
    <s v="At SDO for further development"/>
    <m/>
    <m/>
    <s v="In adjudication at SDO"/>
    <m/>
    <m/>
    <m/>
    <m/>
    <m/>
    <m/>
    <m/>
  </r>
  <r>
    <s v="CSI-006"/>
    <s v="Scene Examination"/>
    <x v="1"/>
    <m/>
    <m/>
    <m/>
    <m/>
    <m/>
    <x v="3"/>
    <m/>
    <s v="in open comment @ASB (re-circ)"/>
    <m/>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s v="N/A"/>
    <s v="N/A"/>
    <d v="2021-02-05T00:00:00"/>
    <m/>
    <d v="2021-10-18T00:00:00"/>
    <s v="1/7/2022 (R1); 6/3/2022 (R2)"/>
    <m/>
    <s v="2/21/2022 (R1); 7/18/2022 (R2)"/>
    <s v="TBD"/>
    <s v="NO - OSAC Proposed Standard"/>
    <m/>
    <m/>
    <m/>
    <m/>
    <m/>
    <m/>
    <m/>
    <m/>
    <s v="non-STRP"/>
    <d v="2021-04-06T00:00:00"/>
    <d v="2021-05-06T00:00:00"/>
    <n v="11"/>
    <s v="N/A"/>
    <d v="2021-08-19T00:00:00"/>
    <d v="2021-09-07T00:00:00"/>
    <s v="YES"/>
    <m/>
    <s v="Examination &amp; Analysis"/>
    <s v="•Methods"/>
    <m/>
    <m/>
    <s v="HIGH"/>
    <s v="At SDO for further development"/>
    <m/>
    <m/>
    <s v="In adjudication at SDO"/>
    <m/>
    <m/>
    <m/>
    <m/>
    <m/>
    <m/>
    <m/>
  </r>
  <r>
    <s v="CSI-010"/>
    <s v="Scene Examination"/>
    <x v="1"/>
    <m/>
    <m/>
    <m/>
    <m/>
    <m/>
    <x v="4"/>
    <m/>
    <s v="in comment adjudication @OSAC; SC noted in Q3 review they plan to have OSAC Proposed Standard on Registry and to SDO by end of Q3"/>
    <m/>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N/A"/>
    <s v="N/A"/>
    <s v="TBD"/>
    <s v="TBD"/>
    <s v="TBD"/>
    <m/>
    <m/>
    <s v="TBD"/>
    <s v="TBD"/>
    <s v="NO - OSAC Proposed Standard"/>
    <m/>
    <m/>
    <m/>
    <m/>
    <m/>
    <m/>
    <m/>
    <m/>
    <s v="non-STRP"/>
    <d v="2021-04-06T00:00:00"/>
    <d v="2021-05-06T00:00:00"/>
    <n v="16"/>
    <s v="N/A"/>
    <m/>
    <m/>
    <m/>
    <m/>
    <m/>
    <m/>
    <m/>
    <m/>
    <m/>
    <s v="At SDO for further development"/>
    <m/>
    <m/>
    <s v="Under development at SDO"/>
    <m/>
    <m/>
    <m/>
    <m/>
    <m/>
    <m/>
    <m/>
  </r>
  <r>
    <s v="CSI-011"/>
    <s v="Scene Examination"/>
    <x v="1"/>
    <s v="Firearms &amp; Toolmarks"/>
    <m/>
    <m/>
    <m/>
    <m/>
    <x v="4"/>
    <m/>
    <s v="in comment adjudication @OSAC; SC noted in Q3 review they plan to have OSAC Proposed Standard on Registry and to SDO by end of Q3"/>
    <m/>
    <s v="OSAC 2021-N-0019"/>
    <m/>
    <m/>
    <m/>
    <s v="Standard Practice for the Documentation and Processing of Shooting Scenes"/>
    <s v="Establishes minimum documentation requirements for CSIs and Reconstructionists who are conducting the initial processing of a shooting scene."/>
    <s v="N/A"/>
    <s v="N/A"/>
    <s v="N/A"/>
    <s v="TBD"/>
    <s v="N/A"/>
    <s v="N/A"/>
    <s v="TBD"/>
    <s v="TBD"/>
    <s v="TBD"/>
    <m/>
    <m/>
    <s v="TBD"/>
    <s v="TBD"/>
    <s v="NO - OSAC Proposed Standard"/>
    <m/>
    <m/>
    <m/>
    <m/>
    <m/>
    <m/>
    <m/>
    <m/>
    <s v="non-STRP"/>
    <d v="2021-04-06T00:00:00"/>
    <d v="2021-05-06T00:00:00"/>
    <n v="15"/>
    <s v="N/A"/>
    <m/>
    <m/>
    <m/>
    <m/>
    <s v="Examination &amp; Analysis"/>
    <s v="•Methods"/>
    <m/>
    <m/>
    <s v="HIGH"/>
    <s v="At SDO for further development"/>
    <m/>
    <m/>
    <s v="Under development at SDO"/>
    <m/>
    <m/>
    <m/>
    <m/>
    <m/>
    <m/>
    <m/>
  </r>
  <r>
    <s v="CSI-012"/>
    <s v="Scene Examination"/>
    <x v="1"/>
    <m/>
    <m/>
    <m/>
    <m/>
    <m/>
    <x v="4"/>
    <m/>
    <s v="in FSSB review - petition deadline 9/7/2022;  SC noted in Q3 review they plan to have OSAC Proposed Standard on Registry and to SDO by end of Q3"/>
    <m/>
    <s v="OSAC 2022-N-0025"/>
    <m/>
    <m/>
    <m/>
    <s v="Standard for Initial Response at Scenes by Scene Investigators"/>
    <s v="Establishes the requirements of CSI personal prior to initiating a search of the scene and identifying evidence."/>
    <s v="N/A"/>
    <s v="N/A"/>
    <s v="N/A"/>
    <s v="TBD"/>
    <s v="N/A"/>
    <s v="N/A"/>
    <s v="TBD"/>
    <s v="TBD"/>
    <s v="TBD"/>
    <m/>
    <m/>
    <s v="TBD"/>
    <s v="TBD"/>
    <s v="NO - OSAC Proposed Standard"/>
    <m/>
    <m/>
    <m/>
    <m/>
    <m/>
    <m/>
    <m/>
    <m/>
    <s v="non-STRP"/>
    <d v="2022-01-04T00:00:00"/>
    <d v="2022-01-31T00:00:00"/>
    <n v="30"/>
    <s v="N/A"/>
    <d v="2022-09-07T00:00:00"/>
    <m/>
    <m/>
    <m/>
    <s v="Examination &amp; Analysis"/>
    <s v="•Methods"/>
    <m/>
    <m/>
    <s v="HIGH"/>
    <s v="At SDO for further development"/>
    <m/>
    <m/>
    <s v="Under development at SDO"/>
    <m/>
    <m/>
    <m/>
    <m/>
    <m/>
    <m/>
    <m/>
  </r>
  <r>
    <s v="CSI-028"/>
    <s v="Scene Examination"/>
    <x v="1"/>
    <m/>
    <m/>
    <m/>
    <m/>
    <m/>
    <x v="4"/>
    <m/>
    <s v="in open @OSAC - deadline 10/3/2022"/>
    <m/>
    <s v="OSAC 2022-N-0039"/>
    <m/>
    <m/>
    <m/>
    <s v="Collecting and Preserving Entomological Evidence from a Terrestrial Environment"/>
    <m/>
    <m/>
    <m/>
    <m/>
    <s v="TBD"/>
    <s v="N/A"/>
    <s v="N/A"/>
    <s v="TBD"/>
    <s v="TBD"/>
    <s v="TBD"/>
    <m/>
    <m/>
    <m/>
    <m/>
    <m/>
    <m/>
    <m/>
    <m/>
    <m/>
    <m/>
    <m/>
    <m/>
    <m/>
    <s v="non-STRP"/>
    <d v="2022-09-06T00:00:00"/>
    <d v="2022-10-03T00:00:00"/>
    <m/>
    <s v="N/A"/>
    <m/>
    <m/>
    <m/>
    <m/>
    <m/>
    <m/>
    <m/>
    <m/>
    <m/>
    <m/>
    <m/>
    <m/>
    <m/>
    <m/>
    <m/>
    <m/>
    <m/>
    <m/>
    <m/>
    <m/>
  </r>
  <r>
    <s v="CSI-013"/>
    <s v="Scene Examination"/>
    <x v="1"/>
    <s v="Bloodstain Pattern Analysis"/>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s v="N/A"/>
    <s v="N/A"/>
    <s v="TBD"/>
    <s v="TBD"/>
    <s v="TBD"/>
    <m/>
    <m/>
    <s v="TBD"/>
    <s v="TBD"/>
    <s v="NO - OSAC Proposed Standard"/>
    <m/>
    <m/>
    <m/>
    <m/>
    <m/>
    <m/>
    <m/>
    <m/>
    <s v=""/>
    <m/>
    <m/>
    <m/>
    <m/>
    <m/>
    <m/>
    <m/>
    <m/>
    <m/>
    <s v="•Methods"/>
    <m/>
    <m/>
    <s v="HIGH"/>
    <s v="Complete initial draft"/>
    <m/>
    <m/>
    <s v="Started / In progress"/>
    <m/>
    <m/>
    <m/>
    <m/>
    <m/>
    <m/>
    <m/>
  </r>
  <r>
    <s v="CSI-014"/>
    <s v="Scene Examination"/>
    <x v="1"/>
    <m/>
    <m/>
    <m/>
    <m/>
    <m/>
    <x v="4"/>
    <m/>
    <m/>
    <m/>
    <m/>
    <m/>
    <m/>
    <m/>
    <s v="Standard Practice for the Documentation and Processing of Animal Cruelty Scenes"/>
    <s v="Establishes minimum documentation requirements for CSIs who are conducting the initial processing of an animal cruelty/abuse scene."/>
    <s v="N/A"/>
    <s v="N/A"/>
    <s v="N/A"/>
    <s v="TBD"/>
    <s v="N/A"/>
    <s v="N/A"/>
    <s v="TBD"/>
    <s v="TBD"/>
    <s v="TBD"/>
    <m/>
    <m/>
    <s v="TBD"/>
    <s v="TBD"/>
    <s v="NO - OSAC Proposed Standard"/>
    <m/>
    <m/>
    <m/>
    <m/>
    <m/>
    <m/>
    <m/>
    <m/>
    <s v=""/>
    <m/>
    <m/>
    <m/>
    <m/>
    <m/>
    <m/>
    <m/>
    <m/>
    <s v="Scientific Reliability and Validity"/>
    <s v="Examination &amp; Analysis"/>
    <m/>
    <m/>
    <s v="LOW"/>
    <s v="Start draft"/>
    <m/>
    <m/>
    <s v="Started / In progress"/>
    <m/>
    <m/>
    <m/>
    <m/>
    <m/>
    <m/>
    <m/>
  </r>
  <r>
    <s v="CSI-015"/>
    <s v="Scene Examination"/>
    <x v="1"/>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N/A"/>
    <s v="N/A"/>
    <s v="TBD"/>
    <s v="TBD"/>
    <s v="TBD"/>
    <m/>
    <m/>
    <s v="TBD"/>
    <s v="TBD"/>
    <s v="NO - OSAC Proposed Standard"/>
    <m/>
    <m/>
    <m/>
    <m/>
    <m/>
    <m/>
    <m/>
    <m/>
    <s v=""/>
    <m/>
    <m/>
    <m/>
    <m/>
    <m/>
    <m/>
    <m/>
    <m/>
    <s v="Examination &amp; Analysis"/>
    <m/>
    <m/>
    <m/>
    <s v="HIGH"/>
    <s v="At SDO for further development"/>
    <m/>
    <m/>
    <s v="Under development at SDO"/>
    <m/>
    <m/>
    <m/>
    <m/>
    <m/>
    <m/>
    <m/>
  </r>
  <r>
    <s v="CSI-016"/>
    <s v="Scene Examination"/>
    <x v="1"/>
    <m/>
    <m/>
    <m/>
    <m/>
    <m/>
    <x v="4"/>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N/A"/>
    <s v="N/A"/>
    <s v="TBD"/>
    <s v="TBD"/>
    <s v="TBD"/>
    <m/>
    <m/>
    <s v="TBD"/>
    <s v="TBD"/>
    <s v="NO - OSAC Proposed Standard"/>
    <m/>
    <m/>
    <m/>
    <m/>
    <m/>
    <m/>
    <m/>
    <m/>
    <s v=""/>
    <m/>
    <m/>
    <m/>
    <m/>
    <m/>
    <m/>
    <m/>
    <m/>
    <s v="Examination &amp; Analysis"/>
    <m/>
    <m/>
    <m/>
    <s v="HIGH"/>
    <s v="Start draft"/>
    <m/>
    <m/>
    <s v="Not started"/>
    <m/>
    <m/>
    <m/>
    <m/>
    <m/>
    <m/>
    <m/>
  </r>
  <r>
    <s v="CSI-017"/>
    <s v="Scene Examination"/>
    <x v="1"/>
    <m/>
    <m/>
    <m/>
    <m/>
    <m/>
    <x v="4"/>
    <m/>
    <m/>
    <m/>
    <m/>
    <m/>
    <m/>
    <m/>
    <s v="Standard Guide for Quality Management in Crime Scene Investigation"/>
    <s v="Establishes the minimum requirements for establishing and maintaining a Quality Management System for Crime Scene Investigation."/>
    <s v="N/A"/>
    <s v="N/A"/>
    <s v="N/A"/>
    <s v="TBD"/>
    <s v="N/A"/>
    <s v="N/A"/>
    <s v="TBD"/>
    <s v="TBD"/>
    <s v="TBD"/>
    <m/>
    <m/>
    <s v="TBD"/>
    <s v="TBD"/>
    <s v="NO - OSAC Proposed Standard"/>
    <m/>
    <m/>
    <m/>
    <m/>
    <m/>
    <m/>
    <m/>
    <m/>
    <s v=""/>
    <m/>
    <m/>
    <m/>
    <m/>
    <m/>
    <m/>
    <m/>
    <m/>
    <s v="Quality Assurance"/>
    <m/>
    <m/>
    <m/>
    <s v="HIGH"/>
    <s v="Start draft"/>
    <m/>
    <m/>
    <s v="Not started"/>
    <m/>
    <m/>
    <m/>
    <m/>
    <m/>
    <m/>
    <m/>
  </r>
  <r>
    <s v="CSI-018"/>
    <s v="Scene Examination"/>
    <x v="1"/>
    <s v="Human Forensic Biology"/>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N/A"/>
    <s v="N/A"/>
    <s v="TBD"/>
    <s v="TBD"/>
    <s v="TBD"/>
    <m/>
    <m/>
    <s v="TBD"/>
    <s v="TBD"/>
    <s v="NO - OSAC Proposed Standard"/>
    <m/>
    <m/>
    <m/>
    <m/>
    <m/>
    <m/>
    <m/>
    <m/>
    <s v=""/>
    <m/>
    <m/>
    <m/>
    <m/>
    <m/>
    <m/>
    <m/>
    <m/>
    <s v="Evidence Collection &amp; Handling"/>
    <s v="•Evidence Preservation"/>
    <m/>
    <m/>
    <s v="HIGH"/>
    <s v="Start draft"/>
    <m/>
    <m/>
    <s v="Started / In progress"/>
    <m/>
    <m/>
    <m/>
    <m/>
    <m/>
    <m/>
    <m/>
  </r>
  <r>
    <s v="CSI-019"/>
    <s v="Scene Examination"/>
    <x v="1"/>
    <s v="Firearms &amp; Toolmarks"/>
    <m/>
    <m/>
    <m/>
    <m/>
    <x v="4"/>
    <m/>
    <m/>
    <m/>
    <m/>
    <m/>
    <m/>
    <m/>
    <s v="Standard Method for the Chemical Testing of Suspected Projectile Impacts"/>
    <s v="Establishes the chemical testing protocols, techniques, and limitations for the testing of suspected projectile impacts for copper and lead residues left by typical projectile types."/>
    <s v="N/A"/>
    <s v="N/A"/>
    <s v="N/A"/>
    <s v="TBD"/>
    <s v="N/A"/>
    <s v="N/A"/>
    <s v="TBD"/>
    <s v="TBD"/>
    <s v="TBD"/>
    <m/>
    <m/>
    <s v="TBD"/>
    <s v="TBD"/>
    <s v="NO - OSAC Proposed Standard"/>
    <m/>
    <m/>
    <m/>
    <m/>
    <m/>
    <m/>
    <m/>
    <m/>
    <s v=""/>
    <m/>
    <m/>
    <m/>
    <m/>
    <m/>
    <m/>
    <m/>
    <m/>
    <m/>
    <m/>
    <m/>
    <m/>
    <m/>
    <s v="Complete initial draft"/>
    <m/>
    <m/>
    <s v="Started / In progress"/>
    <m/>
    <m/>
    <m/>
    <m/>
    <m/>
    <m/>
    <m/>
  </r>
  <r>
    <s v="CSI-020"/>
    <s v="Scene Examination"/>
    <x v="1"/>
    <s v="Firearms &amp; Toolmarks"/>
    <m/>
    <m/>
    <m/>
    <m/>
    <x v="4"/>
    <m/>
    <m/>
    <m/>
    <m/>
    <m/>
    <m/>
    <m/>
    <s v="Standard Method for Establishing a Bullet Path"/>
    <s v="Establishes the proper techniques and minimum standards for measuring standard trajectory angles using a protractor."/>
    <s v="N/A"/>
    <s v="N/A"/>
    <s v="N/A"/>
    <s v="TBD"/>
    <s v="N/A"/>
    <s v="N/A"/>
    <s v="TBD"/>
    <s v="TBD"/>
    <s v="TBD"/>
    <m/>
    <m/>
    <s v="TBD"/>
    <s v="TBD"/>
    <s v="NO - OSAC Proposed Standard"/>
    <m/>
    <m/>
    <m/>
    <m/>
    <m/>
    <m/>
    <m/>
    <m/>
    <s v=""/>
    <m/>
    <m/>
    <m/>
    <m/>
    <m/>
    <m/>
    <m/>
    <m/>
    <m/>
    <m/>
    <m/>
    <m/>
    <m/>
    <s v="Start draft"/>
    <m/>
    <m/>
    <s v="Started / In progress"/>
    <m/>
    <m/>
    <m/>
    <m/>
    <m/>
    <m/>
    <m/>
  </r>
  <r>
    <s v="CSI-021"/>
    <s v="Scene Examination"/>
    <x v="1"/>
    <m/>
    <m/>
    <m/>
    <m/>
    <m/>
    <x v="4"/>
    <m/>
    <m/>
    <m/>
    <m/>
    <m/>
    <m/>
    <m/>
    <s v="Collection and Preservation of Entomological Evidence during Forensic Investigations"/>
    <s v="Establishes best practice recommendations for use in investigations where entomological evidence is collected from a scene. It provides guidance for collection, preservations, rearing, and shipping of entomological evidence."/>
    <s v="N/A"/>
    <s v="N/A"/>
    <s v="N/A"/>
    <s v="TBD"/>
    <s v="N/A"/>
    <s v="N/A"/>
    <s v="TBD"/>
    <s v="TBD"/>
    <s v="TBD"/>
    <m/>
    <m/>
    <s v="TBD"/>
    <s v="TBD"/>
    <s v="NO - OSAC Proposed Standard"/>
    <m/>
    <m/>
    <m/>
    <m/>
    <m/>
    <m/>
    <m/>
    <m/>
    <s v=""/>
    <m/>
    <m/>
    <m/>
    <m/>
    <m/>
    <m/>
    <m/>
    <m/>
    <m/>
    <m/>
    <m/>
    <m/>
    <m/>
    <s v="Complete initial draft"/>
    <m/>
    <m/>
    <s v="Started / In progress"/>
    <m/>
    <m/>
    <m/>
    <m/>
    <m/>
    <m/>
    <m/>
  </r>
  <r>
    <s v="CSI-022"/>
    <s v="Scene Examination"/>
    <x v="1"/>
    <m/>
    <m/>
    <m/>
    <m/>
    <m/>
    <x v="4"/>
    <m/>
    <m/>
    <m/>
    <m/>
    <m/>
    <m/>
    <m/>
    <s v="Standard for Entomological Sample Processing for Molecular Analysis"/>
    <s v="Establishes the minimum requirements for employing DNA-based techniques to identify species of entomological origin for medicolegal purposes. "/>
    <s v="N/A"/>
    <s v="N/A"/>
    <s v="N/A"/>
    <s v="TBD"/>
    <s v="N/A"/>
    <s v="N/A"/>
    <s v="TBD"/>
    <s v="TBD"/>
    <s v="TBD"/>
    <m/>
    <m/>
    <s v="TBD"/>
    <s v="TBD"/>
    <s v="NO - OSAC Proposed Standard"/>
    <m/>
    <m/>
    <m/>
    <m/>
    <m/>
    <m/>
    <m/>
    <m/>
    <s v=""/>
    <m/>
    <m/>
    <m/>
    <m/>
    <m/>
    <m/>
    <m/>
    <m/>
    <m/>
    <m/>
    <m/>
    <m/>
    <m/>
    <s v="Complete initial draft"/>
    <m/>
    <m/>
    <s v="Started / In progress"/>
    <m/>
    <m/>
    <m/>
    <m/>
    <m/>
    <m/>
    <m/>
  </r>
  <r>
    <s v="CSI-023"/>
    <s v="Scene Examination"/>
    <x v="1"/>
    <s v="Forensic Document Examination"/>
    <m/>
    <m/>
    <m/>
    <m/>
    <x v="4"/>
    <m/>
    <m/>
    <m/>
    <m/>
    <m/>
    <m/>
    <m/>
    <s v="Standard for the Collection and Preservation of Questioned Document Related Evidence"/>
    <s v="Establishes minimum requirements for the collection and preservation of evidence to undergo questioned document examination, including additionally relevant evidence such as instrumentation, controls, or exemplars."/>
    <s v="N/A"/>
    <s v="N/A"/>
    <s v="N/A"/>
    <s v="TBD"/>
    <s v="N/A"/>
    <s v="N/A"/>
    <s v="TBD"/>
    <s v="TBD"/>
    <s v="TBD"/>
    <m/>
    <m/>
    <s v="TBD"/>
    <s v="TBD"/>
    <s v="NO - OSAC Proposed Standard"/>
    <m/>
    <m/>
    <m/>
    <m/>
    <m/>
    <m/>
    <m/>
    <m/>
    <s v=""/>
    <m/>
    <m/>
    <m/>
    <m/>
    <m/>
    <m/>
    <m/>
    <m/>
    <s v="Evidence Collection &amp; Handling"/>
    <s v="•Evidence Collection or Recovery"/>
    <m/>
    <s v="•Evidence Preservation"/>
    <s v="LOW"/>
    <s v="Complete initial draft"/>
    <m/>
    <m/>
    <s v="Started / In progress"/>
    <m/>
    <m/>
    <m/>
    <m/>
    <m/>
    <m/>
    <m/>
  </r>
  <r>
    <s v="CSI-025"/>
    <s v="Scene Examination"/>
    <x v="1"/>
    <m/>
    <m/>
    <m/>
    <m/>
    <m/>
    <x v="4"/>
    <m/>
    <m/>
    <m/>
    <m/>
    <m/>
    <m/>
    <m/>
    <s v="Standard for the Documentation of Scenes by Crime Scene Investigators"/>
    <s v="This document is intended to be used to describe the minimum requirements for case documentation regarding purpose, permanence/preservation, and content. Notes encompass written or typed material, imagery, and/or mapping content pertaining to the document"/>
    <m/>
    <m/>
    <m/>
    <m/>
    <s v="N/A"/>
    <s v="N/A"/>
    <s v="TBD"/>
    <s v="TBD"/>
    <s v="TBD"/>
    <m/>
    <m/>
    <s v="TBD"/>
    <s v="TBD"/>
    <s v="NO - OSAC Proposed Standard"/>
    <m/>
    <m/>
    <m/>
    <m/>
    <m/>
    <m/>
    <m/>
    <m/>
    <s v=""/>
    <m/>
    <m/>
    <m/>
    <m/>
    <m/>
    <m/>
    <m/>
    <m/>
    <s v="Reporting Results &amp; Testimony"/>
    <m/>
    <m/>
    <m/>
    <s v="LOW"/>
    <s v="Start draft"/>
    <m/>
    <m/>
    <s v="Started / In progress"/>
    <m/>
    <m/>
    <m/>
    <m/>
    <m/>
    <m/>
    <m/>
  </r>
  <r>
    <s v="CSI-026"/>
    <s v="Scene Examination"/>
    <x v="1"/>
    <s v="Friction Ridge"/>
    <m/>
    <m/>
    <m/>
    <m/>
    <x v="4"/>
    <m/>
    <s v="The status of this doc was updated during Q3 from NYD to under devel. OPO ID changed from CSI-NYD-0010 to CSI-026"/>
    <m/>
    <m/>
    <m/>
    <m/>
    <m/>
    <s v="Standard Practice for the Enhancement of Friction Ridge Impressions"/>
    <s v="Establishes the techniques and minimum requirements of utilizing physical and chemical processes to enhance friction ridge impressions on various substrates."/>
    <m/>
    <m/>
    <m/>
    <m/>
    <s v="N/A"/>
    <s v="N/A"/>
    <s v="TBD"/>
    <s v="TBD"/>
    <s v="TBD"/>
    <m/>
    <m/>
    <s v="TBD"/>
    <s v="TBD"/>
    <s v="NO - OSAC Proposed Standard"/>
    <m/>
    <m/>
    <m/>
    <m/>
    <m/>
    <m/>
    <m/>
    <m/>
    <s v=""/>
    <m/>
    <m/>
    <m/>
    <m/>
    <m/>
    <m/>
    <m/>
    <m/>
    <s v="Examination &amp; Analysis"/>
    <m/>
    <m/>
    <m/>
    <s v="HIGH"/>
    <s v="Start draft"/>
    <m/>
    <m/>
    <s v="Started / In progress"/>
    <m/>
    <m/>
    <m/>
    <m/>
    <m/>
    <m/>
    <m/>
  </r>
  <r>
    <s v="CSI-027"/>
    <s v="Scene Examination"/>
    <x v="1"/>
    <m/>
    <m/>
    <m/>
    <m/>
    <m/>
    <x v="4"/>
    <m/>
    <s v="SC added this document during the 2022 Q3 review"/>
    <m/>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N/A"/>
    <s v="N/A"/>
    <s v="TBD"/>
    <s v="TBD"/>
    <s v="TBD"/>
    <m/>
    <m/>
    <s v="TBD"/>
    <s v="TBD"/>
    <s v="NO - OSAC Proposed Standard"/>
    <m/>
    <m/>
    <m/>
    <m/>
    <m/>
    <m/>
    <m/>
    <m/>
    <m/>
    <m/>
    <m/>
    <m/>
    <m/>
    <m/>
    <m/>
    <m/>
    <m/>
    <s v="Examination &amp; Analysis"/>
    <m/>
    <m/>
    <m/>
    <m/>
    <s v="Start draft"/>
    <m/>
    <m/>
    <s v="Started / In progress"/>
    <m/>
    <m/>
    <m/>
    <m/>
    <m/>
    <m/>
    <m/>
  </r>
  <r>
    <s v="CSI-024"/>
    <s v="Scene Examination"/>
    <x v="1"/>
    <s v="GSR"/>
    <m/>
    <m/>
    <m/>
    <m/>
    <x v="5"/>
    <m/>
    <s v="The status of this doc was updated during Q3 from under devel to NYD. "/>
    <m/>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N/A"/>
    <s v="N/A"/>
    <s v="TBD"/>
    <s v="TBD"/>
    <s v="TBD"/>
    <m/>
    <m/>
    <s v="TBD"/>
    <s v="TBD"/>
    <s v="NO - OSAC Proposed Standard"/>
    <m/>
    <m/>
    <m/>
    <m/>
    <m/>
    <m/>
    <m/>
    <m/>
    <s v=""/>
    <m/>
    <m/>
    <m/>
    <m/>
    <m/>
    <m/>
    <m/>
    <m/>
    <s v="Evidence Collection &amp; Handling"/>
    <s v="•Evidence Collection or Recovery"/>
    <m/>
    <s v="•Evidence Preservation"/>
    <s v="LOW"/>
    <m/>
    <m/>
    <m/>
    <s v="Not started"/>
    <m/>
    <m/>
    <m/>
    <m/>
    <m/>
    <m/>
    <m/>
  </r>
  <r>
    <s v="CSI-NYD-0002"/>
    <s v="Scene Examination"/>
    <x v="1"/>
    <m/>
    <m/>
    <m/>
    <m/>
    <m/>
    <x v="5"/>
    <m/>
    <m/>
    <m/>
    <m/>
    <m/>
    <m/>
    <m/>
    <s v="Contextual Bias and Human Factors in Forensic Scene Evidence Collection, Handling and Processing"/>
    <s v="Outlines how to mitigate or alleviate contextual bias and human factors in crime scene examination."/>
    <m/>
    <m/>
    <m/>
    <m/>
    <s v="N/A"/>
    <s v="N/A"/>
    <s v="TBD"/>
    <s v="TBD"/>
    <s v="TBD"/>
    <m/>
    <m/>
    <s v="TBD"/>
    <s v="TBD"/>
    <s v="NO - OSAC Proposed Standard"/>
    <m/>
    <m/>
    <m/>
    <m/>
    <m/>
    <m/>
    <m/>
    <m/>
    <s v=""/>
    <m/>
    <m/>
    <m/>
    <m/>
    <m/>
    <m/>
    <m/>
    <m/>
    <s v="Evidence Collection &amp; Handling"/>
    <s v="•Evidence Collection or Recovery"/>
    <m/>
    <m/>
    <s v="HIGH"/>
    <s v="Start draft"/>
    <m/>
    <m/>
    <s v="Not started"/>
    <m/>
    <m/>
    <m/>
    <m/>
    <m/>
    <m/>
    <m/>
  </r>
  <r>
    <s v="CSI-NYD-0004"/>
    <s v="Scene Examination"/>
    <x v="1"/>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N/A"/>
    <s v="N/A"/>
    <s v="TBD"/>
    <s v="TBD"/>
    <s v="TBD"/>
    <m/>
    <m/>
    <s v="TBD"/>
    <s v="TBD"/>
    <s v="NO - OSAC Proposed Standard"/>
    <m/>
    <m/>
    <m/>
    <m/>
    <m/>
    <m/>
    <m/>
    <m/>
    <s v=""/>
    <m/>
    <m/>
    <m/>
    <m/>
    <m/>
    <m/>
    <m/>
    <m/>
    <s v="Competency &amp; Monitoring"/>
    <s v="•Training"/>
    <m/>
    <s v="•Educational Requirements"/>
    <s v="MED"/>
    <m/>
    <m/>
    <m/>
    <m/>
    <m/>
    <m/>
    <m/>
    <m/>
    <m/>
    <m/>
    <m/>
  </r>
  <r>
    <s v="CSI-NYD-0005"/>
    <s v="Scene Examination"/>
    <x v="1"/>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N/A"/>
    <s v="N/A"/>
    <s v="TBD"/>
    <s v="TBD"/>
    <s v="TBD"/>
    <m/>
    <m/>
    <s v="TBD"/>
    <s v="TBD"/>
    <s v="NO - OSAC Proposed Standard"/>
    <m/>
    <m/>
    <m/>
    <m/>
    <m/>
    <m/>
    <m/>
    <m/>
    <s v=""/>
    <m/>
    <m/>
    <m/>
    <m/>
    <m/>
    <m/>
    <m/>
    <m/>
    <s v="Competency &amp; Monitoring"/>
    <s v="•Training"/>
    <m/>
    <s v="•Educational Requirements"/>
    <s v="MED"/>
    <s v="Start draft"/>
    <m/>
    <m/>
    <m/>
    <m/>
    <m/>
    <m/>
    <m/>
    <m/>
    <m/>
    <m/>
  </r>
  <r>
    <s v="CSI-NYD-0006"/>
    <s v="Scene Examination"/>
    <x v="1"/>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N/A"/>
    <s v="N/A"/>
    <s v="TBD"/>
    <s v="TBD"/>
    <s v="TBD"/>
    <m/>
    <m/>
    <s v="TBD"/>
    <s v="TBD"/>
    <s v="NO - OSAC Proposed Standard"/>
    <m/>
    <m/>
    <m/>
    <m/>
    <m/>
    <m/>
    <m/>
    <m/>
    <s v=""/>
    <m/>
    <m/>
    <m/>
    <m/>
    <m/>
    <m/>
    <m/>
    <m/>
    <s v="Competency &amp; Monitoring"/>
    <s v="•Training"/>
    <m/>
    <s v="•Educational Requirements"/>
    <s v="MED"/>
    <s v="Hold for next FY"/>
    <m/>
    <m/>
    <s v="Not started"/>
    <m/>
    <m/>
    <m/>
    <m/>
    <m/>
    <m/>
    <m/>
  </r>
  <r>
    <s v="CSI-NYD-0008"/>
    <s v="Scene Examination"/>
    <x v="1"/>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N/A"/>
    <s v="N/A"/>
    <s v="TBD"/>
    <s v="TBD"/>
    <s v="TBD"/>
    <m/>
    <m/>
    <s v="TBD"/>
    <s v="TBD"/>
    <s v="NO - OSAC Proposed Standard"/>
    <m/>
    <m/>
    <m/>
    <m/>
    <m/>
    <m/>
    <m/>
    <m/>
    <s v=""/>
    <m/>
    <m/>
    <m/>
    <m/>
    <m/>
    <m/>
    <m/>
    <m/>
    <s v="Examination &amp; Analysis"/>
    <s v="•Methods"/>
    <m/>
    <m/>
    <s v="HIGH"/>
    <m/>
    <m/>
    <m/>
    <m/>
    <m/>
    <m/>
    <m/>
    <m/>
    <m/>
    <m/>
    <m/>
  </r>
  <r>
    <s v="CSI-NYD-0020"/>
    <s v="Scene Examination"/>
    <x v="1"/>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N/A"/>
    <s v="N/A"/>
    <s v="TBD"/>
    <s v="TBD"/>
    <s v="TBD"/>
    <m/>
    <m/>
    <s v="TBD"/>
    <s v="TBD"/>
    <s v="NO - OSAC Proposed Standard"/>
    <m/>
    <m/>
    <m/>
    <m/>
    <m/>
    <m/>
    <m/>
    <m/>
    <s v=""/>
    <m/>
    <m/>
    <m/>
    <m/>
    <m/>
    <m/>
    <m/>
    <m/>
    <s v="Examination &amp; Analysis"/>
    <m/>
    <m/>
    <m/>
    <s v="HIGH"/>
    <s v="Hold for next FY"/>
    <m/>
    <m/>
    <s v="Not started"/>
    <m/>
    <m/>
    <m/>
    <m/>
    <m/>
    <m/>
    <m/>
  </r>
  <r>
    <s v="CSI-NYD-0022"/>
    <s v="Scene Examination"/>
    <x v="1"/>
    <m/>
    <m/>
    <m/>
    <m/>
    <m/>
    <x v="5"/>
    <m/>
    <m/>
    <m/>
    <m/>
    <m/>
    <m/>
    <m/>
    <s v="Standard Method for the Reconstruction of Long-Range Trajectories"/>
    <s v="Defines long-range trajectories and methods necessary to evaluate and mathematically reconstruct a them."/>
    <m/>
    <m/>
    <m/>
    <m/>
    <s v="N/A"/>
    <s v="N/A"/>
    <s v="TBD"/>
    <s v="TBD"/>
    <s v="TBD"/>
    <m/>
    <m/>
    <s v="TBD"/>
    <s v="TBD"/>
    <s v="NO - OSAC Proposed Standard"/>
    <m/>
    <m/>
    <m/>
    <m/>
    <m/>
    <m/>
    <m/>
    <m/>
    <s v=""/>
    <m/>
    <m/>
    <m/>
    <m/>
    <m/>
    <m/>
    <m/>
    <m/>
    <s v="Examination &amp; Analysis"/>
    <m/>
    <m/>
    <m/>
    <s v="HIGH"/>
    <s v="Hold for next FY"/>
    <m/>
    <m/>
    <s v="Not started"/>
    <m/>
    <m/>
    <m/>
    <m/>
    <m/>
    <m/>
    <m/>
  </r>
  <r>
    <s v="CSI-NYD-0001"/>
    <s v="Scene Examination"/>
    <x v="1"/>
    <m/>
    <m/>
    <m/>
    <m/>
    <m/>
    <x v="7"/>
    <m/>
    <s v="SC updated the status to this during the 2022 Q3 review"/>
    <m/>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N/A"/>
    <s v="N/A"/>
    <s v="TBD"/>
    <s v="TBD"/>
    <s v="TBD"/>
    <m/>
    <m/>
    <s v="TBD"/>
    <s v="TBD"/>
    <s v="NO - OSAC Proposed Standard"/>
    <m/>
    <m/>
    <m/>
    <m/>
    <m/>
    <m/>
    <m/>
    <m/>
    <s v=""/>
    <m/>
    <m/>
    <m/>
    <m/>
    <m/>
    <m/>
    <m/>
    <m/>
    <s v="Examination &amp; Analysis"/>
    <s v="•Methods"/>
    <m/>
    <m/>
    <s v="LOW"/>
    <m/>
    <m/>
    <m/>
    <s v="Not started"/>
    <m/>
    <m/>
    <m/>
    <m/>
    <m/>
    <m/>
    <m/>
  </r>
  <r>
    <s v="CSI-NYD-0003"/>
    <s v="Scene Examination"/>
    <x v="1"/>
    <m/>
    <m/>
    <m/>
    <m/>
    <m/>
    <x v="7"/>
    <m/>
    <s v="SC updated the status to this during the 2022 Q3 review"/>
    <m/>
    <m/>
    <m/>
    <m/>
    <m/>
    <s v="Report Writing"/>
    <s v="Establishes minimum requirements for documentation of scenes, physical evidence, and actions taken during the processing of scenes."/>
    <m/>
    <m/>
    <m/>
    <m/>
    <s v="N/A"/>
    <s v="N/A"/>
    <s v="TBD"/>
    <s v="TBD"/>
    <s v="TBD"/>
    <m/>
    <m/>
    <s v="TBD"/>
    <s v="TBD"/>
    <s v="NO - OSAC Proposed Standard"/>
    <m/>
    <m/>
    <m/>
    <m/>
    <m/>
    <m/>
    <m/>
    <m/>
    <s v=""/>
    <m/>
    <m/>
    <m/>
    <m/>
    <m/>
    <m/>
    <m/>
    <m/>
    <s v="Reporting Results &amp; Testimony"/>
    <s v="•Reporting"/>
    <m/>
    <m/>
    <s v="LOW"/>
    <m/>
    <m/>
    <m/>
    <s v="Not started"/>
    <m/>
    <m/>
    <m/>
    <m/>
    <m/>
    <m/>
    <m/>
  </r>
  <r>
    <s v="CSI-NYD-0009"/>
    <s v="Scene Examination"/>
    <x v="1"/>
    <m/>
    <m/>
    <m/>
    <m/>
    <m/>
    <x v="7"/>
    <m/>
    <s v="SC updated the status to this during the 2022 Q3 review"/>
    <m/>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N/A"/>
    <s v="N/A"/>
    <s v="TBD"/>
    <s v="TBD"/>
    <s v="TBD"/>
    <m/>
    <m/>
    <s v="TBD"/>
    <s v="TBD"/>
    <s v="NO - OSAC Proposed Standard"/>
    <m/>
    <m/>
    <m/>
    <m/>
    <m/>
    <m/>
    <m/>
    <m/>
    <s v=""/>
    <m/>
    <m/>
    <m/>
    <m/>
    <m/>
    <m/>
    <m/>
    <m/>
    <s v="Examination &amp; Analysis"/>
    <s v="•Methods"/>
    <m/>
    <m/>
    <s v="HIGH"/>
    <m/>
    <m/>
    <m/>
    <s v="Not started"/>
    <m/>
    <m/>
    <m/>
    <m/>
    <m/>
    <m/>
    <m/>
  </r>
  <r>
    <s v="CSI-NYD-0015"/>
    <s v="Scene Examination"/>
    <x v="1"/>
    <s v="Seized Drugs"/>
    <m/>
    <m/>
    <m/>
    <m/>
    <x v="7"/>
    <m/>
    <s v="SC updated the status to this during the 2022 Q3 review"/>
    <m/>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N/A"/>
    <s v="N/A"/>
    <s v="TBD"/>
    <s v="TBD"/>
    <s v="TBD"/>
    <m/>
    <m/>
    <s v="TBD"/>
    <s v="TBD"/>
    <s v="NO - OSAC Proposed Standard"/>
    <m/>
    <m/>
    <m/>
    <m/>
    <m/>
    <m/>
    <m/>
    <m/>
    <s v=""/>
    <m/>
    <m/>
    <m/>
    <m/>
    <m/>
    <m/>
    <m/>
    <m/>
    <s v="Evidence Collection &amp; Handling"/>
    <s v="•Evidence Collection or Recovery"/>
    <m/>
    <s v="•Evidence Preservation"/>
    <s v="HIGH"/>
    <m/>
    <m/>
    <m/>
    <m/>
    <m/>
    <m/>
    <m/>
    <m/>
    <m/>
    <m/>
    <m/>
  </r>
  <r>
    <s v="CSI-NYD-0017"/>
    <s v="Scene Examination"/>
    <x v="1"/>
    <s v="Firearms &amp; Toolmarks"/>
    <m/>
    <m/>
    <m/>
    <m/>
    <x v="7"/>
    <m/>
    <s v="SC updated the status to this during the 2022 Q3 review"/>
    <m/>
    <m/>
    <m/>
    <m/>
    <m/>
    <s v="Standard Practice for the Collection and Preservation of Firearm Evidence"/>
    <s v="Establishes minimum requirements for the collection and preservation of firearms evidence, including additionally relevant evidence such as  controls, or exemplars."/>
    <m/>
    <m/>
    <m/>
    <m/>
    <m/>
    <m/>
    <m/>
    <m/>
    <s v="TBD"/>
    <m/>
    <m/>
    <s v="TBD"/>
    <s v="TBD"/>
    <s v="NO - OSAC Proposed Standard"/>
    <m/>
    <m/>
    <m/>
    <m/>
    <m/>
    <m/>
    <m/>
    <m/>
    <s v=""/>
    <m/>
    <m/>
    <m/>
    <m/>
    <m/>
    <m/>
    <m/>
    <m/>
    <s v="Evidence Collection &amp; Handling"/>
    <s v="•Evidence Collection or Recovery"/>
    <m/>
    <s v="•Evidence Preservation"/>
    <s v="HIGH"/>
    <s v="Hold for next FY"/>
    <m/>
    <m/>
    <m/>
    <m/>
    <m/>
    <m/>
    <m/>
    <m/>
    <m/>
    <m/>
  </r>
  <r>
    <s v="CSI-026"/>
    <s v="Scene Examination"/>
    <x v="2"/>
    <m/>
    <m/>
    <m/>
    <m/>
    <m/>
    <x v="7"/>
    <m/>
    <s v="SC updated the status to this during the 2022 Q3 review"/>
    <m/>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m/>
    <m/>
    <m/>
    <m/>
    <m/>
    <m/>
    <m/>
    <m/>
    <m/>
    <m/>
    <m/>
    <m/>
    <m/>
    <m/>
    <m/>
    <m/>
    <m/>
    <m/>
    <s v=""/>
    <m/>
    <m/>
    <m/>
    <m/>
    <m/>
    <m/>
    <m/>
    <m/>
    <m/>
    <m/>
    <m/>
    <m/>
    <m/>
    <m/>
    <m/>
    <m/>
    <m/>
    <m/>
    <m/>
    <m/>
    <m/>
    <m/>
    <m/>
    <m/>
  </r>
  <r>
    <s v="CSI-027"/>
    <s v="Scene Examination"/>
    <x v="2"/>
    <s v="Crime Scene Investigation &amp; Reconstruction"/>
    <s v="Wildlife Biology"/>
    <m/>
    <m/>
    <m/>
    <x v="7"/>
    <m/>
    <s v="This is not an OSAC drafted standard - drafted by ASB's Wildlife CB"/>
    <m/>
    <m/>
    <s v="ASB"/>
    <s v="169-xx"/>
    <m/>
    <s v="Standard for Veterinary Forensic Live Animal Examination"/>
    <s v="This document provides minimum requirements for the forensic veterinary examination of a live animal and the collection of physical evidence. This includes the physical examination, ancillary testing, documentation, evidence handling, and training specifi"/>
    <m/>
    <m/>
    <m/>
    <m/>
    <m/>
    <m/>
    <d v="2021-05-07T00:00:00"/>
    <m/>
    <n v="44543"/>
    <d v="2021-11-02T00:00:00"/>
    <m/>
    <m/>
    <m/>
    <m/>
    <m/>
    <m/>
    <m/>
    <m/>
    <m/>
    <m/>
    <m/>
    <m/>
    <s v=""/>
    <m/>
    <m/>
    <m/>
    <m/>
    <m/>
    <m/>
    <m/>
    <m/>
    <m/>
    <m/>
    <m/>
    <m/>
    <m/>
    <m/>
    <m/>
    <m/>
    <m/>
    <m/>
    <m/>
    <m/>
    <m/>
    <m/>
    <m/>
    <m/>
  </r>
  <r>
    <s v="CSI-028"/>
    <s v="Scene Examination"/>
    <x v="2"/>
    <s v="Crime Scene Investigation &amp; Reconstruction"/>
    <s v="Wildlife Biology"/>
    <m/>
    <m/>
    <m/>
    <x v="7"/>
    <m/>
    <s v="This is not an OSAC drafted standard - drafted by ASB's Wildlife CB"/>
    <m/>
    <m/>
    <s v="ASB "/>
    <s v="170-xx"/>
    <m/>
    <s v="Standard for Veterinary Forensic Postmortem Examination"/>
    <s v="This standard defines services rendered by a veterinarian acting in a forensic capacity and performing veterinary forensic postmortem examinations. The standard establishes minimum practices and procedural requirements for receipt of the body, external an"/>
    <m/>
    <m/>
    <m/>
    <m/>
    <m/>
    <m/>
    <d v="2021-05-07T00:00:00"/>
    <m/>
    <n v="44543"/>
    <d v="2021-11-02T00:00:00"/>
    <m/>
    <m/>
    <m/>
    <m/>
    <m/>
    <m/>
    <m/>
    <m/>
    <m/>
    <m/>
    <m/>
    <m/>
    <s v=""/>
    <m/>
    <m/>
    <m/>
    <m/>
    <m/>
    <m/>
    <m/>
    <m/>
    <m/>
    <m/>
    <m/>
    <m/>
    <m/>
    <m/>
    <m/>
    <m/>
    <m/>
    <m/>
    <m/>
    <m/>
    <m/>
    <m/>
    <m/>
    <m/>
  </r>
  <r>
    <s v="CSI-NYD-0011"/>
    <s v="Scene Examination"/>
    <x v="1"/>
    <s v="Footwear &amp; Tire"/>
    <m/>
    <m/>
    <m/>
    <m/>
    <x v="6"/>
    <m/>
    <s v="SC updated the status to this during the 2022 Q3 review"/>
    <m/>
    <m/>
    <m/>
    <m/>
    <m/>
    <s v="Standard Practice for the Enhancement of Footwear and Tiretread Impressions"/>
    <s v="Establishes the techniques and minimum requirements of utilizing physical and chemical processes to enhance footwear and tiretread impressions on various substrates."/>
    <m/>
    <m/>
    <m/>
    <m/>
    <m/>
    <m/>
    <m/>
    <m/>
    <m/>
    <m/>
    <m/>
    <m/>
    <m/>
    <m/>
    <m/>
    <m/>
    <m/>
    <m/>
    <m/>
    <m/>
    <m/>
    <m/>
    <s v=""/>
    <m/>
    <m/>
    <m/>
    <m/>
    <m/>
    <m/>
    <m/>
    <m/>
    <s v="Examination &amp; Analysis"/>
    <m/>
    <m/>
    <m/>
    <s v="HIGH"/>
    <m/>
    <m/>
    <m/>
    <s v="Not started"/>
    <m/>
    <m/>
    <m/>
    <m/>
    <m/>
    <m/>
    <m/>
  </r>
  <r>
    <s v="CSI-NYD-0013"/>
    <s v="Scene Examination"/>
    <x v="1"/>
    <s v="MDI"/>
    <m/>
    <m/>
    <m/>
    <m/>
    <x v="6"/>
    <m/>
    <s v="SC updated the status to this during the 2022 Q3 review"/>
    <m/>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m/>
    <m/>
    <m/>
    <m/>
    <m/>
    <m/>
    <m/>
    <m/>
    <m/>
    <m/>
    <m/>
    <m/>
    <m/>
    <m/>
    <m/>
    <m/>
    <m/>
    <m/>
    <s v=""/>
    <m/>
    <m/>
    <m/>
    <m/>
    <m/>
    <m/>
    <m/>
    <m/>
    <s v="Examination &amp; Analysis"/>
    <m/>
    <m/>
    <m/>
    <s v="HIGH"/>
    <m/>
    <m/>
    <m/>
    <m/>
    <m/>
    <m/>
    <m/>
    <m/>
    <m/>
    <m/>
    <m/>
  </r>
  <r>
    <s v="CSI-NYD-0014"/>
    <s v="Scene Examination"/>
    <x v="1"/>
    <s v="MDI"/>
    <m/>
    <m/>
    <m/>
    <m/>
    <x v="6"/>
    <m/>
    <s v="SC updated the status to this during the 2022 Q3 review"/>
    <m/>
    <m/>
    <m/>
    <m/>
    <m/>
    <s v="Standard Practice for the Documentation of Human Rights Violations and Victims of Torture"/>
    <s v="Establishes minimum documentation requirements for CSIs who are conducting the initial processing of an human rights violation or torture scene."/>
    <m/>
    <m/>
    <m/>
    <m/>
    <m/>
    <m/>
    <m/>
    <m/>
    <m/>
    <m/>
    <m/>
    <m/>
    <m/>
    <m/>
    <m/>
    <m/>
    <m/>
    <m/>
    <m/>
    <m/>
    <m/>
    <m/>
    <s v=""/>
    <m/>
    <m/>
    <m/>
    <m/>
    <m/>
    <m/>
    <m/>
    <m/>
    <s v="Examination &amp; Analysis"/>
    <m/>
    <m/>
    <m/>
    <s v="HIGH"/>
    <m/>
    <m/>
    <m/>
    <m/>
    <m/>
    <m/>
    <m/>
    <m/>
    <m/>
    <m/>
    <m/>
  </r>
  <r>
    <s v="CSI-NYD-0016"/>
    <s v="Scene Examination"/>
    <x v="1"/>
    <s v="Materials/Trace"/>
    <m/>
    <m/>
    <m/>
    <m/>
    <x v="6"/>
    <m/>
    <s v="SC updated the status to this during the 2022 Q3 review"/>
    <m/>
    <m/>
    <m/>
    <m/>
    <m/>
    <s v="Standard Practice for the Collection and Preservation of Trace Materials"/>
    <s v="Establishes minimum requirements for the collection and preservation of trace evidence, including additionally relevant evidence such as controls or exemplars."/>
    <m/>
    <m/>
    <m/>
    <m/>
    <m/>
    <m/>
    <m/>
    <m/>
    <m/>
    <m/>
    <m/>
    <m/>
    <m/>
    <m/>
    <m/>
    <m/>
    <m/>
    <m/>
    <m/>
    <m/>
    <m/>
    <m/>
    <s v=""/>
    <m/>
    <m/>
    <m/>
    <m/>
    <m/>
    <m/>
    <m/>
    <m/>
    <s v="Evidence Collection &amp; Handling"/>
    <s v="•Evidence Collection or Recovery"/>
    <m/>
    <s v="•Evidence Preservation"/>
    <s v="HIGH"/>
    <m/>
    <m/>
    <m/>
    <m/>
    <m/>
    <m/>
    <m/>
    <m/>
    <m/>
    <m/>
    <m/>
  </r>
  <r>
    <s v="CSI-NYD-0019"/>
    <s v="Scene Examination"/>
    <x v="1"/>
    <s v="Footwear &amp; Tire"/>
    <m/>
    <m/>
    <m/>
    <m/>
    <x v="6"/>
    <m/>
    <s v="SC updated the status to this during the 2022 Q3 review"/>
    <m/>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m/>
    <m/>
    <m/>
    <m/>
    <m/>
    <m/>
    <m/>
    <m/>
    <m/>
    <m/>
    <m/>
    <m/>
    <m/>
    <m/>
    <m/>
    <m/>
    <m/>
    <m/>
    <s v=""/>
    <m/>
    <m/>
    <m/>
    <m/>
    <m/>
    <m/>
    <m/>
    <m/>
    <s v="Evidence Collection &amp; Handling"/>
    <s v="•Evidence Collection or Recovery"/>
    <m/>
    <s v="•Evidence Preservation"/>
    <s v="HIGH"/>
    <m/>
    <m/>
    <m/>
    <m/>
    <m/>
    <m/>
    <m/>
    <m/>
    <m/>
    <m/>
    <m/>
  </r>
  <r>
    <s v="CSI-NYD-0021"/>
    <s v="Scene Examination"/>
    <x v="1"/>
    <m/>
    <m/>
    <m/>
    <m/>
    <m/>
    <x v="6"/>
    <m/>
    <s v="SC updated the status to this during the 2022 Q3 review"/>
    <m/>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m/>
    <m/>
    <m/>
    <m/>
    <m/>
    <m/>
    <m/>
    <m/>
    <m/>
    <m/>
    <m/>
    <m/>
    <m/>
    <m/>
    <m/>
    <m/>
    <m/>
    <m/>
    <s v=""/>
    <m/>
    <m/>
    <m/>
    <m/>
    <m/>
    <m/>
    <m/>
    <m/>
    <s v="Examination &amp; Analysis"/>
    <m/>
    <m/>
    <m/>
    <s v="HIGH"/>
    <m/>
    <m/>
    <m/>
    <m/>
    <m/>
    <m/>
    <m/>
    <m/>
    <m/>
    <m/>
    <m/>
  </r>
  <r>
    <s v="CSI-NYD-0007"/>
    <s v="Scene Examination"/>
    <x v="1"/>
    <m/>
    <m/>
    <m/>
    <m/>
    <m/>
    <x v="6"/>
    <m/>
    <s v="This doc was no longer on SC tracker during Q3 review; moved to withdrawn status"/>
    <m/>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m/>
    <m/>
    <m/>
    <m/>
    <m/>
    <m/>
    <m/>
    <m/>
    <m/>
    <m/>
    <m/>
    <m/>
    <m/>
    <m/>
    <m/>
    <m/>
    <m/>
    <m/>
    <s v=""/>
    <m/>
    <m/>
    <m/>
    <m/>
    <m/>
    <m/>
    <m/>
    <m/>
    <s v="Examination &amp; Analysis"/>
    <s v="•Methods"/>
    <m/>
    <m/>
    <s v="LOW"/>
    <m/>
    <m/>
    <m/>
    <m/>
    <m/>
    <m/>
    <m/>
    <m/>
    <m/>
    <m/>
    <m/>
  </r>
  <r>
    <s v="CSI-002"/>
    <s v="Scene Examination"/>
    <x v="1"/>
    <m/>
    <m/>
    <m/>
    <m/>
    <m/>
    <x v="6"/>
    <m/>
    <s v="MOVED TO INTERDISCIPLINARY SECTION"/>
    <m/>
    <m/>
    <s v="ASTM"/>
    <s v="E860-07(13)e2"/>
    <m/>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m/>
    <m/>
    <m/>
    <m/>
    <m/>
    <m/>
    <m/>
    <m/>
    <m/>
    <m/>
    <m/>
    <m/>
    <m/>
    <m/>
    <m/>
    <m/>
    <m/>
    <m/>
    <m/>
    <m/>
    <m/>
    <m/>
    <s v=""/>
    <m/>
    <m/>
    <m/>
    <m/>
    <m/>
    <m/>
    <m/>
    <m/>
    <m/>
    <m/>
    <m/>
    <m/>
    <m/>
    <m/>
    <m/>
    <m/>
    <m/>
    <m/>
    <m/>
    <m/>
    <m/>
    <m/>
    <m/>
    <m/>
  </r>
  <r>
    <s v="CSI-003"/>
    <s v="Scene Examination"/>
    <x v="1"/>
    <m/>
    <m/>
    <m/>
    <m/>
    <m/>
    <x v="6"/>
    <m/>
    <s v="MOVED TO INTERDISCIPLINARY SECTION"/>
    <m/>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m/>
    <m/>
    <m/>
    <m/>
    <m/>
    <m/>
    <m/>
    <m/>
    <m/>
    <m/>
    <m/>
    <m/>
    <m/>
    <m/>
    <m/>
    <m/>
    <m/>
    <m/>
    <m/>
    <m/>
    <m/>
    <m/>
    <s v=""/>
    <m/>
    <m/>
    <m/>
    <m/>
    <m/>
    <m/>
    <m/>
    <m/>
    <m/>
    <m/>
    <m/>
    <m/>
    <m/>
    <m/>
    <m/>
    <m/>
    <m/>
    <m/>
    <m/>
    <m/>
    <m/>
    <m/>
    <m/>
    <m/>
  </r>
  <r>
    <s v="CSI-NYD-0012"/>
    <s v="Scene Examination"/>
    <x v="1"/>
    <s v="MDI"/>
    <m/>
    <m/>
    <m/>
    <m/>
    <x v="8"/>
    <m/>
    <s v="SC updated the status during the 2022 Q3 review"/>
    <m/>
    <m/>
    <m/>
    <m/>
    <m/>
    <s v="Standard Practice for Injury Assessment and Documentation"/>
    <s v="Establishes the techniques and minimum requirements for the documentation, processing, and examination of non-fatal injuries to human victims."/>
    <m/>
    <m/>
    <m/>
    <m/>
    <m/>
    <m/>
    <m/>
    <m/>
    <m/>
    <m/>
    <m/>
    <m/>
    <m/>
    <m/>
    <m/>
    <m/>
    <m/>
    <m/>
    <m/>
    <m/>
    <m/>
    <m/>
    <s v=""/>
    <m/>
    <m/>
    <m/>
    <m/>
    <m/>
    <m/>
    <m/>
    <m/>
    <s v="Examination &amp; Analysis"/>
    <m/>
    <m/>
    <m/>
    <s v="HIGH"/>
    <m/>
    <m/>
    <m/>
    <s v="Not started"/>
    <m/>
    <m/>
    <m/>
    <m/>
    <m/>
    <m/>
    <m/>
  </r>
  <r>
    <s v="CSI-NYD-0018"/>
    <s v="Scene Examination"/>
    <x v="1"/>
    <s v="Friction Ridge"/>
    <m/>
    <m/>
    <m/>
    <m/>
    <x v="8"/>
    <m/>
    <s v="SC updated the status during the 2022 Q3 review"/>
    <m/>
    <m/>
    <m/>
    <m/>
    <m/>
    <s v="Standard Practice for the Collection and Preservation of Friction Ridge Impression Materials"/>
    <s v="In this document or two separate documents we plan to define standards for the post-processing collection of friction ridge evidence as well as the pre-processing collection and transfer of items. Discussion with Friction Ridge Subcommittee was that they "/>
    <m/>
    <m/>
    <m/>
    <m/>
    <m/>
    <m/>
    <m/>
    <m/>
    <m/>
    <m/>
    <m/>
    <m/>
    <m/>
    <m/>
    <m/>
    <m/>
    <m/>
    <m/>
    <m/>
    <m/>
    <m/>
    <m/>
    <s v=""/>
    <m/>
    <m/>
    <m/>
    <m/>
    <m/>
    <m/>
    <m/>
    <m/>
    <s v="Evidence Collection &amp; Handling"/>
    <s v="•Evidence Collection or Recovery"/>
    <m/>
    <s v="•Evidence Preservation"/>
    <s v="HIGH"/>
    <m/>
    <m/>
    <m/>
    <m/>
    <m/>
    <m/>
    <m/>
    <m/>
    <m/>
    <m/>
    <m/>
  </r>
  <r>
    <s v="DGE-001"/>
    <s v="Digital/Multimedia"/>
    <x v="3"/>
    <s v="Facial ID"/>
    <s v="VITAL"/>
    <m/>
    <m/>
    <m/>
    <x v="0"/>
    <m/>
    <s v="this standard was drafted in collaboration with DE and VITAL and is listed under each of these SC headings"/>
    <m/>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unknown"/>
    <s v="unknown"/>
    <s v="unknown"/>
    <s v="unknown"/>
    <s v="unknown"/>
    <s v="unknown"/>
    <s v="unknown"/>
    <s v="unknown"/>
    <d v="2019-03-12T00:00:00"/>
    <m/>
    <m/>
    <m/>
    <d v="2020-06-13T00:00:00"/>
    <m/>
    <d v="2020-07-03T00:00:00"/>
    <d v="2020-07-07T00:00:00"/>
    <m/>
    <m/>
    <s v=""/>
    <m/>
    <m/>
    <m/>
    <m/>
    <m/>
    <m/>
    <m/>
    <d v="2025-07-07T00:00:00"/>
    <s v="Terminology"/>
    <m/>
    <m/>
    <m/>
    <s v="Not applicable"/>
    <s v="Add SDO published standard to Registry"/>
    <s v="COMPLETE"/>
    <s v="COMPLETE"/>
    <s v="COMPLETE"/>
    <m/>
    <m/>
    <m/>
    <m/>
    <m/>
    <m/>
    <m/>
  </r>
  <r>
    <s v="DGE-002"/>
    <s v="Digital/Multimedia"/>
    <x v="3"/>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unknown"/>
    <s v="unknown"/>
    <s v="unknown"/>
    <s v="unknown"/>
    <s v="unknown"/>
    <s v="unknown"/>
    <s v="unknown"/>
    <s v="unknown"/>
    <s v="7/8/2019 (E3017-19)"/>
    <m/>
    <m/>
    <m/>
    <d v="2020-06-13T00:00:00"/>
    <m/>
    <d v="2020-07-03T00:00:00"/>
    <d v="2020-07-07T00:00:00"/>
    <m/>
    <m/>
    <s v=""/>
    <m/>
    <m/>
    <m/>
    <m/>
    <m/>
    <m/>
    <m/>
    <d v="2025-07-07T00:00:00"/>
    <s v="Examination &amp; Analysis"/>
    <s v="•Methods"/>
    <m/>
    <m/>
    <s v="Not applicable"/>
    <s v="Add SDO published standard to Registry"/>
    <s v="COMPLETE"/>
    <s v="COMPLETE"/>
    <s v="COMPLETE"/>
    <m/>
    <m/>
    <m/>
    <m/>
    <m/>
    <m/>
    <m/>
  </r>
  <r>
    <s v="DGE-003"/>
    <s v="Digital/Multimedia"/>
    <x v="3"/>
    <m/>
    <m/>
    <m/>
    <m/>
    <m/>
    <x v="0"/>
    <m/>
    <m/>
    <m/>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unknown"/>
    <s v="unknown"/>
    <s v="unknown"/>
    <s v="unknown"/>
    <s v="unknown"/>
    <s v="unknown"/>
    <s v="unknown"/>
    <s v="unknown"/>
    <d v="2018-10-11T00:00:00"/>
    <m/>
    <m/>
    <m/>
    <d v="2020-06-13T00:00:00"/>
    <m/>
    <d v="2020-07-03T00:00:00"/>
    <d v="2020-07-07T00:00:00"/>
    <m/>
    <m/>
    <s v=""/>
    <m/>
    <m/>
    <m/>
    <m/>
    <m/>
    <m/>
    <m/>
    <d v="2025-07-07T00:00:00"/>
    <s v="Examination &amp; Analysis"/>
    <s v="•Scope of Examination"/>
    <m/>
    <m/>
    <s v="Not applicable"/>
    <s v="Add SDO published standard to Registry"/>
    <s v="COMPLETE"/>
    <s v="COMPLETE"/>
    <s v="COMPLETE"/>
    <m/>
    <m/>
    <m/>
    <m/>
    <m/>
    <m/>
    <m/>
  </r>
  <r>
    <s v="DGE-016"/>
    <s v="Digital/Multimedia"/>
    <x v="3"/>
    <m/>
    <m/>
    <m/>
    <m/>
    <m/>
    <x v="2"/>
    <m/>
    <s v="revision to ASTM E2678-09 "/>
    <m/>
    <m/>
    <s v="ASTM"/>
    <s v="E2678-xx"/>
    <s v="WK66297"/>
    <s v="Standard Guide for Education and Training in Computer Forensics"/>
    <s v="This guide will improve and advance computer forensics through the development of model curricula consistent with other forensic science programs. "/>
    <m/>
    <m/>
    <m/>
    <m/>
    <m/>
    <m/>
    <m/>
    <m/>
    <m/>
    <m/>
    <m/>
    <m/>
    <m/>
    <m/>
    <m/>
    <m/>
    <m/>
    <m/>
    <m/>
    <m/>
    <m/>
    <m/>
    <s v=""/>
    <m/>
    <m/>
    <m/>
    <m/>
    <m/>
    <m/>
    <m/>
    <m/>
    <m/>
    <m/>
    <m/>
    <m/>
    <s v="LOW"/>
    <s v="Hold for next FY"/>
    <m/>
    <s v="Not started"/>
    <s v="Not started"/>
    <m/>
    <m/>
    <m/>
    <m/>
    <m/>
    <m/>
    <m/>
  </r>
  <r>
    <s v="DGE-005"/>
    <s v="Digital/Multimedia"/>
    <x v="3"/>
    <m/>
    <m/>
    <m/>
    <m/>
    <m/>
    <x v="1"/>
    <m/>
    <m/>
    <m/>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m/>
    <m/>
    <m/>
    <m/>
    <s v="unknown"/>
    <s v="unknown"/>
    <s v="unknown"/>
    <s v="unknown"/>
    <s v="unknown"/>
    <s v="unknown"/>
    <s v="unknown"/>
    <s v="unknown"/>
    <m/>
    <m/>
    <m/>
    <m/>
    <m/>
    <m/>
    <m/>
    <m/>
    <m/>
    <m/>
    <s v=""/>
    <m/>
    <m/>
    <m/>
    <m/>
    <m/>
    <m/>
    <m/>
    <m/>
    <m/>
    <m/>
    <m/>
    <m/>
    <s v="LOW"/>
    <s v="Initiate revision"/>
    <m/>
    <s v="Started / In progress"/>
    <s v="Started / In progress"/>
    <m/>
    <m/>
    <m/>
    <m/>
    <m/>
    <m/>
    <s v="Withdrawn from Registry approval process July 2020 - sent back to SDO for further revisions"/>
  </r>
  <r>
    <s v="DGE-006"/>
    <s v="Digital/Multimedia"/>
    <x v="3"/>
    <m/>
    <m/>
    <m/>
    <m/>
    <m/>
    <x v="1"/>
    <m/>
    <m/>
    <m/>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unknown"/>
    <s v="unknown"/>
    <s v="unknown"/>
    <s v="unknown"/>
    <s v="unknown"/>
    <s v="unknown"/>
    <s v="unknown"/>
    <s v="unknown"/>
    <m/>
    <m/>
    <m/>
    <m/>
    <m/>
    <m/>
    <m/>
    <m/>
    <m/>
    <m/>
    <s v=""/>
    <m/>
    <m/>
    <m/>
    <m/>
    <m/>
    <m/>
    <m/>
    <m/>
    <s v="Competency &amp; Monitoring"/>
    <m/>
    <m/>
    <m/>
    <s v="LOW"/>
    <s v="Add SDO published standard to Registry"/>
    <m/>
    <s v="Started / In progress"/>
    <s v="Started / In progress"/>
    <m/>
    <m/>
    <m/>
    <m/>
    <m/>
    <m/>
    <s v="Withdrawn from Registry approval process July 2020 - sent back to SDO for further revisions"/>
  </r>
  <r>
    <s v="DGE-008"/>
    <s v="Digital/Multimedia"/>
    <x v="3"/>
    <m/>
    <m/>
    <m/>
    <m/>
    <m/>
    <x v="1"/>
    <m/>
    <s v="Waiting for decision to put SWGDE doc on Registry"/>
    <m/>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m/>
    <m/>
    <m/>
    <m/>
    <m/>
    <m/>
    <m/>
    <m/>
    <m/>
    <m/>
    <m/>
    <m/>
    <m/>
    <m/>
    <m/>
    <m/>
    <m/>
    <m/>
    <s v=""/>
    <m/>
    <m/>
    <m/>
    <m/>
    <m/>
    <m/>
    <m/>
    <m/>
    <s v="Examination &amp; Analysis"/>
    <s v="•Methods"/>
    <m/>
    <m/>
    <m/>
    <s v="Add SDO published standard to Registry"/>
    <m/>
    <s v="Started / In progress"/>
    <s v="Started / In progress"/>
    <m/>
    <m/>
    <m/>
    <m/>
    <m/>
    <m/>
    <m/>
  </r>
  <r>
    <s v="DGE-009"/>
    <s v="Digital/Multimedia"/>
    <x v="3"/>
    <m/>
    <m/>
    <m/>
    <m/>
    <m/>
    <x v="1"/>
    <m/>
    <s v="Waiting for decision to put SWGDE doc on Registry"/>
    <m/>
    <m/>
    <s v="SWGDE"/>
    <m/>
    <m/>
    <s v="Best Practices for Mobile Device Evidence Collection and Preservation, Handling, and Acquisition"/>
    <s v="This document provides best practices for the collection, preservation, and acquisition of evidence fro mobile devices as performed in the field or in the lab.  The techniques and methods are designed to maintain the integrity of evidence while mazimizing"/>
    <m/>
    <m/>
    <m/>
    <m/>
    <m/>
    <m/>
    <m/>
    <m/>
    <m/>
    <m/>
    <m/>
    <m/>
    <m/>
    <m/>
    <m/>
    <m/>
    <m/>
    <m/>
    <m/>
    <m/>
    <m/>
    <m/>
    <s v=""/>
    <m/>
    <m/>
    <m/>
    <m/>
    <m/>
    <m/>
    <m/>
    <m/>
    <s v="Evidence Collection &amp; Handling"/>
    <s v="•Evidence Collection or Recovery"/>
    <m/>
    <m/>
    <s v="HIGH"/>
    <s v="Add SDO published standard to Registry"/>
    <m/>
    <s v="Started / In progress"/>
    <s v="Started / In progress"/>
    <m/>
    <m/>
    <m/>
    <m/>
    <m/>
    <m/>
    <m/>
  </r>
  <r>
    <s v="DGE-010"/>
    <s v="Digital/Multimedia"/>
    <x v="3"/>
    <m/>
    <m/>
    <m/>
    <m/>
    <m/>
    <x v="1"/>
    <m/>
    <s v="Waiting for SWGDE SDO decision; approved to put forward for Registry; waiting on additional feedback"/>
    <m/>
    <m/>
    <s v="SWGDE"/>
    <m/>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m/>
    <m/>
    <m/>
    <m/>
    <m/>
    <m/>
    <m/>
    <m/>
    <m/>
    <m/>
    <m/>
    <m/>
    <m/>
    <m/>
    <m/>
    <m/>
    <m/>
    <m/>
    <s v=""/>
    <m/>
    <m/>
    <m/>
    <m/>
    <m/>
    <m/>
    <m/>
    <m/>
    <s v="Method Validation"/>
    <m/>
    <m/>
    <m/>
    <s v="HIGH"/>
    <s v="Add SDO published standard to Registry"/>
    <m/>
    <s v="Started / In progress"/>
    <s v="Started / In progress"/>
    <m/>
    <m/>
    <m/>
    <m/>
    <m/>
    <m/>
    <m/>
  </r>
  <r>
    <s v="DGE-007"/>
    <s v="Digital/Multimedia"/>
    <x v="3"/>
    <m/>
    <m/>
    <m/>
    <m/>
    <m/>
    <x v="1"/>
    <m/>
    <s v="Waiting for decision to put SWGDE doc on Registry"/>
    <m/>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m/>
    <m/>
    <m/>
    <d v="2019-04-25T00:00:00"/>
    <m/>
    <m/>
    <s v="N/A"/>
    <m/>
    <m/>
    <m/>
    <m/>
    <m/>
    <m/>
    <m/>
    <m/>
    <m/>
    <m/>
    <m/>
    <m/>
    <m/>
    <m/>
    <m/>
    <s v=""/>
    <m/>
    <m/>
    <m/>
    <m/>
    <m/>
    <m/>
    <m/>
    <m/>
    <s v="Competency &amp; Monitoring"/>
    <s v="•Training"/>
    <m/>
    <m/>
    <m/>
    <s v="Add SDO published standard to Registry"/>
    <s v="Started / In progress"/>
    <m/>
    <s v="Under development at SDO"/>
    <m/>
    <m/>
    <m/>
    <m/>
    <m/>
    <m/>
    <m/>
  </r>
  <r>
    <s v="DGE-011"/>
    <s v="Digital/Multimedia"/>
    <x v="3"/>
    <m/>
    <m/>
    <m/>
    <m/>
    <m/>
    <x v="1"/>
    <m/>
    <s v="Waiting for decision to put SWGDE doc on Registry"/>
    <m/>
    <m/>
    <s v="SWGDE"/>
    <m/>
    <m/>
    <s v="Best Practices for Archiving Digital and Multimedia Evidence"/>
    <s v="This document familiarlizes the reader with issues surround data archiving and suggests best practices for exblishing and maintaining an archiving system."/>
    <m/>
    <m/>
    <m/>
    <m/>
    <m/>
    <m/>
    <m/>
    <m/>
    <m/>
    <m/>
    <m/>
    <m/>
    <m/>
    <m/>
    <m/>
    <m/>
    <m/>
    <m/>
    <m/>
    <m/>
    <m/>
    <m/>
    <s v=""/>
    <m/>
    <m/>
    <m/>
    <m/>
    <m/>
    <m/>
    <m/>
    <m/>
    <s v="Evidence Collection &amp; Handling"/>
    <m/>
    <m/>
    <m/>
    <s v="LOW"/>
    <s v="Add SDO published standard to Registry"/>
    <m/>
    <s v="Started / In progress"/>
    <s v="In SDO public comment"/>
    <m/>
    <m/>
    <m/>
    <m/>
    <m/>
    <m/>
    <m/>
  </r>
  <r>
    <s v="DGE-013"/>
    <s v="Digital/Multimedia"/>
    <x v="3"/>
    <m/>
    <m/>
    <m/>
    <m/>
    <m/>
    <x v="1"/>
    <m/>
    <s v="Waiting for SWGDE SDO decision"/>
    <m/>
    <m/>
    <m/>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m/>
    <m/>
    <m/>
    <m/>
    <m/>
    <m/>
    <m/>
    <m/>
    <m/>
    <m/>
    <m/>
    <m/>
    <m/>
    <m/>
    <m/>
    <m/>
    <m/>
    <m/>
    <s v=""/>
    <m/>
    <m/>
    <m/>
    <m/>
    <m/>
    <m/>
    <m/>
    <m/>
    <s v="Examination &amp; Analysis"/>
    <m/>
    <m/>
    <m/>
    <s v="LOW"/>
    <s v="Add SDO published standard to Registry"/>
    <m/>
    <s v="Started / In progress"/>
    <s v="Started / In progress"/>
    <m/>
    <m/>
    <m/>
    <m/>
    <m/>
    <m/>
    <m/>
  </r>
  <r>
    <s v="DGE-014"/>
    <s v="Digital/Multimedia"/>
    <x v="3"/>
    <m/>
    <m/>
    <m/>
    <m/>
    <m/>
    <x v="1"/>
    <m/>
    <s v="Waiting for SWGDE SDO decision"/>
    <m/>
    <m/>
    <m/>
    <m/>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m/>
    <m/>
    <m/>
    <m/>
    <m/>
    <m/>
    <m/>
    <m/>
    <m/>
    <m/>
    <m/>
    <m/>
    <m/>
    <m/>
    <m/>
    <m/>
    <m/>
    <m/>
    <s v=""/>
    <m/>
    <m/>
    <m/>
    <m/>
    <m/>
    <m/>
    <m/>
    <m/>
    <s v="Method Validation"/>
    <m/>
    <m/>
    <m/>
    <s v="HIGH"/>
    <s v="Add SDO published standard to Registry"/>
    <m/>
    <s v="Started / In progress"/>
    <s v="Started / In progress"/>
    <m/>
    <m/>
    <m/>
    <m/>
    <m/>
    <m/>
    <m/>
  </r>
  <r>
    <s v="DGE-015"/>
    <s v="Digital/Multimedia"/>
    <x v="3"/>
    <m/>
    <m/>
    <m/>
    <m/>
    <m/>
    <x v="1"/>
    <m/>
    <s v="Waiting for SWGDE SDO decision"/>
    <m/>
    <m/>
    <m/>
    <m/>
    <m/>
    <s v="Technical Note on Internet of Things (IoT) Devices"/>
    <s v="This document provides general awareness of deviced that compromise the Internet of Things to aid personnel collecting evidence from them and practitioners analyzing the collected data."/>
    <m/>
    <m/>
    <m/>
    <m/>
    <m/>
    <m/>
    <m/>
    <m/>
    <m/>
    <m/>
    <m/>
    <m/>
    <m/>
    <m/>
    <m/>
    <m/>
    <m/>
    <m/>
    <m/>
    <m/>
    <m/>
    <m/>
    <s v=""/>
    <m/>
    <m/>
    <m/>
    <m/>
    <m/>
    <m/>
    <m/>
    <m/>
    <s v="Competency &amp; Monitoring"/>
    <m/>
    <m/>
    <m/>
    <s v="LOW"/>
    <s v="Add SDO published standard to Registry"/>
    <m/>
    <s v="Started / In progress"/>
    <m/>
    <m/>
    <m/>
    <m/>
    <m/>
    <m/>
    <m/>
    <m/>
  </r>
  <r>
    <s v="DGE-018"/>
    <s v="Digital/Multimedia"/>
    <x v="3"/>
    <m/>
    <m/>
    <m/>
    <m/>
    <m/>
    <x v="4"/>
    <m/>
    <s v="Revision to SWGDE doc below (SC noted a draft of rev2 is in progress)"/>
    <m/>
    <m/>
    <s v="SWGDE"/>
    <m/>
    <m/>
    <s v="Best Practices for the Enhancement of Digital Audio"/>
    <s v="Audio authentication is a fundamental examination in audio forensics, and this document provides a detailed overview of the process.  SWGDE Best Practice document is finalized."/>
    <m/>
    <m/>
    <m/>
    <m/>
    <m/>
    <m/>
    <m/>
    <m/>
    <m/>
    <m/>
    <m/>
    <m/>
    <m/>
    <m/>
    <m/>
    <m/>
    <m/>
    <m/>
    <m/>
    <m/>
    <m/>
    <m/>
    <s v=""/>
    <m/>
    <m/>
    <m/>
    <m/>
    <m/>
    <m/>
    <m/>
    <m/>
    <s v="Examination &amp; Analysis"/>
    <m/>
    <m/>
    <m/>
    <m/>
    <s v="Start draft"/>
    <m/>
    <s v="Started / In progress"/>
    <s v="Under development at SDO"/>
    <m/>
    <m/>
    <m/>
    <m/>
    <m/>
    <m/>
    <m/>
  </r>
  <r>
    <s v="DGE-019"/>
    <s v="Digital/Multimedia"/>
    <x v="3"/>
    <m/>
    <m/>
    <m/>
    <m/>
    <m/>
    <x v="4"/>
    <m/>
    <m/>
    <m/>
    <m/>
    <m/>
    <m/>
    <m/>
    <s v="Damaged Media document"/>
    <s v="This document will provide best practices for recovering data from damaged devices."/>
    <m/>
    <m/>
    <m/>
    <m/>
    <m/>
    <m/>
    <m/>
    <m/>
    <m/>
    <m/>
    <m/>
    <m/>
    <m/>
    <m/>
    <m/>
    <m/>
    <m/>
    <m/>
    <m/>
    <m/>
    <m/>
    <m/>
    <s v=""/>
    <m/>
    <m/>
    <m/>
    <m/>
    <m/>
    <m/>
    <m/>
    <m/>
    <s v="Evidence Collection &amp; Handling"/>
    <m/>
    <m/>
    <m/>
    <s v="LOW"/>
    <s v="Hold for next FY"/>
    <m/>
    <s v="Not started"/>
    <s v="Started / In progress"/>
    <m/>
    <m/>
    <m/>
    <m/>
    <m/>
    <m/>
    <m/>
  </r>
  <r>
    <s v="DGE-017"/>
    <s v="Digital/Multimedia"/>
    <x v="3"/>
    <m/>
    <m/>
    <m/>
    <m/>
    <m/>
    <x v="4"/>
    <m/>
    <m/>
    <m/>
    <m/>
    <s v="ASTM"/>
    <m/>
    <s v="WK66298"/>
    <s v="Forensic Audio Examination Workflow"/>
    <s v="This document provides an overview of the audio evidence handling and workflow processes, that are fundamental to all audio forensics examinations."/>
    <m/>
    <m/>
    <m/>
    <d v="2018-12-20T00:00:00"/>
    <m/>
    <m/>
    <s v="N/A"/>
    <m/>
    <m/>
    <m/>
    <m/>
    <m/>
    <m/>
    <m/>
    <m/>
    <m/>
    <m/>
    <m/>
    <m/>
    <m/>
    <m/>
    <m/>
    <s v=""/>
    <m/>
    <m/>
    <m/>
    <m/>
    <m/>
    <m/>
    <m/>
    <m/>
    <s v="Evidence Collection &amp; Handling"/>
    <m/>
    <m/>
    <m/>
    <m/>
    <s v="Start draft"/>
    <m/>
    <s v="Not started"/>
    <s v="In SDO public comment"/>
    <m/>
    <m/>
    <m/>
    <m/>
    <m/>
    <m/>
    <m/>
  </r>
  <r>
    <s v="DGE-020"/>
    <s v="Digital/Multimedia"/>
    <x v="3"/>
    <m/>
    <m/>
    <m/>
    <m/>
    <m/>
    <x v="4"/>
    <m/>
    <s v="Proposed New Annex to E2917"/>
    <m/>
    <m/>
    <m/>
    <m/>
    <m/>
    <s v="Standard Practice for Forensic Science Practitioner Training, Continuing Education, and Professional Development Programs"/>
    <s v="This proposed annex provides a description of core knowledge, skills, and abilities required by forensic audio practitioners. It is based on the primary source document, “SWGDE Core Competencies for Forensic Audio,” and discipline-specific elements of Pra"/>
    <m/>
    <m/>
    <m/>
    <m/>
    <m/>
    <m/>
    <m/>
    <m/>
    <m/>
    <m/>
    <m/>
    <m/>
    <m/>
    <m/>
    <m/>
    <m/>
    <m/>
    <m/>
    <m/>
    <m/>
    <m/>
    <m/>
    <s v=""/>
    <m/>
    <m/>
    <m/>
    <m/>
    <m/>
    <m/>
    <m/>
    <m/>
    <m/>
    <m/>
    <m/>
    <m/>
    <m/>
    <s v="Hold for next FY"/>
    <m/>
    <s v="Not started"/>
    <s v="Not started"/>
    <m/>
    <m/>
    <m/>
    <m/>
    <m/>
    <m/>
    <m/>
  </r>
  <r>
    <s v="DGE-021"/>
    <s v="Digital/Multimedia"/>
    <x v="3"/>
    <m/>
    <m/>
    <m/>
    <m/>
    <m/>
    <x v="4"/>
    <m/>
    <m/>
    <m/>
    <m/>
    <m/>
    <m/>
    <m/>
    <s v="Conclusions and Testimony document"/>
    <s v="This document will address best practices for addressing legal challenges to testimony about digital evidence."/>
    <m/>
    <m/>
    <m/>
    <m/>
    <m/>
    <m/>
    <m/>
    <m/>
    <m/>
    <m/>
    <m/>
    <m/>
    <m/>
    <m/>
    <m/>
    <m/>
    <m/>
    <m/>
    <m/>
    <m/>
    <m/>
    <m/>
    <s v=""/>
    <m/>
    <m/>
    <m/>
    <m/>
    <m/>
    <m/>
    <m/>
    <m/>
    <s v="Reporting Results &amp; Testimony"/>
    <s v="•Testimony"/>
    <m/>
    <m/>
    <s v="LOW"/>
    <s v="Start draft"/>
    <m/>
    <s v="Not started"/>
    <s v="Not started"/>
    <m/>
    <m/>
    <m/>
    <m/>
    <m/>
    <m/>
    <m/>
  </r>
  <r>
    <s v="DGE-022"/>
    <s v="Digital/Multimedia"/>
    <x v="3"/>
    <m/>
    <m/>
    <m/>
    <m/>
    <m/>
    <x v="4"/>
    <m/>
    <m/>
    <m/>
    <m/>
    <m/>
    <m/>
    <m/>
    <s v="Specialty Training"/>
    <s v="This document will address training requirements for various aspects of digital forensics."/>
    <m/>
    <m/>
    <m/>
    <m/>
    <m/>
    <m/>
    <m/>
    <m/>
    <m/>
    <m/>
    <m/>
    <m/>
    <m/>
    <m/>
    <m/>
    <m/>
    <m/>
    <m/>
    <m/>
    <m/>
    <m/>
    <m/>
    <m/>
    <m/>
    <m/>
    <m/>
    <m/>
    <m/>
    <m/>
    <m/>
    <m/>
    <s v="Competency &amp; Monitoring"/>
    <m/>
    <m/>
    <m/>
    <s v="LOW"/>
    <s v="Hold for next FY"/>
    <m/>
    <m/>
    <s v="Not started"/>
    <m/>
    <s v="This doc added in Q3"/>
    <m/>
    <m/>
    <m/>
    <m/>
    <m/>
  </r>
  <r>
    <s v="DGE-004"/>
    <s v="Digital/Multimedia"/>
    <x v="3"/>
    <m/>
    <m/>
    <m/>
    <m/>
    <m/>
    <x v="9"/>
    <m/>
    <s v=" under revision as WK66297 above"/>
    <m/>
    <m/>
    <s v="ASTM"/>
    <s v="E2678-09(2014)"/>
    <m/>
    <s v="Standard Guide for Education and Training in Computer Forensics"/>
    <s v="This guide will improve and advance computer forensics through the development of model curricula consistent with other forensic science programs. "/>
    <m/>
    <m/>
    <m/>
    <d v="2018-12-20T00:00:00"/>
    <m/>
    <m/>
    <s v="N/A"/>
    <m/>
    <m/>
    <m/>
    <m/>
    <m/>
    <m/>
    <m/>
    <m/>
    <m/>
    <m/>
    <m/>
    <m/>
    <m/>
    <m/>
    <m/>
    <s v=""/>
    <m/>
    <m/>
    <m/>
    <m/>
    <m/>
    <m/>
    <m/>
    <m/>
    <s v="Competency &amp; Monitoring"/>
    <s v="•Training"/>
    <m/>
    <s v="•Continuing Education"/>
    <s v="LOW"/>
    <s v="Add SDO published standard to Registry"/>
    <m/>
    <s v="Started / In progress"/>
    <s v="Started / In progress"/>
    <m/>
    <m/>
    <m/>
    <m/>
    <m/>
    <m/>
    <m/>
  </r>
  <r>
    <s v="DGE-012"/>
    <s v="Digital/Multimedia"/>
    <x v="3"/>
    <m/>
    <m/>
    <m/>
    <m/>
    <m/>
    <x v="9"/>
    <m/>
    <s v="Version 1.2 is currently published. SC noted a draft is in progress (see above)"/>
    <m/>
    <m/>
    <s v="SWGDE"/>
    <m/>
    <m/>
    <s v="Best Practices for the Enhancement of Digital Audio (v1.2)"/>
    <s v="Audio authentication is a fundamental examination in audio forensics, and this document provides a detailed overview of the process.  SWGDE Best Practice document is finalized."/>
    <m/>
    <m/>
    <m/>
    <m/>
    <m/>
    <m/>
    <m/>
    <m/>
    <m/>
    <m/>
    <m/>
    <m/>
    <m/>
    <m/>
    <m/>
    <m/>
    <m/>
    <m/>
    <m/>
    <m/>
    <m/>
    <m/>
    <s v=""/>
    <m/>
    <m/>
    <m/>
    <m/>
    <m/>
    <m/>
    <m/>
    <m/>
    <s v="Examination &amp; Analysis"/>
    <m/>
    <m/>
    <m/>
    <m/>
    <s v="Start draft"/>
    <m/>
    <s v="Started / In progress"/>
    <s v="Started / In progress"/>
    <m/>
    <m/>
    <m/>
    <m/>
    <m/>
    <m/>
    <m/>
  </r>
  <r>
    <s v="DMSAC-001"/>
    <s v="Digital/Multimedia"/>
    <x v="4"/>
    <s v="Facial Identification"/>
    <s v="VITAL"/>
    <m/>
    <m/>
    <m/>
    <x v="4"/>
    <m/>
    <s v="NOTE: this is being drafted in collaboration with the FACIAL ID and VITAL SCs; in FSSB review - petition submitted for additional review at Sept FSSB meeting"/>
    <m/>
    <s v="OSAC 2022-S-0001"/>
    <m/>
    <m/>
    <s v="WK74814"/>
    <s v="Standard Guide for Image Based Comparison Conclusions/Opinions"/>
    <s v="Provides direction on the range of conclusions related to these two disciplines.  "/>
    <m/>
    <m/>
    <m/>
    <m/>
    <m/>
    <m/>
    <s v="TBD"/>
    <s v="TBD"/>
    <s v="TBD"/>
    <m/>
    <m/>
    <s v="TBD"/>
    <m/>
    <s v="NO - OSAC Proposed Standard"/>
    <m/>
    <m/>
    <m/>
    <m/>
    <m/>
    <m/>
    <m/>
    <m/>
    <s v="STRP"/>
    <d v="2021-11-02T00:00:00"/>
    <d v="2021-12-06T00:00:00"/>
    <n v="52"/>
    <n v="58"/>
    <d v="2022-09-07T00:00:00"/>
    <m/>
    <m/>
    <m/>
    <s v="Reporting Results &amp; Testimony"/>
    <s v="•Reporting"/>
    <m/>
    <s v="•Testimony"/>
    <s v="HIGH"/>
    <s v="At SDO for further development"/>
    <m/>
    <s v="In comment adjudication at OSAC"/>
    <s v="Under review by STRP"/>
    <m/>
    <m/>
    <m/>
    <m/>
    <m/>
    <m/>
    <m/>
  </r>
  <r>
    <s v="DOG-001"/>
    <s v="Scene Examination"/>
    <x v="5"/>
    <m/>
    <m/>
    <m/>
    <m/>
    <m/>
    <x v="0"/>
    <s v="Technial Report"/>
    <s v="This is currently under revision below (second edition)"/>
    <m/>
    <m/>
    <s v="ASB"/>
    <s v="025-17"/>
    <m/>
    <s v="Technical Report: Crime Scene/Death Investigation - Dogs and Sensors - Terms and Definitions, First Edition 2017"/>
    <s v="This technical document provides the standardization of terms and definitions used in the detection dog community. The use of standardized terminology in the detection dog community promotes consistency across jurisdictions and relieves the judicial syste"/>
    <m/>
    <m/>
    <m/>
    <m/>
    <s v="N/A"/>
    <s v="N/A"/>
    <s v="unknown"/>
    <s v="unknown"/>
    <s v="unknown"/>
    <s v="unknown"/>
    <s v="unknown"/>
    <s v="unknown"/>
    <d v="2017-12-05T00:00:00"/>
    <s v="YES"/>
    <m/>
    <m/>
    <d v="2019-07-02T00:00:00"/>
    <m/>
    <d v="2019-09-17T00:00:00"/>
    <d v="2019-10-01T00:00:00"/>
    <m/>
    <m/>
    <s v=""/>
    <m/>
    <m/>
    <m/>
    <m/>
    <m/>
    <m/>
    <m/>
    <d v="2024-10-01T00:00:00"/>
    <s v="Terminology"/>
    <m/>
    <m/>
    <m/>
    <s v="Not applicable"/>
    <s v="Add SDO published standard to Registry"/>
    <s v="COMPLETE"/>
    <s v="COMPLETE"/>
    <m/>
    <m/>
    <m/>
    <m/>
    <m/>
    <m/>
    <m/>
    <m/>
  </r>
  <r>
    <s v="DOG-002"/>
    <s v="Scene Examination"/>
    <x v="5"/>
    <m/>
    <m/>
    <m/>
    <m/>
    <m/>
    <x v="0"/>
    <s v="Standard"/>
    <m/>
    <m/>
    <m/>
    <s v="ASB"/>
    <s v="085-21"/>
    <m/>
    <s v="Standard for Detection Canine Selection, Kenneling and Healthcare, First Edition, 2021"/>
    <s v="Details the selection of canines with the necessary physical and behaviorial characteristics to perform as detection canines and also the health and housing protocols for detection canines. "/>
    <s v="unknown"/>
    <s v="unknown"/>
    <s v="unknown"/>
    <d v="2018-03-14T00:00:00"/>
    <s v="N/A"/>
    <s v="N/A"/>
    <d v="2018-04-27T00:00:00"/>
    <s v="unknown"/>
    <d v="2021-03-22T00:00:00"/>
    <s v="N/A"/>
    <m/>
    <n v="44396"/>
    <d v="2021-10-01T00:00:00"/>
    <s v="YES"/>
    <s v="closed"/>
    <d v="2022-01-04T00:00:00"/>
    <d v="2022-01-31T00:00:00"/>
    <s v="N/A"/>
    <d v="2022-03-09T00:00:00"/>
    <d v="2022-04-05T00:00:00"/>
    <s v="NO"/>
    <m/>
    <s v=""/>
    <m/>
    <m/>
    <m/>
    <m/>
    <m/>
    <m/>
    <m/>
    <d v="2027-04-05T00:00:00"/>
    <s v="Examination &amp; Analysis"/>
    <s v="•Evidence Acceptance Criteria"/>
    <m/>
    <s v="•Competency Testing"/>
    <s v="MED"/>
    <m/>
    <m/>
    <m/>
    <m/>
    <m/>
    <m/>
    <m/>
    <m/>
    <m/>
    <m/>
    <m/>
  </r>
  <r>
    <s v="DOG-003"/>
    <s v="Scene Examination"/>
    <x v="5"/>
    <m/>
    <m/>
    <m/>
    <m/>
    <m/>
    <x v="0"/>
    <s v="Standard"/>
    <m/>
    <m/>
    <m/>
    <s v="ASB"/>
    <s v="088-20"/>
    <m/>
    <s v="General Guidelines for Training, Certification, and Documentation of Canine Detection Disciplines, First Edition, 2020"/>
    <s v="Contains requirements for the development of training canine handlers and canines. "/>
    <s v="unknown"/>
    <s v="unknown"/>
    <s v="unknown"/>
    <d v="2019-06-03T00:00:00"/>
    <s v="N/A"/>
    <s v="N/A"/>
    <s v="unknown"/>
    <s v="unknown"/>
    <d v="2018-12-24T00:00:00"/>
    <s v="N/A"/>
    <m/>
    <n v="43703"/>
    <d v="2020-02-28T00:00:00"/>
    <s v="YES"/>
    <s v="closed"/>
    <d v="2022-01-04T00:00:00"/>
    <d v="2022-01-31T00:00:00"/>
    <s v="N/A"/>
    <d v="2022-03-09T00:00:00"/>
    <d v="2022-04-05T00:00:00"/>
    <s v="NO"/>
    <m/>
    <s v=""/>
    <m/>
    <m/>
    <m/>
    <m/>
    <m/>
    <m/>
    <m/>
    <d v="2027-04-05T00:00:00"/>
    <s v="Competency &amp; Monitoring"/>
    <s v="•Training"/>
    <m/>
    <s v="•Competency Testing"/>
    <s v="HIGH"/>
    <m/>
    <m/>
    <m/>
    <m/>
    <m/>
    <m/>
    <m/>
    <m/>
    <m/>
    <m/>
    <m/>
  </r>
  <r>
    <s v="DOG-004"/>
    <s v="Scene Examination"/>
    <x v="5"/>
    <m/>
    <m/>
    <m/>
    <m/>
    <m/>
    <x v="1"/>
    <s v="Standard"/>
    <s v="in comment adjudication @OSAC"/>
    <m/>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N/A"/>
    <s v="N/A"/>
    <s v="unknown"/>
    <s v="unknown"/>
    <d v="2020-03-16T00:00:00"/>
    <s v="N/A"/>
    <m/>
    <s v="8/24/2020 (R1); 5/6/2021 (R2)"/>
    <d v="2021-12-17T00:00:00"/>
    <s v="YES"/>
    <s v="closed"/>
    <d v="2022-04-05T00:00:00"/>
    <d v="2022-05-02T00:00:00"/>
    <d v="2022-05-04T00:00:00"/>
    <m/>
    <m/>
    <m/>
    <m/>
    <s v=""/>
    <m/>
    <m/>
    <m/>
    <m/>
    <m/>
    <m/>
    <m/>
    <m/>
    <s v="Competency &amp; Monitoring"/>
    <s v="•Training"/>
    <m/>
    <s v="•Competency Testing"/>
    <s v="HIGH"/>
    <s v="Initiate Registry approval process (for SDO published standard)"/>
    <m/>
    <m/>
    <m/>
    <m/>
    <m/>
    <m/>
    <m/>
    <m/>
    <m/>
    <m/>
  </r>
  <r>
    <s v="DOG-005"/>
    <s v="Scene Examination"/>
    <x v="5"/>
    <m/>
    <m/>
    <m/>
    <m/>
    <m/>
    <x v="1"/>
    <s v="Standard"/>
    <s v="in comment adjudication @OSAC"/>
    <m/>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s v="N/A"/>
    <s v="N/A"/>
    <d v="2017-03-06T00:00:00"/>
    <s v="unknown"/>
    <d v="2020-03-16T00:00:00"/>
    <s v="N/A"/>
    <m/>
    <s v="7/27/2020 (R1) ; 5/6/2021 (R2)"/>
    <d v="2021-12-17T00:00:00"/>
    <s v="YES"/>
    <s v="closed"/>
    <d v="2022-04-05T00:00:00"/>
    <d v="2022-05-02T00:00:00"/>
    <d v="2022-05-04T00:00:00"/>
    <m/>
    <m/>
    <m/>
    <m/>
    <s v=""/>
    <m/>
    <m/>
    <m/>
    <m/>
    <m/>
    <m/>
    <m/>
    <m/>
    <s v="Competency &amp; Monitoring"/>
    <s v="•Training"/>
    <m/>
    <s v="•Competency Testing"/>
    <s v="HIGH"/>
    <s v="Initiate Registry approval process (for SDO published standard)"/>
    <m/>
    <m/>
    <m/>
    <m/>
    <m/>
    <m/>
    <m/>
    <m/>
    <m/>
    <m/>
  </r>
  <r>
    <s v="DOG-006"/>
    <s v="Scene Examination"/>
    <x v="5"/>
    <m/>
    <m/>
    <m/>
    <m/>
    <m/>
    <x v="1"/>
    <s v="Standard"/>
    <s v="in comment adjudication @OSAC"/>
    <m/>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s v="N/A"/>
    <s v="N/A"/>
    <d v="2018-02-09T00:00:00"/>
    <s v="unknown"/>
    <d v="2020-03-16T00:00:00"/>
    <s v="N/A"/>
    <m/>
    <s v="11/30/2020 (R1); 5/6/2021 (R2)"/>
    <d v="2021-12-17T00:00:00"/>
    <s v="YES"/>
    <s v="closed"/>
    <d v="2022-04-05T00:00:00"/>
    <d v="2022-05-02T00:00:00"/>
    <d v="2022-05-04T00:00:00"/>
    <m/>
    <m/>
    <m/>
    <m/>
    <s v=""/>
    <m/>
    <m/>
    <m/>
    <m/>
    <m/>
    <m/>
    <m/>
    <m/>
    <s v="Competency &amp; Monitoring"/>
    <s v="•Training"/>
    <m/>
    <s v="•Competency Testing"/>
    <s v="HIGH"/>
    <s v="Initiate Registry approval process (for SDO published standard)"/>
    <m/>
    <m/>
    <m/>
    <m/>
    <m/>
    <m/>
    <m/>
    <m/>
    <m/>
    <m/>
  </r>
  <r>
    <s v="DOG-007"/>
    <s v="Scene Examination"/>
    <x v="5"/>
    <m/>
    <m/>
    <m/>
    <m/>
    <m/>
    <x v="1"/>
    <s v="Standard"/>
    <s v="will open for FSSB review on 9/22/22 (deadline 10/13/22)"/>
    <m/>
    <m/>
    <s v="ASB"/>
    <s v="092-21"/>
    <m/>
    <s v="Standard for Training and Certification of Canine Detection of Explosives, First Edition, 2021"/>
    <s v="Addresses the canine odor detection discipline of explosives which entails canine teams (canine handler and canine) trained to search for explosives."/>
    <m/>
    <m/>
    <m/>
    <d v="2018-05-08T00:00:00"/>
    <s v="N/A"/>
    <s v="N/A"/>
    <d v="2019-05-10T00:00:00"/>
    <m/>
    <d v="2020-06-22T00:00:00"/>
    <m/>
    <m/>
    <s v="3/29/2021 (R1) ; 7/19/2021 (R2)"/>
    <d v="2021-12-24T00:00:00"/>
    <s v="YES"/>
    <s v="https://www.surveymonkey.com/r/BPZSVX9"/>
    <d v="2022-05-03T00:00:00"/>
    <d v="2022-06-06T00:00:00"/>
    <m/>
    <m/>
    <m/>
    <m/>
    <m/>
    <s v=""/>
    <m/>
    <m/>
    <m/>
    <m/>
    <m/>
    <m/>
    <m/>
    <m/>
    <s v="Competency &amp; Monitoring"/>
    <s v="•Training"/>
    <m/>
    <s v="•Competency Testing"/>
    <s v="HIGH"/>
    <s v="Initiate Registry approval process (for SDO published standard)"/>
    <m/>
    <m/>
    <m/>
    <m/>
    <m/>
    <m/>
    <m/>
    <m/>
    <m/>
    <m/>
  </r>
  <r>
    <s v="DOG-008"/>
    <s v="Scene Examination"/>
    <x v="5"/>
    <m/>
    <m/>
    <m/>
    <m/>
    <m/>
    <x v="2"/>
    <s v="Technical Report"/>
    <s v="First edition currently on the Registry; On hold until OSAC paperwork has been completed. Will continue through 1.5 process"/>
    <m/>
    <m/>
    <s v="ASB "/>
    <s v="025-xx"/>
    <m/>
    <s v="Technical Report 025: Crime Scene/Death Investigation - Dogs and Sensors - Terms and Definitions, Second Edition, 20xx"/>
    <m/>
    <m/>
    <m/>
    <m/>
    <m/>
    <s v="N/A"/>
    <s v="N/A"/>
    <m/>
    <m/>
    <m/>
    <m/>
    <m/>
    <m/>
    <m/>
    <m/>
    <m/>
    <m/>
    <m/>
    <m/>
    <m/>
    <m/>
    <m/>
    <m/>
    <s v=""/>
    <m/>
    <m/>
    <m/>
    <m/>
    <m/>
    <m/>
    <m/>
    <m/>
    <m/>
    <m/>
    <m/>
    <m/>
    <s v="HIGH"/>
    <m/>
    <m/>
    <m/>
    <m/>
    <m/>
    <m/>
    <m/>
    <m/>
    <m/>
    <m/>
    <m/>
  </r>
  <r>
    <s v="DOG-009"/>
    <s v="Scene Examination"/>
    <x v="5"/>
    <m/>
    <m/>
    <m/>
    <m/>
    <m/>
    <x v="2"/>
    <s v="Standard"/>
    <s v="PINS comments submitted, deliberation meeting held on October 30, 2017. Report submitted to ANSI on November 13, 2017. CB has formed the WG and has shared the document, but holding on until 024, 026, and 027 are completed. On hold until OSAC paperwork has"/>
    <m/>
    <m/>
    <s v="ASB "/>
    <s v="042-xx"/>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s v="N/A"/>
    <s v="N/A"/>
    <m/>
    <m/>
    <m/>
    <m/>
    <m/>
    <m/>
    <m/>
    <m/>
    <m/>
    <m/>
    <m/>
    <m/>
    <m/>
    <m/>
    <m/>
    <m/>
    <s v=""/>
    <m/>
    <m/>
    <m/>
    <m/>
    <m/>
    <m/>
    <m/>
    <m/>
    <s v="Competency &amp; Monitoring"/>
    <s v="•Training"/>
    <m/>
    <s v="•Competency Testing"/>
    <s v="HIGH"/>
    <s v="Complete initial draft"/>
    <m/>
    <m/>
    <m/>
    <m/>
    <m/>
    <m/>
    <m/>
    <m/>
    <m/>
    <m/>
  </r>
  <r>
    <s v="DOG-010"/>
    <s v="Scene Examination"/>
    <x v="5"/>
    <m/>
    <m/>
    <m/>
    <m/>
    <m/>
    <x v="2"/>
    <m/>
    <s v="PINS comments submitted, deliberation meeting held on October 30, 2017. Report submitted to ANSI on November 13, 2017. CB has formed the WG and has shared the document, but holding on until 024, 026, and 027 are completed. On hold until OSAC paperwork has"/>
    <m/>
    <m/>
    <s v="ASB"/>
    <s v="043-xx"/>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s v="N/A"/>
    <s v="N/A"/>
    <m/>
    <m/>
    <m/>
    <m/>
    <m/>
    <m/>
    <m/>
    <m/>
    <m/>
    <m/>
    <m/>
    <m/>
    <m/>
    <m/>
    <m/>
    <m/>
    <s v=""/>
    <m/>
    <m/>
    <m/>
    <m/>
    <m/>
    <m/>
    <m/>
    <m/>
    <s v="Competency &amp; Monitoring"/>
    <s v="•Training"/>
    <m/>
    <s v="•Competency Testing"/>
    <s v="MED"/>
    <s v="Start draft"/>
    <m/>
    <m/>
    <m/>
    <m/>
    <m/>
    <m/>
    <m/>
    <m/>
    <m/>
    <m/>
  </r>
  <r>
    <s v="DOG-011"/>
    <s v="Scene Examination"/>
    <x v="5"/>
    <m/>
    <m/>
    <m/>
    <m/>
    <m/>
    <x v="2"/>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s v="N/A"/>
    <s v="N/A"/>
    <d v="2018-08-03T00:00:00"/>
    <m/>
    <m/>
    <m/>
    <m/>
    <m/>
    <m/>
    <m/>
    <m/>
    <m/>
    <m/>
    <m/>
    <m/>
    <m/>
    <m/>
    <m/>
    <s v=""/>
    <m/>
    <m/>
    <m/>
    <m/>
    <m/>
    <m/>
    <m/>
    <m/>
    <s v="Competency &amp; Monitoring"/>
    <s v="•Training"/>
    <m/>
    <s v="•Competency Testing"/>
    <s v="LOW"/>
    <s v="At SDO for further development"/>
    <m/>
    <m/>
    <m/>
    <m/>
    <m/>
    <m/>
    <m/>
    <m/>
    <m/>
    <m/>
  </r>
  <r>
    <s v="DOG-012"/>
    <s v="Scene Examination"/>
    <x v="5"/>
    <m/>
    <m/>
    <m/>
    <m/>
    <m/>
    <x v="2"/>
    <s v="Standard"/>
    <m/>
    <m/>
    <m/>
    <s v="ASB"/>
    <s v="075-xx"/>
    <m/>
    <s v="Canine Detection of Human Remains in Water"/>
    <s v=" Indicates the requirements for the training, certification and documentation pertaining to canine teams trained to search for human remains in water.  "/>
    <m/>
    <m/>
    <m/>
    <d v="2017-11-29T00:00:00"/>
    <s v="N/A"/>
    <s v="N/A"/>
    <d v="2018-04-27T00:00:00"/>
    <m/>
    <m/>
    <m/>
    <m/>
    <m/>
    <m/>
    <m/>
    <m/>
    <m/>
    <m/>
    <m/>
    <m/>
    <m/>
    <m/>
    <m/>
    <s v=""/>
    <m/>
    <m/>
    <m/>
    <m/>
    <m/>
    <m/>
    <m/>
    <m/>
    <s v="Competency &amp; Monitoring"/>
    <s v="•Training"/>
    <m/>
    <s v="•Competency Testing"/>
    <s v="HIGH"/>
    <s v="At SDO for further development"/>
    <m/>
    <m/>
    <m/>
    <m/>
    <m/>
    <m/>
    <m/>
    <m/>
    <m/>
    <m/>
  </r>
  <r>
    <s v="DOG-013"/>
    <s v="Scene Examination"/>
    <x v="5"/>
    <m/>
    <m/>
    <m/>
    <m/>
    <m/>
    <x v="2"/>
    <s v="Standard"/>
    <m/>
    <m/>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s v="N/A"/>
    <s v="N/A"/>
    <d v="2018-05-11T00:00:00"/>
    <m/>
    <s v="10/26/2020; 9/11/2020"/>
    <m/>
    <m/>
    <m/>
    <m/>
    <m/>
    <m/>
    <m/>
    <m/>
    <m/>
    <m/>
    <m/>
    <m/>
    <m/>
    <s v=""/>
    <m/>
    <m/>
    <m/>
    <m/>
    <m/>
    <m/>
    <m/>
    <m/>
    <m/>
    <m/>
    <m/>
    <m/>
    <m/>
    <s v="At SDO for further development"/>
    <m/>
    <m/>
    <m/>
    <m/>
    <m/>
    <m/>
    <m/>
    <m/>
    <m/>
    <m/>
  </r>
  <r>
    <s v="DOG-014"/>
    <s v="Scene Examination"/>
    <x v="5"/>
    <m/>
    <m/>
    <m/>
    <m/>
    <m/>
    <x v="2"/>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s v="N/A"/>
    <s v="N/A"/>
    <d v="2018-05-11T00:00:00"/>
    <m/>
    <m/>
    <m/>
    <m/>
    <m/>
    <m/>
    <m/>
    <m/>
    <m/>
    <m/>
    <m/>
    <m/>
    <m/>
    <m/>
    <m/>
    <s v=""/>
    <m/>
    <m/>
    <m/>
    <m/>
    <m/>
    <m/>
    <m/>
    <m/>
    <s v="Competency &amp; Monitoring"/>
    <s v="•Training"/>
    <m/>
    <s v="•Competency Testing"/>
    <s v="MED"/>
    <s v="At SDO for further development"/>
    <m/>
    <m/>
    <m/>
    <m/>
    <m/>
    <m/>
    <m/>
    <m/>
    <m/>
    <m/>
  </r>
  <r>
    <s v="DOG-015"/>
    <s v="Scene Examination"/>
    <x v="5"/>
    <m/>
    <m/>
    <m/>
    <m/>
    <m/>
    <x v="2"/>
    <s v="Technical Report"/>
    <m/>
    <m/>
    <m/>
    <s v="ASB"/>
    <s v="084-xx"/>
    <m/>
    <s v="Presentation of Canine Detection Evidence in Court"/>
    <s v="Provides an overview of issues to consider and a resource of relevant case law to assist the expert witness (e.g. canine handler, scientist)"/>
    <m/>
    <m/>
    <m/>
    <d v="2018-03-14T00:00:00"/>
    <s v="N/A"/>
    <s v="N/A"/>
    <m/>
    <m/>
    <n v="43780"/>
    <m/>
    <m/>
    <m/>
    <m/>
    <m/>
    <m/>
    <m/>
    <m/>
    <m/>
    <m/>
    <m/>
    <m/>
    <m/>
    <s v=""/>
    <m/>
    <m/>
    <m/>
    <m/>
    <m/>
    <m/>
    <m/>
    <m/>
    <s v="Reporting Results &amp; Testimony"/>
    <s v="•Testimony"/>
    <m/>
    <m/>
    <s v="MED"/>
    <s v="At SDO for further development"/>
    <m/>
    <m/>
    <m/>
    <m/>
    <m/>
    <m/>
    <m/>
    <m/>
    <m/>
    <m/>
  </r>
  <r>
    <s v="DOG-016"/>
    <s v="Scene Examination"/>
    <x v="5"/>
    <m/>
    <m/>
    <m/>
    <m/>
    <m/>
    <x v="2"/>
    <s v="Standard"/>
    <m/>
    <m/>
    <m/>
    <s v="ASB"/>
    <s v="086-xx"/>
    <m/>
    <s v="Canine Detection of Narcotics"/>
    <s v="Addresses the canine odor detection discipline of narcotics which entails canine teams (canine handler and canine) trained to search for illicit drugs."/>
    <m/>
    <m/>
    <m/>
    <d v="2018-03-16T00:00:00"/>
    <s v="N/A"/>
    <s v="N/A"/>
    <d v="2018-05-11T00:00:00"/>
    <m/>
    <m/>
    <m/>
    <m/>
    <m/>
    <m/>
    <m/>
    <m/>
    <m/>
    <m/>
    <m/>
    <m/>
    <m/>
    <m/>
    <m/>
    <s v=""/>
    <m/>
    <m/>
    <m/>
    <m/>
    <m/>
    <m/>
    <m/>
    <m/>
    <s v="Competency &amp; Monitoring"/>
    <s v="•Training"/>
    <m/>
    <s v="•Competency Testing"/>
    <s v="HIGH"/>
    <s v="At SDO for further development"/>
    <m/>
    <m/>
    <m/>
    <m/>
    <m/>
    <m/>
    <m/>
    <m/>
    <m/>
    <m/>
  </r>
  <r>
    <s v="DOG-017"/>
    <s v="Scene Examination"/>
    <x v="5"/>
    <m/>
    <m/>
    <m/>
    <m/>
    <m/>
    <x v="2"/>
    <m/>
    <s v="PINS was submitted to ANSI on October 14, 2021 and published by ANSI on October 29, 2021. On hold until OSAC paperwork has been completed."/>
    <m/>
    <m/>
    <s v="ASB"/>
    <s v="177-xx"/>
    <m/>
    <s v="Canine Detection of Scent Identification Lineups"/>
    <s v="Provides the recommended general guidelines for training, certification, and documentation pertaining to canines trained in conducting human scent identification"/>
    <m/>
    <m/>
    <m/>
    <m/>
    <s v="N/A"/>
    <s v="N/A"/>
    <d v="2021-10-29T00:00:00"/>
    <m/>
    <m/>
    <m/>
    <m/>
    <m/>
    <m/>
    <m/>
    <m/>
    <m/>
    <m/>
    <m/>
    <m/>
    <m/>
    <m/>
    <m/>
    <s v=""/>
    <m/>
    <m/>
    <m/>
    <m/>
    <m/>
    <m/>
    <m/>
    <m/>
    <s v="Competency &amp; Monitoring"/>
    <s v="•Training"/>
    <m/>
    <s v="•Competency Testing"/>
    <s v="LOW"/>
    <s v="At SDO for further development"/>
    <m/>
    <m/>
    <m/>
    <m/>
    <m/>
    <m/>
    <m/>
    <m/>
    <m/>
    <m/>
  </r>
  <r>
    <s v="DOG-018"/>
    <s v="Scene Examination"/>
    <x v="5"/>
    <m/>
    <m/>
    <m/>
    <m/>
    <m/>
    <x v="2"/>
    <s v="Standard"/>
    <m/>
    <m/>
    <m/>
    <s v="ASB"/>
    <s v="178-xx"/>
    <m/>
    <s v="Canine Detection of Electronic Storage Media"/>
    <s v="Details canine team assessments, the basis for certification procedures, and importance of record keeping and document management"/>
    <m/>
    <m/>
    <m/>
    <m/>
    <s v="N/A"/>
    <s v="N/A"/>
    <d v="2021-10-29T00:00:00"/>
    <m/>
    <m/>
    <m/>
    <m/>
    <m/>
    <m/>
    <m/>
    <m/>
    <m/>
    <m/>
    <m/>
    <m/>
    <m/>
    <m/>
    <m/>
    <s v=""/>
    <m/>
    <m/>
    <m/>
    <m/>
    <m/>
    <m/>
    <m/>
    <m/>
    <s v="Competency &amp; Monitoring"/>
    <s v="•Training"/>
    <m/>
    <s v="•Competency Testing"/>
    <s v="MED"/>
    <s v="At SDO for further development"/>
    <m/>
    <m/>
    <m/>
    <m/>
    <m/>
    <m/>
    <m/>
    <m/>
    <m/>
    <m/>
  </r>
  <r>
    <s v="DOG-019"/>
    <s v="Scene Examination"/>
    <x v="5"/>
    <m/>
    <m/>
    <m/>
    <m/>
    <m/>
    <x v="2"/>
    <m/>
    <s v="PINS was submitted to ANSI on October 14, 2021 and published by ANSI on October 29, 2021. On hold until OSAC paperwork has been completed."/>
    <m/>
    <m/>
    <s v="ASB"/>
    <s v="179-xx"/>
    <m/>
    <s v="Canine Detection of Accelerants"/>
    <s v="This standard addresses the canine odor detection discipline of accelerants which entails canine teams (canine handler and canine) trained to search for accelerants"/>
    <m/>
    <m/>
    <m/>
    <m/>
    <s v="N/A"/>
    <s v="N/A"/>
    <d v="2021-10-29T00:00:00"/>
    <m/>
    <m/>
    <m/>
    <m/>
    <m/>
    <m/>
    <m/>
    <m/>
    <m/>
    <m/>
    <m/>
    <m/>
    <m/>
    <m/>
    <m/>
    <s v=""/>
    <m/>
    <m/>
    <m/>
    <m/>
    <m/>
    <m/>
    <m/>
    <m/>
    <s v="Competency &amp; Monitoring"/>
    <s v="•Training"/>
    <m/>
    <s v="•Competency Testing"/>
    <s v="HIGH"/>
    <m/>
    <m/>
    <m/>
    <m/>
    <m/>
    <m/>
    <m/>
    <m/>
    <m/>
    <m/>
    <m/>
  </r>
  <r>
    <s v="DOG-020"/>
    <s v="Scene Examination"/>
    <x v="5"/>
    <m/>
    <m/>
    <m/>
    <m/>
    <m/>
    <x v="4"/>
    <s v="Best Practice Recommendation"/>
    <s v="PINS published on April 27, 2018. CB has formed WG and has shared the document with ASB. On April 24, 2019, the CB agreed to send this document back to OSAC to determine if it falls within the scope of Forensic Science. ASB has placed this document on-hol"/>
    <m/>
    <m/>
    <s v="ASB"/>
    <s v="087-xx"/>
    <m/>
    <s v="Canine Detection of Pests and Insects"/>
    <s v="Describes the requirements for pest and insect detection utilizing a canine team to serch for and detect the odor of specific pests and insects."/>
    <m/>
    <m/>
    <m/>
    <s v="1/10/2018 &amp; 3/14/2018"/>
    <s v="N/A"/>
    <s v="N/A"/>
    <d v="2018-04-27T00:00:00"/>
    <m/>
    <m/>
    <m/>
    <m/>
    <m/>
    <m/>
    <m/>
    <m/>
    <m/>
    <m/>
    <m/>
    <m/>
    <m/>
    <m/>
    <m/>
    <s v=""/>
    <m/>
    <m/>
    <m/>
    <m/>
    <m/>
    <m/>
    <m/>
    <m/>
    <s v="Competency &amp; Monitoring"/>
    <s v="•Training"/>
    <m/>
    <s v="•Competency Testing"/>
    <s v="HIGH"/>
    <m/>
    <m/>
    <m/>
    <m/>
    <m/>
    <m/>
    <m/>
    <m/>
    <m/>
    <m/>
    <m/>
  </r>
  <r>
    <s v="DOG-021"/>
    <s v="Scene Examination"/>
    <x v="5"/>
    <m/>
    <m/>
    <m/>
    <m/>
    <m/>
    <x v="4"/>
    <m/>
    <s v="PINS published on April 12, 2019. CB to form WG. ASB to receive document. On hold until OSAC paperwork has been completed."/>
    <m/>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s v="N/A"/>
    <s v="N/A"/>
    <d v="2019-04-12T00:00:00"/>
    <m/>
    <m/>
    <m/>
    <m/>
    <m/>
    <m/>
    <m/>
    <m/>
    <m/>
    <m/>
    <m/>
    <m/>
    <m/>
    <m/>
    <m/>
    <s v=""/>
    <m/>
    <m/>
    <m/>
    <m/>
    <m/>
    <m/>
    <m/>
    <m/>
    <s v="Competency &amp; Monitoring"/>
    <s v="•Training"/>
    <m/>
    <s v="•Competency Testing"/>
    <s v="MED"/>
    <m/>
    <m/>
    <m/>
    <m/>
    <m/>
    <m/>
    <m/>
    <m/>
    <m/>
    <m/>
    <m/>
  </r>
  <r>
    <s v="DOG-022"/>
    <s v="Scene Examination"/>
    <x v="5"/>
    <m/>
    <m/>
    <m/>
    <m/>
    <m/>
    <x v="4"/>
    <m/>
    <m/>
    <m/>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s v="N/A"/>
    <s v="N/A"/>
    <m/>
    <m/>
    <m/>
    <m/>
    <m/>
    <m/>
    <m/>
    <m/>
    <m/>
    <m/>
    <m/>
    <m/>
    <m/>
    <m/>
    <m/>
    <m/>
    <s v=""/>
    <m/>
    <m/>
    <m/>
    <m/>
    <m/>
    <m/>
    <m/>
    <m/>
    <s v="Competency &amp; Monitoring"/>
    <s v="•Training"/>
    <m/>
    <s v="•Competency Testing"/>
    <s v="MED"/>
    <m/>
    <m/>
    <m/>
    <m/>
    <m/>
    <m/>
    <m/>
    <m/>
    <m/>
    <m/>
    <m/>
  </r>
  <r>
    <s v="DOG-023"/>
    <s v="Scene Examination"/>
    <x v="5"/>
    <m/>
    <m/>
    <m/>
    <m/>
    <m/>
    <x v="4"/>
    <m/>
    <m/>
    <m/>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s v="N/A"/>
    <s v="N/A"/>
    <m/>
    <m/>
    <m/>
    <m/>
    <m/>
    <m/>
    <m/>
    <m/>
    <m/>
    <m/>
    <m/>
    <m/>
    <m/>
    <m/>
    <m/>
    <m/>
    <s v=""/>
    <m/>
    <m/>
    <m/>
    <m/>
    <m/>
    <m/>
    <m/>
    <m/>
    <s v="Competency &amp; Monitoring"/>
    <s v="•Training"/>
    <m/>
    <s v="•Competency Testing"/>
    <s v="LOW"/>
    <m/>
    <m/>
    <m/>
    <m/>
    <m/>
    <m/>
    <m/>
    <m/>
    <m/>
    <m/>
    <m/>
  </r>
  <r>
    <s v="DOG-NYD-0001"/>
    <s v="Scene Examination"/>
    <x v="5"/>
    <m/>
    <m/>
    <m/>
    <m/>
    <m/>
    <x v="5"/>
    <m/>
    <s v="PINS published on May 25, 2018. CB has identified the WG chair and is forming the WG. ASB has document. On hold until OSAC paperwork has been completed."/>
    <m/>
    <m/>
    <s v="ASB"/>
    <s v="083-xx"/>
    <m/>
    <s v="Canine Detection of Contraband"/>
    <s v="Addresses the canine scent detection discipline of contraband which entails a canine team (canine handler and canine) to search for an article, or substance prohibited by law, or regulation."/>
    <m/>
    <m/>
    <m/>
    <d v="2018-03-15T00:00:00"/>
    <s v="N/A"/>
    <s v="N/A"/>
    <d v="2018-05-25T00:00:00"/>
    <m/>
    <m/>
    <m/>
    <m/>
    <m/>
    <m/>
    <m/>
    <m/>
    <m/>
    <m/>
    <m/>
    <m/>
    <m/>
    <m/>
    <m/>
    <s v=""/>
    <m/>
    <m/>
    <m/>
    <m/>
    <m/>
    <m/>
    <m/>
    <m/>
    <s v="Competency &amp; Monitoring"/>
    <s v="•Training"/>
    <m/>
    <s v="•Competency Testing"/>
    <s v="MED"/>
    <s v="Start draft"/>
    <m/>
    <m/>
    <m/>
    <m/>
    <m/>
    <m/>
    <m/>
    <m/>
    <m/>
    <m/>
  </r>
  <r>
    <s v="DOG-NYD-0002"/>
    <s v="Scene Examination"/>
    <x v="5"/>
    <m/>
    <m/>
    <m/>
    <m/>
    <m/>
    <x v="5"/>
    <m/>
    <m/>
    <m/>
    <m/>
    <m/>
    <m/>
    <m/>
    <s v="Integration of Dogs &amp; Sensors"/>
    <s v="Document to bridge the gap between SWGDOG Best Practices and OSAC regarding Standards for the requirements for the Dogs and Sensors – Integration of Dogs and Sensors"/>
    <m/>
    <m/>
    <m/>
    <m/>
    <s v="N/A"/>
    <s v="N/A"/>
    <m/>
    <m/>
    <m/>
    <m/>
    <m/>
    <m/>
    <m/>
    <m/>
    <m/>
    <m/>
    <m/>
    <m/>
    <m/>
    <m/>
    <m/>
    <m/>
    <s v=""/>
    <m/>
    <m/>
    <m/>
    <m/>
    <m/>
    <m/>
    <m/>
    <m/>
    <s v="Competency &amp; Monitoring"/>
    <s v="•Training"/>
    <m/>
    <s v="•Competency Testing"/>
    <s v="HIGH"/>
    <m/>
    <m/>
    <m/>
    <m/>
    <m/>
    <m/>
    <m/>
    <m/>
    <m/>
    <m/>
    <m/>
  </r>
  <r>
    <s v="DOG-NYD-0003"/>
    <s v="Scene Examination"/>
    <x v="5"/>
    <m/>
    <m/>
    <m/>
    <m/>
    <m/>
    <x v="5"/>
    <m/>
    <m/>
    <m/>
    <m/>
    <m/>
    <m/>
    <m/>
    <s v="Canine Detection of Chemical/Biological"/>
    <s v="This standard contains requirements for the development of training of canine handlers and canines for the detection of toxic or potentially toxic biological and chemical agents."/>
    <m/>
    <m/>
    <m/>
    <m/>
    <s v="N/A"/>
    <s v="N/A"/>
    <m/>
    <m/>
    <m/>
    <m/>
    <m/>
    <m/>
    <m/>
    <m/>
    <m/>
    <m/>
    <m/>
    <m/>
    <m/>
    <m/>
    <m/>
    <m/>
    <s v=""/>
    <m/>
    <m/>
    <m/>
    <m/>
    <m/>
    <m/>
    <m/>
    <m/>
    <s v="Competency &amp; Monitoring"/>
    <s v="•Training"/>
    <m/>
    <s v="•Competency Testing"/>
    <s v="MED"/>
    <m/>
    <m/>
    <m/>
    <m/>
    <m/>
    <m/>
    <m/>
    <m/>
    <m/>
    <m/>
    <m/>
  </r>
  <r>
    <s v="DOG-NYD-0004"/>
    <s v="Scene Examination"/>
    <x v="5"/>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s v="N/A"/>
    <s v="N/A"/>
    <m/>
    <m/>
    <m/>
    <m/>
    <m/>
    <m/>
    <m/>
    <m/>
    <m/>
    <m/>
    <m/>
    <m/>
    <m/>
    <m/>
    <m/>
    <m/>
    <s v=""/>
    <m/>
    <m/>
    <m/>
    <m/>
    <m/>
    <m/>
    <m/>
    <m/>
    <s v="Competency &amp; Monitoring"/>
    <s v="•Training"/>
    <m/>
    <s v="•Competency Testing"/>
    <s v="LOW"/>
    <m/>
    <m/>
    <m/>
    <m/>
    <m/>
    <m/>
    <m/>
    <m/>
    <m/>
    <m/>
    <m/>
  </r>
  <r>
    <s v="DOG-NYD-0005"/>
    <s v="Scene Examination"/>
    <x v="5"/>
    <m/>
    <m/>
    <m/>
    <m/>
    <m/>
    <x v="5"/>
    <m/>
    <m/>
    <m/>
    <m/>
    <m/>
    <m/>
    <m/>
    <s v="Canine Detection of Avalanche Victims"/>
    <s v="Addresses the canine scent detection discipline of locating avalanche victims which entails canine teams (canine handler and canine) trained to search for missing avalanche victims."/>
    <m/>
    <m/>
    <m/>
    <m/>
    <s v="N/A"/>
    <s v="N/A"/>
    <m/>
    <m/>
    <m/>
    <m/>
    <m/>
    <m/>
    <m/>
    <m/>
    <m/>
    <m/>
    <m/>
    <m/>
    <m/>
    <m/>
    <m/>
    <m/>
    <s v=""/>
    <m/>
    <m/>
    <m/>
    <m/>
    <m/>
    <m/>
    <m/>
    <m/>
    <s v="Competency &amp; Monitoring"/>
    <s v="•Training"/>
    <m/>
    <s v="•Competency Testing"/>
    <s v="LOW"/>
    <m/>
    <m/>
    <m/>
    <m/>
    <m/>
    <m/>
    <m/>
    <m/>
    <m/>
    <m/>
    <m/>
  </r>
  <r>
    <s v="FAC-002"/>
    <s v="Digital/Multimedia"/>
    <x v="6"/>
    <m/>
    <m/>
    <m/>
    <m/>
    <m/>
    <x v="0"/>
    <m/>
    <s v="This standard is being revised (see below)"/>
    <m/>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s v="unknown"/>
    <s v="unknown"/>
    <d v="2018-01-01T00:00:00"/>
    <s v="unknown"/>
    <s v="unknown"/>
    <s v="unknown"/>
    <s v="unknown"/>
    <s v="unknown"/>
    <d v="2018-01-01T00:00:00"/>
    <m/>
    <m/>
    <m/>
    <d v="2019-09-05T00:00:00"/>
    <m/>
    <d v="2019-09-17T00:00:00"/>
    <d v="2019-10-01T00:00:00"/>
    <m/>
    <m/>
    <s v=""/>
    <m/>
    <m/>
    <m/>
    <m/>
    <m/>
    <m/>
    <m/>
    <d v="2024-10-01T00:00:00"/>
    <s v="Examination &amp; Analysis"/>
    <s v="•Evidence Acceptance Criteria"/>
    <m/>
    <m/>
    <s v="Not applicable"/>
    <s v="Add SDO published standard to Registry"/>
    <s v="COMPLETE"/>
    <s v="COMPLETE"/>
    <s v="COMPLETE"/>
    <m/>
    <m/>
    <d v="2017-12-01T00:00:00"/>
    <n v="58"/>
    <n v="65"/>
    <n v="123"/>
    <m/>
  </r>
  <r>
    <s v="FAC-003"/>
    <s v="Digital/Multimedia"/>
    <x v="6"/>
    <m/>
    <m/>
    <m/>
    <m/>
    <m/>
    <x v="0"/>
    <m/>
    <s v="This standard is being revised (see below)"/>
    <m/>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unknown"/>
    <s v="unknown"/>
    <s v="unknown"/>
    <s v="unknown"/>
    <s v="unknown"/>
    <s v="unknown"/>
    <s v="unknown"/>
    <s v="unknown"/>
    <d v="2018-03-01T00:00:00"/>
    <m/>
    <m/>
    <m/>
    <d v="2019-09-05T00:00:00"/>
    <m/>
    <d v="2019-09-17T00:00:00"/>
    <d v="2019-10-01T00:00:00"/>
    <m/>
    <m/>
    <s v=""/>
    <m/>
    <m/>
    <m/>
    <m/>
    <m/>
    <m/>
    <m/>
    <d v="2024-10-01T00:00:00"/>
    <s v="Examination &amp; Analysis"/>
    <s v="•Evidence Acceptance Criteria"/>
    <m/>
    <m/>
    <s v="Not applicable"/>
    <s v="Add SDO published standard to Registry"/>
    <s v="COMPLETE"/>
    <s v="COMPLETE"/>
    <s v="COMPLETE"/>
    <m/>
    <m/>
    <d v="2018-02-01T00:00:00"/>
    <n v="68"/>
    <n v="63"/>
    <n v="131"/>
    <m/>
  </r>
  <r>
    <s v="FAC-004"/>
    <s v="Digital/Multimedia"/>
    <x v="6"/>
    <m/>
    <m/>
    <m/>
    <m/>
    <m/>
    <x v="0"/>
    <m/>
    <m/>
    <m/>
    <m/>
    <s v="ASTM"/>
    <s v="E3149-18"/>
    <m/>
    <s v="Standard Guide for Facial Image Comparison Feature List for Morphological Analysis"/>
    <s v="Describes a list of facial features that must be compared when visible in both images or in the image &amp; the subject"/>
    <d v="2015-10-21T00:00:00"/>
    <m/>
    <m/>
    <d v="2017-05-01T00:00:00"/>
    <s v="unknown"/>
    <s v="unknown"/>
    <d v="2018-01-01T00:00:00"/>
    <s v="unknown"/>
    <d v="2018-07-19T00:00:00"/>
    <s v="unknown"/>
    <n v="43313"/>
    <s v="N/A"/>
    <d v="2018-08-01T00:00:00"/>
    <m/>
    <m/>
    <m/>
    <d v="2018-12-16T00:00:00"/>
    <m/>
    <m/>
    <d v="2019-02-14T00:00:00"/>
    <m/>
    <m/>
    <s v=""/>
    <m/>
    <m/>
    <m/>
    <m/>
    <m/>
    <m/>
    <m/>
    <d v="2024-02-14T00:00:00"/>
    <s v="Examination &amp; Analysis"/>
    <s v="•Data Criteria &amp; Analysis"/>
    <m/>
    <m/>
    <s v="Not applicable"/>
    <s v="Add SDO published standard to Registry"/>
    <s v="COMPLETE"/>
    <s v="COMPLETE"/>
    <s v="COMPLETE"/>
    <m/>
    <m/>
    <d v="2018-08-01T00:00:00"/>
    <n v="80"/>
    <n v="65"/>
    <m/>
    <m/>
  </r>
  <r>
    <s v="FAC-001"/>
    <s v="Digital/Multimedia"/>
    <x v="6"/>
    <s v="Digital Evidence"/>
    <s v="VITAL"/>
    <m/>
    <m/>
    <m/>
    <x v="0"/>
    <m/>
    <s v="this standard was drafted in collaboration with DE and VITAL and is listed under each of these SC headings on the Registry webpage"/>
    <m/>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s v="unknown"/>
    <s v="unknown"/>
    <s v="unknown"/>
    <s v="unknown"/>
    <s v="unknown"/>
    <s v="unknown"/>
    <s v="unknown"/>
    <s v="unknown"/>
    <d v="2019-03-12T00:00:00"/>
    <m/>
    <m/>
    <m/>
    <d v="2020-06-13T00:00:00"/>
    <m/>
    <d v="2020-07-03T00:00:00"/>
    <d v="2020-07-07T00:00:00"/>
    <m/>
    <m/>
    <s v=""/>
    <m/>
    <m/>
    <m/>
    <m/>
    <m/>
    <m/>
    <m/>
    <d v="2025-07-07T00:00:00"/>
    <s v="Terminology"/>
    <m/>
    <m/>
    <m/>
    <s v="Not applicable"/>
    <s v="Add SDO published standard to Registry"/>
    <s v="COMPLETE"/>
    <s v="COMPLETE"/>
    <s v="COMPLETE"/>
    <m/>
    <m/>
    <m/>
    <m/>
    <m/>
    <m/>
    <m/>
  </r>
  <r>
    <s v="FAC-006"/>
    <s v="Digital/Multimedia"/>
    <x v="6"/>
    <m/>
    <m/>
    <m/>
    <m/>
    <m/>
    <x v="2"/>
    <m/>
    <m/>
    <m/>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s v="unknown"/>
    <s v="unknown"/>
    <s v="unknown"/>
    <s v="unknown"/>
    <s v="unknown"/>
    <s v="unknown"/>
    <s v="unknown"/>
    <s v="unknown"/>
    <m/>
    <m/>
    <m/>
    <m/>
    <m/>
    <m/>
    <m/>
    <m/>
    <m/>
    <m/>
    <s v=""/>
    <m/>
    <m/>
    <m/>
    <m/>
    <m/>
    <m/>
    <m/>
    <m/>
    <s v="Examination &amp; Analysis"/>
    <s v="•Evidence Acceptance Criteria"/>
    <m/>
    <m/>
    <s v="HIGH"/>
    <s v="At SDO for further development"/>
    <m/>
    <s v="In adjudication at SDO"/>
    <s v="In adjudication at SDO"/>
    <m/>
    <m/>
    <m/>
    <m/>
    <m/>
    <m/>
    <m/>
  </r>
  <r>
    <s v="FAC-005"/>
    <s v="Digital/Multimedia"/>
    <x v="6"/>
    <m/>
    <m/>
    <m/>
    <m/>
    <m/>
    <x v="3"/>
    <m/>
    <s v="NOTE: This is an annex to the Facial Image Comparison Feature List for Morphological Analysis, not a stand-alone document. Was pulled back from ASTM."/>
    <m/>
    <s v="OSAC 2020-S-0002"/>
    <s v="ASTM"/>
    <s v="E3149-18"/>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m/>
    <m/>
    <s v="TBD"/>
    <s v="TBD"/>
    <s v="TBD"/>
    <m/>
    <m/>
    <s v="TBD"/>
    <s v="TBD"/>
    <m/>
    <m/>
    <m/>
    <m/>
    <m/>
    <m/>
    <m/>
    <m/>
    <m/>
    <s v="STRP"/>
    <d v="2021-03-02T00:00:00"/>
    <d v="2021-04-02T00:00:00"/>
    <n v="29"/>
    <n v="9"/>
    <d v="2021-06-01T00:00:00"/>
    <d v="2021-06-01T00:00:00"/>
    <s v="Y"/>
    <m/>
    <s v="Method Validation"/>
    <m/>
    <m/>
    <m/>
    <s v="LOW"/>
    <s v="At SDO for further development"/>
    <m/>
    <s v="Under development at SDO"/>
    <s v="Under development at SDO"/>
    <m/>
    <m/>
    <m/>
    <m/>
    <m/>
    <m/>
    <m/>
  </r>
  <r>
    <s v="FAC-008"/>
    <s v="Digital/Multimedia"/>
    <x v="6"/>
    <m/>
    <m/>
    <m/>
    <m/>
    <m/>
    <x v="4"/>
    <m/>
    <s v="will open for FSSB review o 9/22/22 and close 10/13"/>
    <m/>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m/>
    <m/>
    <s v="TBD"/>
    <s v="TBD"/>
    <s v="TBD"/>
    <s v="TBD"/>
    <m/>
    <s v="TBD"/>
    <s v="TBD"/>
    <s v="NO - OSAC Proposed Standard"/>
    <m/>
    <m/>
    <m/>
    <m/>
    <m/>
    <m/>
    <m/>
    <m/>
    <s v="non-STRP"/>
    <d v="2021-05-06T00:00:00"/>
    <m/>
    <n v="11"/>
    <s v="N/A"/>
    <m/>
    <m/>
    <m/>
    <m/>
    <s v="Examination &amp; Analysis"/>
    <m/>
    <m/>
    <m/>
    <s v="HIGH"/>
    <s v="Add OSAC Proposed Standard to Registry and send to SDO"/>
    <m/>
    <s v="In comment adjudication at OSAC"/>
    <s v="In comment adjudication at OSAC"/>
    <m/>
    <m/>
    <m/>
    <m/>
    <m/>
    <m/>
    <m/>
  </r>
  <r>
    <s v="FAC-009"/>
    <s v="Digital/Multimedia"/>
    <x v="6"/>
    <m/>
    <m/>
    <m/>
    <m/>
    <m/>
    <x v="4"/>
    <m/>
    <s v="in FSSB review - petition deadline 9/7/22"/>
    <m/>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N/A"/>
    <s v="N/A"/>
    <s v="N/A"/>
    <m/>
    <m/>
    <m/>
    <s v="TBD"/>
    <s v="TBD"/>
    <s v="TBD"/>
    <s v="TBD"/>
    <m/>
    <s v="TBD"/>
    <s v="TBD"/>
    <s v="NO - OSAC Proposed Standard"/>
    <m/>
    <m/>
    <m/>
    <m/>
    <m/>
    <m/>
    <m/>
    <m/>
    <s v="non-STRP"/>
    <d v="2021-09-07T00:00:00"/>
    <d v="2021-10-04T00:00:00"/>
    <n v="18"/>
    <s v="N/A"/>
    <d v="2022-09-07T00:00:00"/>
    <m/>
    <m/>
    <m/>
    <s v="Examination &amp; Analysis"/>
    <s v="•Evidence Acceptance Criteria"/>
    <m/>
    <m/>
    <s v="HIGH"/>
    <s v="Add OSAC Proposed Standard to Registry and send to SDO"/>
    <m/>
    <s v="In comment adjudication at OSAC"/>
    <s v="In comment adjudication at OSAC"/>
    <m/>
    <m/>
    <m/>
    <m/>
    <m/>
    <m/>
    <m/>
  </r>
  <r>
    <s v="FAC-012"/>
    <s v="Digital/Multimedia"/>
    <x v="6"/>
    <m/>
    <m/>
    <m/>
    <m/>
    <m/>
    <x v="4"/>
    <m/>
    <s v="in comment adjudication @OSAC"/>
    <m/>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s v="N/A"/>
    <s v="N/A"/>
    <s v="N/A"/>
    <m/>
    <m/>
    <m/>
    <s v="TBD"/>
    <s v="TBD"/>
    <s v="TBD"/>
    <s v="TBD"/>
    <m/>
    <s v="TBD"/>
    <s v="TBD"/>
    <s v="NO - OSAC Proposed Standard"/>
    <m/>
    <m/>
    <m/>
    <m/>
    <m/>
    <m/>
    <m/>
    <m/>
    <s v="STRP"/>
    <d v="2021-12-07T00:00:00"/>
    <d v="2022-01-03T00:00:00"/>
    <n v="28"/>
    <n v="71"/>
    <m/>
    <m/>
    <m/>
    <m/>
    <m/>
    <m/>
    <m/>
    <m/>
    <s v="HIGH"/>
    <s v="At SDO for further development"/>
    <m/>
    <s v="In comment adjudication at OSAC"/>
    <s v="In comment adjudication at OSAC"/>
    <m/>
    <m/>
    <m/>
    <m/>
    <m/>
    <m/>
    <m/>
  </r>
  <r>
    <s v="FAC-013"/>
    <s v="Digital/Multimedia"/>
    <x v="6"/>
    <m/>
    <m/>
    <m/>
    <m/>
    <m/>
    <x v="4"/>
    <m/>
    <s v="SC upated draft stadard based on STR comments"/>
    <m/>
    <s v="OSAC 2022-S-0008"/>
    <m/>
    <m/>
    <m/>
    <s v="Standard Guide for Minimum Facial Image Comparison Documentation"/>
    <s v="Provides minimum guidelines and a common baseline of information for facial image comparison documentaion_x000a__x000a_"/>
    <s v="N/A"/>
    <s v="N/A"/>
    <s v="N/A"/>
    <m/>
    <m/>
    <m/>
    <s v="TBD"/>
    <s v="TBD"/>
    <s v="TBD"/>
    <s v="TBD"/>
    <m/>
    <s v="TBD"/>
    <s v="TBD"/>
    <s v="NO - OSAC Proposed Standard"/>
    <m/>
    <m/>
    <m/>
    <m/>
    <m/>
    <m/>
    <m/>
    <m/>
    <s v="STRP"/>
    <d v="2022-04-05T00:00:00"/>
    <d v="2022-05-02T00:00:00"/>
    <n v="17"/>
    <n v="55"/>
    <m/>
    <m/>
    <m/>
    <m/>
    <s v="Reporting Results &amp; Testimony"/>
    <s v="•Reporting"/>
    <m/>
    <m/>
    <s v="HIGH"/>
    <s v="Complete STRP evaluation"/>
    <m/>
    <s v="Started / In progress"/>
    <s v="In comment adjudication at OSAC"/>
    <m/>
    <m/>
    <m/>
    <m/>
    <m/>
    <m/>
    <m/>
  </r>
  <r>
    <s v="FAC-014"/>
    <s v="Digital/Multimedia"/>
    <x v="6"/>
    <m/>
    <m/>
    <m/>
    <m/>
    <m/>
    <x v="4"/>
    <m/>
    <m/>
    <m/>
    <m/>
    <m/>
    <m/>
    <m/>
    <s v="Introduction to Application Profiles for Facial Searching"/>
    <m/>
    <m/>
    <m/>
    <m/>
    <m/>
    <m/>
    <m/>
    <m/>
    <m/>
    <m/>
    <m/>
    <m/>
    <m/>
    <m/>
    <m/>
    <m/>
    <m/>
    <m/>
    <m/>
    <m/>
    <m/>
    <m/>
    <m/>
    <s v=""/>
    <m/>
    <m/>
    <m/>
    <m/>
    <m/>
    <m/>
    <m/>
    <m/>
    <s v="Examination &amp; Analysis"/>
    <m/>
    <m/>
    <m/>
    <s v="MED"/>
    <s v="At SDO for further development"/>
    <m/>
    <s v="Started / In progress"/>
    <s v="Started / In progress"/>
    <m/>
    <m/>
    <m/>
    <m/>
    <m/>
    <m/>
    <m/>
  </r>
  <r>
    <s v="FAC-010"/>
    <s v="Digital/Multimedia"/>
    <x v="6"/>
    <m/>
    <m/>
    <m/>
    <m/>
    <m/>
    <x v="4"/>
    <m/>
    <s v="This is doc 1/4 that will be sent through the SDO process together. They should enter the process by the end of the May 2022 meeting. This WK was announced in the May20, 2022 ANSI SA (pg 31) as being withdrawn from ASTM. "/>
    <m/>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m/>
    <m/>
    <m/>
    <m/>
    <m/>
    <m/>
    <m/>
    <m/>
    <m/>
    <m/>
    <m/>
    <m/>
    <m/>
    <m/>
    <m/>
    <m/>
    <m/>
    <m/>
    <s v=""/>
    <m/>
    <d v="2021-12-06T00:00:00"/>
    <m/>
    <m/>
    <m/>
    <m/>
    <m/>
    <m/>
    <s v="Competency &amp; Monitoring"/>
    <s v="•Training"/>
    <m/>
    <m/>
    <s v="LOW"/>
    <s v="At SDO for further development"/>
    <m/>
    <s v="Started / In progress"/>
    <s v="Started / In progress"/>
    <m/>
    <m/>
    <m/>
    <m/>
    <m/>
    <m/>
    <m/>
  </r>
  <r>
    <s v="FAC-015"/>
    <s v="Digital/Multimedia"/>
    <x v="6"/>
    <m/>
    <m/>
    <m/>
    <m/>
    <m/>
    <x v="4"/>
    <m/>
    <s v="NOTE: This is an annex to the Facial Image Comparison Feature List for Morphological Analysis, not a stand-alone document."/>
    <m/>
    <m/>
    <m/>
    <m/>
    <m/>
    <s v="Physical Stability of Facial Features of Juveniles"/>
    <s v="Considers the physical stability or instability seen in juvenile craniofacial development and how this affects the face images under consideration."/>
    <m/>
    <m/>
    <m/>
    <m/>
    <m/>
    <m/>
    <m/>
    <m/>
    <m/>
    <m/>
    <m/>
    <m/>
    <m/>
    <m/>
    <m/>
    <m/>
    <m/>
    <m/>
    <m/>
    <m/>
    <m/>
    <m/>
    <s v=""/>
    <m/>
    <m/>
    <m/>
    <m/>
    <m/>
    <m/>
    <m/>
    <m/>
    <s v="Method Validation"/>
    <m/>
    <m/>
    <m/>
    <s v="HIGH"/>
    <m/>
    <m/>
    <s v="Started / In progress"/>
    <s v="Started / In progress"/>
    <m/>
    <m/>
    <m/>
    <m/>
    <m/>
    <m/>
    <m/>
  </r>
  <r>
    <s v="FAC-016"/>
    <s v="Digital/Multimedia"/>
    <x v="6"/>
    <m/>
    <m/>
    <m/>
    <m/>
    <m/>
    <x v="4"/>
    <m/>
    <m/>
    <m/>
    <m/>
    <m/>
    <m/>
    <m/>
    <s v="Image Factors to Consider in Facial Comparison"/>
    <s v="Describes imaging factors that can affect the photography and videography of a physical subject's face and which should be evaluated when conducting morphological analysis."/>
    <m/>
    <m/>
    <m/>
    <m/>
    <m/>
    <m/>
    <m/>
    <m/>
    <m/>
    <m/>
    <m/>
    <m/>
    <m/>
    <m/>
    <m/>
    <m/>
    <m/>
    <m/>
    <m/>
    <m/>
    <m/>
    <m/>
    <s v=""/>
    <m/>
    <m/>
    <m/>
    <m/>
    <m/>
    <m/>
    <m/>
    <m/>
    <s v="Examination &amp; Analysis"/>
    <s v="•Data Criteria &amp; Analysis"/>
    <m/>
    <m/>
    <s v="HIGH"/>
    <m/>
    <m/>
    <m/>
    <s v="Started / In progress"/>
    <m/>
    <m/>
    <m/>
    <m/>
    <m/>
    <m/>
    <m/>
  </r>
  <r>
    <s v="FAC-017"/>
    <s v="Digital/Multimedia"/>
    <x v="6"/>
    <m/>
    <m/>
    <m/>
    <m/>
    <m/>
    <x v="4"/>
    <m/>
    <m/>
    <m/>
    <m/>
    <m/>
    <m/>
    <m/>
    <s v="Guide for Facial Comparison Awareness Training of Assessors"/>
    <s v="Includes specific content for training of Facial Assessors. "/>
    <m/>
    <m/>
    <m/>
    <m/>
    <m/>
    <m/>
    <m/>
    <m/>
    <m/>
    <m/>
    <m/>
    <m/>
    <m/>
    <m/>
    <m/>
    <m/>
    <m/>
    <m/>
    <m/>
    <m/>
    <m/>
    <m/>
    <s v=""/>
    <m/>
    <m/>
    <m/>
    <m/>
    <m/>
    <m/>
    <m/>
    <m/>
    <s v="Competency &amp; Monitoring"/>
    <s v="•Training"/>
    <m/>
    <m/>
    <s v="LOW"/>
    <s v="Complete initial draft"/>
    <m/>
    <s v="Started / In progress"/>
    <s v="Started / In progress"/>
    <m/>
    <m/>
    <m/>
    <m/>
    <m/>
    <m/>
    <m/>
  </r>
  <r>
    <s v="FAC-018"/>
    <s v="Digital/Multimedia"/>
    <x v="6"/>
    <m/>
    <m/>
    <m/>
    <m/>
    <m/>
    <x v="4"/>
    <m/>
    <m/>
    <m/>
    <m/>
    <m/>
    <m/>
    <m/>
    <s v="Guide for Facial Comparison Training of Reviewers to Competency"/>
    <s v="Includes specific content for training of Facial Reviewers."/>
    <m/>
    <m/>
    <m/>
    <m/>
    <m/>
    <m/>
    <m/>
    <m/>
    <m/>
    <m/>
    <m/>
    <m/>
    <m/>
    <m/>
    <m/>
    <m/>
    <m/>
    <m/>
    <m/>
    <m/>
    <m/>
    <m/>
    <s v=""/>
    <m/>
    <m/>
    <m/>
    <m/>
    <m/>
    <m/>
    <m/>
    <m/>
    <s v="Competency &amp; Monitoring"/>
    <s v="•Training"/>
    <m/>
    <m/>
    <s v="LOW"/>
    <s v="Complete initial draft"/>
    <m/>
    <s v="Started / In progress"/>
    <s v="Started / In progress"/>
    <m/>
    <m/>
    <m/>
    <m/>
    <m/>
    <m/>
    <m/>
  </r>
  <r>
    <s v="FAC-019"/>
    <s v="Digital/Multimedia"/>
    <x v="6"/>
    <m/>
    <m/>
    <m/>
    <m/>
    <m/>
    <x v="4"/>
    <m/>
    <m/>
    <m/>
    <m/>
    <m/>
    <m/>
    <m/>
    <s v="Guide for Facial Comparison Training of Examiners to Competency"/>
    <s v="Includes specific content for training of Facial Examiners."/>
    <m/>
    <m/>
    <m/>
    <m/>
    <m/>
    <m/>
    <m/>
    <m/>
    <m/>
    <m/>
    <m/>
    <m/>
    <m/>
    <m/>
    <m/>
    <m/>
    <m/>
    <m/>
    <m/>
    <m/>
    <m/>
    <m/>
    <s v=""/>
    <m/>
    <m/>
    <m/>
    <m/>
    <m/>
    <m/>
    <m/>
    <m/>
    <s v="Competency &amp; Monitoring"/>
    <s v="•Training"/>
    <m/>
    <m/>
    <s v="LOW"/>
    <s v="Complete initial draft"/>
    <m/>
    <s v="Started / In progress"/>
    <s v="Started / In progress"/>
    <m/>
    <m/>
    <m/>
    <m/>
    <m/>
    <m/>
    <m/>
  </r>
  <r>
    <s v="FAC-020"/>
    <s v="Digital/Multimedia"/>
    <x v="6"/>
    <m/>
    <m/>
    <m/>
    <m/>
    <m/>
    <x v="4"/>
    <m/>
    <m/>
    <m/>
    <m/>
    <m/>
    <m/>
    <m/>
    <s v="Guide for Mentorship of Facial Comparison Trainees in Role Based Facial Comparison"/>
    <s v="Provides recommended procedures that should be used for the fundamental mentoring of facial comparison trainees as part of a training program."/>
    <m/>
    <m/>
    <m/>
    <m/>
    <m/>
    <m/>
    <m/>
    <m/>
    <m/>
    <m/>
    <m/>
    <m/>
    <m/>
    <m/>
    <m/>
    <m/>
    <m/>
    <m/>
    <m/>
    <m/>
    <m/>
    <m/>
    <s v=""/>
    <m/>
    <m/>
    <m/>
    <m/>
    <m/>
    <m/>
    <m/>
    <m/>
    <s v="Competency &amp; Monitoring"/>
    <s v="•Training"/>
    <m/>
    <m/>
    <s v="LOW"/>
    <s v="Complete initial draft"/>
    <m/>
    <s v="Started / In progress"/>
    <s v="Started / In progress"/>
    <m/>
    <m/>
    <m/>
    <m/>
    <m/>
    <m/>
    <m/>
  </r>
  <r>
    <s v="FAC-021"/>
    <s v="Digital/Multimedia"/>
    <x v="6"/>
    <m/>
    <m/>
    <m/>
    <m/>
    <m/>
    <x v="4"/>
    <m/>
    <m/>
    <m/>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m/>
    <m/>
    <m/>
    <m/>
    <m/>
    <m/>
    <m/>
    <m/>
    <m/>
    <m/>
    <m/>
    <m/>
    <m/>
    <m/>
    <m/>
    <m/>
    <m/>
    <m/>
    <s v=""/>
    <m/>
    <m/>
    <m/>
    <m/>
    <m/>
    <m/>
    <m/>
    <m/>
    <s v="Competency &amp; Monitoring"/>
    <m/>
    <m/>
    <m/>
    <s v="LOW"/>
    <s v="Complete initial draft"/>
    <m/>
    <s v="Started / In progress"/>
    <s v="Started / In progress"/>
    <m/>
    <m/>
    <m/>
    <m/>
    <m/>
    <m/>
    <m/>
  </r>
  <r>
    <s v="FAC-022"/>
    <s v="Digital/Multimedia"/>
    <x v="6"/>
    <m/>
    <m/>
    <m/>
    <m/>
    <m/>
    <x v="4"/>
    <m/>
    <m/>
    <m/>
    <m/>
    <m/>
    <m/>
    <m/>
    <s v="Minimum Training Criteria for Usage of Facial Recognition Systems"/>
    <s v=" Includes specific content for minimum training requirements for users of facial recognition systems."/>
    <m/>
    <m/>
    <m/>
    <m/>
    <m/>
    <m/>
    <m/>
    <m/>
    <m/>
    <m/>
    <m/>
    <m/>
    <m/>
    <m/>
    <m/>
    <m/>
    <m/>
    <m/>
    <m/>
    <m/>
    <m/>
    <m/>
    <s v=""/>
    <m/>
    <m/>
    <m/>
    <m/>
    <m/>
    <m/>
    <m/>
    <m/>
    <s v="Competency &amp; Monitoring"/>
    <s v="•Training"/>
    <m/>
    <m/>
    <s v="LOW"/>
    <s v="Complete initial draft"/>
    <m/>
    <s v="Started / In progress"/>
    <s v="Started / In progress"/>
    <m/>
    <m/>
    <m/>
    <m/>
    <m/>
    <m/>
    <m/>
  </r>
  <r>
    <s v="FAC-023"/>
    <s v="Digital/Multimedia"/>
    <x v="6"/>
    <m/>
    <m/>
    <m/>
    <m/>
    <m/>
    <x v="4"/>
    <m/>
    <s v="will be an annex to ASTM 3117"/>
    <m/>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m/>
    <m/>
    <m/>
    <m/>
    <m/>
    <m/>
    <m/>
    <m/>
    <m/>
    <m/>
    <m/>
    <m/>
    <m/>
    <m/>
    <m/>
    <m/>
    <m/>
    <m/>
    <s v=""/>
    <m/>
    <m/>
    <m/>
    <m/>
    <m/>
    <m/>
    <m/>
    <m/>
    <s v="Examination &amp; Analysis"/>
    <s v="•Evidence Acceptance Criteria"/>
    <m/>
    <m/>
    <s v="LOW"/>
    <s v="Add OSAC Proposed Standard to Registry and send to SDO"/>
    <m/>
    <s v="Started / In progress"/>
    <s v="Started / In progress"/>
    <m/>
    <m/>
    <m/>
    <m/>
    <m/>
    <m/>
    <m/>
  </r>
  <r>
    <s v="FAC-024"/>
    <s v="Digital/Multimedia"/>
    <x v="6"/>
    <m/>
    <m/>
    <m/>
    <m/>
    <m/>
    <x v="4"/>
    <m/>
    <s v="This document will depend on multiple doc (to include the ASTM ACE-V document E3149, conclusion doc and others)"/>
    <m/>
    <m/>
    <m/>
    <m/>
    <m/>
    <s v="FI-Specific ACE-V document"/>
    <s v="This document will address the entire ACE-V process for a facial comparison to include specifics about methodologies, conclusions, etc."/>
    <m/>
    <m/>
    <m/>
    <m/>
    <m/>
    <m/>
    <m/>
    <m/>
    <m/>
    <m/>
    <m/>
    <m/>
    <m/>
    <m/>
    <m/>
    <m/>
    <m/>
    <m/>
    <m/>
    <m/>
    <m/>
    <m/>
    <s v=""/>
    <m/>
    <m/>
    <m/>
    <m/>
    <m/>
    <m/>
    <m/>
    <m/>
    <s v="Examination &amp; Analysis"/>
    <m/>
    <m/>
    <m/>
    <s v="LOW"/>
    <s v="Complete initial draft"/>
    <m/>
    <s v="Started / In progress"/>
    <s v="Started / In progress"/>
    <m/>
    <m/>
    <m/>
    <m/>
    <m/>
    <m/>
    <m/>
  </r>
  <r>
    <s v="FAC-026"/>
    <s v="Digital/Multimedia"/>
    <x v="6"/>
    <m/>
    <m/>
    <m/>
    <m/>
    <m/>
    <x v="4"/>
    <s v="Standard Guide"/>
    <m/>
    <m/>
    <m/>
    <m/>
    <m/>
    <m/>
    <s v="Standard Guide for Capturing Iris Images for Use with Iris Recognition Systems "/>
    <s v="This document provides guidance for equipment and practices for capturing images of human irises that are suitable for comparison."/>
    <m/>
    <m/>
    <m/>
    <m/>
    <m/>
    <m/>
    <m/>
    <m/>
    <m/>
    <m/>
    <m/>
    <m/>
    <m/>
    <m/>
    <m/>
    <m/>
    <m/>
    <m/>
    <m/>
    <m/>
    <m/>
    <m/>
    <m/>
    <m/>
    <m/>
    <m/>
    <m/>
    <m/>
    <m/>
    <m/>
    <m/>
    <s v="Examination &amp; Analysis"/>
    <m/>
    <m/>
    <m/>
    <s v="HIGH"/>
    <s v="Complete initial draft"/>
    <m/>
    <s v="Not started"/>
    <s v="Started / In progress"/>
    <m/>
    <m/>
    <m/>
    <m/>
    <m/>
    <m/>
    <m/>
  </r>
  <r>
    <s v="FAC-027"/>
    <s v="Digital/Multimedia"/>
    <x v="6"/>
    <m/>
    <m/>
    <m/>
    <m/>
    <m/>
    <x v="4"/>
    <s v="Standard Guide"/>
    <m/>
    <m/>
    <m/>
    <m/>
    <m/>
    <m/>
    <s v="Standard Guide for Minimum Training Recommendations of Iris Image Examiners"/>
    <s v="This document provides guidance relevant to training programs for examiners who perform Iris examination/comparison. "/>
    <m/>
    <m/>
    <m/>
    <m/>
    <m/>
    <m/>
    <m/>
    <m/>
    <m/>
    <m/>
    <m/>
    <m/>
    <m/>
    <m/>
    <m/>
    <m/>
    <m/>
    <m/>
    <m/>
    <m/>
    <m/>
    <m/>
    <m/>
    <m/>
    <m/>
    <m/>
    <m/>
    <m/>
    <m/>
    <m/>
    <m/>
    <s v="Examination &amp; Analysis"/>
    <m/>
    <m/>
    <m/>
    <s v="HIGH"/>
    <s v="Complete initial draft"/>
    <m/>
    <s v="Not started"/>
    <s v="Started / In progress"/>
    <m/>
    <m/>
    <m/>
    <m/>
    <m/>
    <m/>
    <m/>
  </r>
  <r>
    <s v="FAC-028"/>
    <s v="Digital/Multimedia"/>
    <x v="6"/>
    <m/>
    <m/>
    <m/>
    <m/>
    <m/>
    <x v="4"/>
    <m/>
    <s v="Revision to E3115 above. This is a new line for this document because the document needs some minor edits. The document's point-of-contact at ASTM will work with ASTM to make the necessary changes."/>
    <s v="Joint Venture with SDO"/>
    <m/>
    <s v="ASTM"/>
    <s v="E3115-xx"/>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m/>
    <m/>
    <m/>
    <m/>
    <m/>
    <m/>
    <m/>
    <m/>
    <m/>
    <m/>
    <m/>
    <m/>
    <m/>
    <m/>
    <m/>
    <m/>
    <m/>
    <m/>
    <m/>
    <m/>
    <m/>
    <m/>
    <m/>
    <m/>
    <m/>
    <m/>
    <m/>
    <s v="Examination &amp; Analysis"/>
    <m/>
    <m/>
    <m/>
    <s v="HIGH"/>
    <s v="Initiate revision"/>
    <m/>
    <m/>
    <s v="Started / In progress"/>
    <m/>
    <m/>
    <m/>
    <m/>
    <m/>
    <m/>
    <m/>
  </r>
  <r>
    <s v="FAC-029"/>
    <s v="Digital/Multimedia"/>
    <x v="6"/>
    <m/>
    <m/>
    <m/>
    <m/>
    <m/>
    <x v="4"/>
    <m/>
    <s v="Revision to E3148 above. This is a new line for this document because the document needs some minor edits. The document's point-of-contact at ASTM will work with ASTM to make the necessary changes."/>
    <s v="Joint Venture with SDO"/>
    <m/>
    <s v="ASTM "/>
    <s v="E3148-xx"/>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m/>
    <m/>
    <m/>
    <m/>
    <m/>
    <m/>
    <m/>
    <m/>
    <m/>
    <m/>
    <m/>
    <m/>
    <m/>
    <m/>
    <m/>
    <m/>
    <m/>
    <m/>
    <m/>
    <m/>
    <m/>
    <m/>
    <m/>
    <m/>
    <m/>
    <m/>
    <m/>
    <s v="Examination &amp; Analysis"/>
    <m/>
    <m/>
    <m/>
    <s v="HIGH"/>
    <s v="Initiate revision"/>
    <m/>
    <m/>
    <s v="Started / In progress"/>
    <m/>
    <m/>
    <m/>
    <m/>
    <m/>
    <m/>
    <m/>
  </r>
  <r>
    <s v="FAC-NYD-0001"/>
    <s v="Digital/Multimedia"/>
    <x v="6"/>
    <m/>
    <m/>
    <m/>
    <m/>
    <m/>
    <x v="5"/>
    <m/>
    <m/>
    <m/>
    <m/>
    <m/>
    <m/>
    <m/>
    <s v="Methods of Mark-up and Annotation for Face Presentation to Courts"/>
    <s v="Considers capturing the methods utilized in face comparison efforts for eventual presentation in casework and in court._x000a_"/>
    <m/>
    <m/>
    <m/>
    <m/>
    <m/>
    <m/>
    <m/>
    <m/>
    <m/>
    <m/>
    <m/>
    <m/>
    <m/>
    <m/>
    <m/>
    <m/>
    <m/>
    <m/>
    <m/>
    <m/>
    <m/>
    <m/>
    <s v=""/>
    <m/>
    <m/>
    <m/>
    <m/>
    <m/>
    <m/>
    <m/>
    <m/>
    <s v="Reporting Results &amp; Testimony"/>
    <s v="•Testimony"/>
    <m/>
    <m/>
    <s v="LOW"/>
    <s v="Hold for next FY"/>
    <m/>
    <s v="Not started"/>
    <s v="Not started"/>
    <m/>
    <m/>
    <m/>
    <m/>
    <m/>
    <m/>
    <m/>
  </r>
  <r>
    <s v="FAC-NYD-0002"/>
    <s v="Digital/Multimedia"/>
    <x v="6"/>
    <m/>
    <m/>
    <m/>
    <m/>
    <m/>
    <x v="5"/>
    <m/>
    <m/>
    <m/>
    <m/>
    <m/>
    <m/>
    <m/>
    <s v="Extracting Facial Images from &quot;In the Wild&quot; Imagery"/>
    <s v="Provides an overview of how facial images can be extracted from unconstrained imagery."/>
    <m/>
    <m/>
    <m/>
    <m/>
    <m/>
    <m/>
    <m/>
    <m/>
    <m/>
    <m/>
    <m/>
    <m/>
    <m/>
    <m/>
    <m/>
    <m/>
    <m/>
    <m/>
    <m/>
    <m/>
    <m/>
    <m/>
    <s v=""/>
    <m/>
    <m/>
    <m/>
    <m/>
    <m/>
    <m/>
    <m/>
    <m/>
    <s v="Examination &amp; Analysis"/>
    <s v="•Evidence Acceptance Criteria"/>
    <m/>
    <m/>
    <s v="LOW"/>
    <s v="Hold for next FY"/>
    <m/>
    <s v="Not started"/>
    <s v="Not started"/>
    <m/>
    <m/>
    <m/>
    <m/>
    <m/>
    <m/>
    <m/>
  </r>
  <r>
    <s v="FAC-NYD-0003"/>
    <s v="Digital/Multimedia"/>
    <x v="6"/>
    <m/>
    <m/>
    <m/>
    <m/>
    <m/>
    <x v="5"/>
    <m/>
    <m/>
    <m/>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m/>
    <m/>
    <m/>
    <m/>
    <m/>
    <m/>
    <m/>
    <m/>
    <m/>
    <m/>
    <m/>
    <m/>
    <m/>
    <m/>
    <m/>
    <m/>
    <m/>
    <s v=""/>
    <m/>
    <m/>
    <m/>
    <m/>
    <m/>
    <m/>
    <m/>
    <m/>
    <m/>
    <m/>
    <m/>
    <m/>
    <s v="LOW"/>
    <s v="Hold for next FY"/>
    <m/>
    <s v="Not started"/>
    <s v="Not started"/>
    <m/>
    <m/>
    <m/>
    <m/>
    <m/>
    <m/>
    <m/>
  </r>
  <r>
    <s v="FAC-NYD-0004"/>
    <s v="Digital/Multimedia"/>
    <x v="6"/>
    <m/>
    <m/>
    <m/>
    <m/>
    <m/>
    <x v="5"/>
    <m/>
    <s v="This document is dependent on OSAC adopting an overarching definition of ACE-V."/>
    <m/>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m/>
    <m/>
    <m/>
    <m/>
    <m/>
    <m/>
    <m/>
    <m/>
    <m/>
    <m/>
    <m/>
    <m/>
    <m/>
    <m/>
    <m/>
    <m/>
    <m/>
    <m/>
    <s v=""/>
    <m/>
    <m/>
    <m/>
    <m/>
    <m/>
    <m/>
    <m/>
    <m/>
    <m/>
    <m/>
    <m/>
    <m/>
    <s v="LOW"/>
    <s v="Hold for next FY"/>
    <m/>
    <s v="Not started"/>
    <s v="Not started"/>
    <m/>
    <m/>
    <m/>
    <m/>
    <m/>
    <m/>
    <m/>
  </r>
  <r>
    <s v="FAC-NYD-0005"/>
    <s v="Digital/Multimedia"/>
    <x v="6"/>
    <m/>
    <m/>
    <m/>
    <m/>
    <m/>
    <x v="5"/>
    <m/>
    <s v="NOTE: This is an annex to the Facial Image Comparison Feature List for Morphological Analysis, not a stand-alone document."/>
    <m/>
    <m/>
    <m/>
    <m/>
    <m/>
    <s v="Statistical Data on Location &amp; Performance of Facial Features"/>
    <s v="Considers static vs dynamic features of the face relevant to location on the face. This document could become an extension of the physical stability document."/>
    <m/>
    <m/>
    <m/>
    <m/>
    <m/>
    <m/>
    <m/>
    <m/>
    <m/>
    <m/>
    <m/>
    <m/>
    <m/>
    <m/>
    <m/>
    <m/>
    <m/>
    <m/>
    <m/>
    <m/>
    <m/>
    <m/>
    <s v=""/>
    <m/>
    <m/>
    <m/>
    <m/>
    <m/>
    <m/>
    <m/>
    <m/>
    <s v="Method Validation"/>
    <m/>
    <m/>
    <m/>
    <s v="LOW"/>
    <s v="Hold for next FY"/>
    <m/>
    <s v="Not started"/>
    <s v="Not started"/>
    <m/>
    <m/>
    <m/>
    <m/>
    <m/>
    <m/>
    <m/>
  </r>
  <r>
    <s v="FAC-NYD-0006"/>
    <s v="Digital/Multimedia"/>
    <x v="6"/>
    <s v="HFTG"/>
    <m/>
    <m/>
    <m/>
    <m/>
    <x v="5"/>
    <m/>
    <s v="SC noted that this document should come out of a higher OSAC unit, like HFC."/>
    <m/>
    <m/>
    <m/>
    <m/>
    <m/>
    <s v="Human Performance Measurements"/>
    <s v="Includes metrics to assess accuracy, including error rates, across face comparisons."/>
    <m/>
    <m/>
    <m/>
    <m/>
    <m/>
    <m/>
    <m/>
    <m/>
    <m/>
    <m/>
    <m/>
    <m/>
    <m/>
    <m/>
    <m/>
    <m/>
    <m/>
    <m/>
    <m/>
    <m/>
    <m/>
    <m/>
    <s v=""/>
    <m/>
    <m/>
    <m/>
    <m/>
    <m/>
    <m/>
    <m/>
    <m/>
    <s v="Quality Assurance"/>
    <m/>
    <m/>
    <m/>
    <s v="LOW"/>
    <s v="Hold for next FY"/>
    <m/>
    <s v="Not started"/>
    <s v="Not started"/>
    <m/>
    <m/>
    <m/>
    <m/>
    <m/>
    <m/>
    <m/>
  </r>
  <r>
    <s v="FAC-NYD-0007"/>
    <s v="Digital/Multimedia"/>
    <x v="6"/>
    <s v="HFTG"/>
    <m/>
    <m/>
    <m/>
    <m/>
    <x v="5"/>
    <m/>
    <s v="SC noted that this document should come out of a higher OSAC unit, like HFC."/>
    <m/>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m/>
    <m/>
    <m/>
    <m/>
    <m/>
    <m/>
    <m/>
    <m/>
    <m/>
    <m/>
    <m/>
    <m/>
    <m/>
    <m/>
    <m/>
    <m/>
    <m/>
    <m/>
    <s v=""/>
    <m/>
    <m/>
    <m/>
    <m/>
    <m/>
    <m/>
    <m/>
    <m/>
    <s v="Quality Assurance"/>
    <m/>
    <m/>
    <m/>
    <s v="LOW"/>
    <s v="Hold for next FY"/>
    <m/>
    <s v="Not started"/>
    <s v="Not started"/>
    <m/>
    <m/>
    <m/>
    <m/>
    <m/>
    <m/>
    <m/>
  </r>
  <r>
    <s v="FAC-NYD-0008"/>
    <s v="Digital/Multimedia"/>
    <x v="6"/>
    <m/>
    <m/>
    <m/>
    <m/>
    <m/>
    <x v="5"/>
    <m/>
    <m/>
    <m/>
    <m/>
    <m/>
    <m/>
    <m/>
    <s v="Guide for Aptitude Testing in Role Based Facial Comparison"/>
    <s v="Provides guidance for (inherent) aptitude testing prior to training an individual to be an assessor, reviewer, or examiner."/>
    <m/>
    <m/>
    <m/>
    <m/>
    <m/>
    <m/>
    <m/>
    <m/>
    <m/>
    <m/>
    <m/>
    <m/>
    <m/>
    <m/>
    <m/>
    <m/>
    <m/>
    <m/>
    <m/>
    <m/>
    <m/>
    <m/>
    <s v=""/>
    <m/>
    <m/>
    <m/>
    <m/>
    <m/>
    <m/>
    <m/>
    <m/>
    <s v="Competency &amp; Monitoring"/>
    <s v="•Training"/>
    <m/>
    <m/>
    <s v="LOW"/>
    <s v="Hold for next FY"/>
    <m/>
    <s v="Not started"/>
    <s v="Not started"/>
    <m/>
    <m/>
    <m/>
    <m/>
    <m/>
    <m/>
    <m/>
  </r>
  <r>
    <s v="FAC-NYD-0009"/>
    <s v="Digital/Multimedia"/>
    <x v="6"/>
    <m/>
    <m/>
    <m/>
    <m/>
    <m/>
    <x v="5"/>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m/>
    <m/>
    <m/>
    <m/>
    <m/>
    <m/>
    <m/>
    <m/>
    <m/>
    <m/>
    <m/>
    <m/>
    <m/>
    <m/>
    <m/>
    <m/>
    <m/>
    <m/>
    <s v=""/>
    <m/>
    <m/>
    <m/>
    <m/>
    <m/>
    <m/>
    <m/>
    <m/>
    <s v="Examination &amp; Analysis"/>
    <m/>
    <m/>
    <m/>
    <s v="LOW"/>
    <s v="Hold for next FY"/>
    <m/>
    <s v="Not started"/>
    <s v="Not started"/>
    <m/>
    <m/>
    <m/>
    <m/>
    <m/>
    <m/>
    <m/>
  </r>
  <r>
    <s v="FAC-025"/>
    <s v="Digital/Multimedia"/>
    <x v="6"/>
    <m/>
    <m/>
    <m/>
    <m/>
    <m/>
    <x v="10"/>
    <m/>
    <s v="Per SC, this document is in progress, but is awaiting guidance from the FSSB TG on Reporting and Testimony before it is finalized."/>
    <m/>
    <m/>
    <m/>
    <m/>
    <m/>
    <s v="Court Testimonial Guidelines for Facial Identification Cases"/>
    <m/>
    <m/>
    <m/>
    <m/>
    <m/>
    <m/>
    <m/>
    <m/>
    <m/>
    <m/>
    <m/>
    <m/>
    <m/>
    <m/>
    <m/>
    <m/>
    <m/>
    <m/>
    <m/>
    <m/>
    <m/>
    <m/>
    <m/>
    <s v=""/>
    <m/>
    <m/>
    <m/>
    <m/>
    <m/>
    <m/>
    <m/>
    <m/>
    <s v="Reporting Results &amp; Testimony"/>
    <s v="•Testimony"/>
    <m/>
    <m/>
    <s v="MED"/>
    <s v="Complete initial draft"/>
    <m/>
    <s v="Started / In progress"/>
    <m/>
    <m/>
    <m/>
    <m/>
    <m/>
    <m/>
    <m/>
    <m/>
  </r>
  <r>
    <s v="FAC-007"/>
    <s v="Digital/Multimedia"/>
    <x v="6"/>
    <m/>
    <m/>
    <m/>
    <m/>
    <m/>
    <x v="6"/>
    <m/>
    <s v="NOTE: This was 'withdrawn' from Facial ID SC and moved to DMSAC section"/>
    <m/>
    <m/>
    <m/>
    <m/>
    <s v="WK74814"/>
    <s v="Source Opinion Scale"/>
    <m/>
    <m/>
    <m/>
    <m/>
    <m/>
    <m/>
    <m/>
    <m/>
    <m/>
    <m/>
    <m/>
    <m/>
    <m/>
    <m/>
    <m/>
    <m/>
    <m/>
    <m/>
    <m/>
    <m/>
    <m/>
    <m/>
    <m/>
    <s v=""/>
    <m/>
    <m/>
    <m/>
    <m/>
    <m/>
    <m/>
    <m/>
    <m/>
    <m/>
    <m/>
    <m/>
    <m/>
    <s v="LOW"/>
    <s v="At SDO for further development"/>
    <m/>
    <s v="Under development at SDO"/>
    <s v="Under review by STRP"/>
    <m/>
    <m/>
    <m/>
    <m/>
    <m/>
    <m/>
    <m/>
  </r>
  <r>
    <s v="FIR-003"/>
    <s v="Scene Examination"/>
    <x v="7"/>
    <m/>
    <m/>
    <m/>
    <m/>
    <m/>
    <x v="0"/>
    <m/>
    <m/>
    <m/>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N/A"/>
    <s v="N/A"/>
    <m/>
    <m/>
    <d v="2021-11-10T00:00:00"/>
    <m/>
    <m/>
    <m/>
    <m/>
    <s v="YES"/>
    <s v="closed"/>
    <d v="2021-09-07T00:00:00"/>
    <d v="2021-10-04T00:00:00"/>
    <d v="2021-10-19T00:00:00"/>
    <d v="2022-08-10T00:00:00"/>
    <d v="2022-09-06T00:00:00"/>
    <s v="YES"/>
    <m/>
    <s v=""/>
    <m/>
    <m/>
    <m/>
    <m/>
    <m/>
    <m/>
    <m/>
    <d v="2027-09-06T00:00:00"/>
    <m/>
    <m/>
    <m/>
    <m/>
    <s v="HIGH"/>
    <s v="Add SDO published standard to Registry"/>
    <s v="In comment adjudication at OSAC"/>
    <s v="In FSSB review"/>
    <s v="#REF!"/>
    <m/>
    <m/>
    <m/>
    <m/>
    <m/>
    <m/>
    <m/>
  </r>
  <r>
    <s v="FIR-004"/>
    <s v="Scene Examination"/>
    <x v="7"/>
    <m/>
    <m/>
    <m/>
    <m/>
    <m/>
    <x v="0"/>
    <m/>
    <m/>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s v="N/A"/>
    <s v="N/A"/>
    <m/>
    <m/>
    <m/>
    <m/>
    <m/>
    <m/>
    <m/>
    <s v="YES"/>
    <s v="closed"/>
    <d v="2022-09-07T00:00:00"/>
    <d v="2021-10-04T00:00:00"/>
    <d v="2021-10-06T00:00:00"/>
    <d v="2022-08-10T00:00:00"/>
    <d v="2022-09-06T00:00:00"/>
    <s v="YES"/>
    <m/>
    <s v=""/>
    <m/>
    <m/>
    <m/>
    <m/>
    <m/>
    <m/>
    <m/>
    <d v="2027-09-06T00:00:00"/>
    <m/>
    <m/>
    <m/>
    <m/>
    <s v="HIGH"/>
    <s v="Add SDO published standard to Registry"/>
    <s v="In comment adjudication at OSAC"/>
    <s v="In FSSB review"/>
    <s v="#REF!"/>
    <m/>
    <m/>
    <m/>
    <m/>
    <m/>
    <m/>
    <m/>
  </r>
  <r>
    <s v="FIR-005"/>
    <s v="Scene Examination"/>
    <x v="7"/>
    <m/>
    <m/>
    <m/>
    <m/>
    <m/>
    <x v="2"/>
    <m/>
    <m/>
    <m/>
    <m/>
    <s v="NFPA"/>
    <s v="1321-xx"/>
    <m/>
    <s v="Standard for Fire Investigation Units"/>
    <s v="Governs the organization and operation of fire investigation units in both the public and private sector. The standard will be suitable as a basis for accreditation of fire investigation units."/>
    <m/>
    <m/>
    <m/>
    <m/>
    <s v="N/A"/>
    <s v="N/A"/>
    <d v="2021-10-08T00:00:00"/>
    <m/>
    <d v="2022-01-05T00:00:00"/>
    <s v="10/5/2021 (in Oct SB)"/>
    <m/>
    <m/>
    <m/>
    <s v="YES - public comment period at SDO occured before 1/1/22 cut-off"/>
    <m/>
    <m/>
    <m/>
    <m/>
    <m/>
    <m/>
    <m/>
    <m/>
    <s v=""/>
    <m/>
    <m/>
    <m/>
    <m/>
    <m/>
    <m/>
    <m/>
    <m/>
    <s v="Quality Assurance"/>
    <m/>
    <m/>
    <m/>
    <s v="HIGH"/>
    <s v="At SDO for further development"/>
    <s v="In adjudication at SDO"/>
    <s v="In adjudication at SDO"/>
    <s v="#REF!"/>
    <m/>
    <m/>
    <m/>
    <m/>
    <m/>
    <m/>
    <m/>
  </r>
  <r>
    <s v="FIR-001"/>
    <s v="Scene Examination"/>
    <x v="7"/>
    <m/>
    <m/>
    <m/>
    <m/>
    <m/>
    <x v="8"/>
    <m/>
    <s v="The 2021 version replaced this 2017 version on the Registry on 9/6/2022"/>
    <m/>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N/A"/>
    <s v="N/A"/>
    <m/>
    <m/>
    <m/>
    <m/>
    <m/>
    <m/>
    <m/>
    <m/>
    <m/>
    <m/>
    <m/>
    <m/>
    <m/>
    <d v="2017-11-01T00:00:00"/>
    <m/>
    <m/>
    <s v=""/>
    <m/>
    <m/>
    <m/>
    <m/>
    <m/>
    <m/>
    <m/>
    <d v="2022-11-17T00:00:00"/>
    <s v="Examination &amp; Analysis"/>
    <s v="•Methods"/>
    <m/>
    <m/>
    <s v="Not applicable"/>
    <s v="Add SDO published standard to Registry"/>
    <s v="COMPLETE"/>
    <s v="COMPLETE"/>
    <s v="#REF!"/>
    <m/>
    <m/>
    <m/>
    <m/>
    <m/>
    <m/>
    <m/>
  </r>
  <r>
    <s v="FIR-002"/>
    <s v="Scene Examination"/>
    <x v="7"/>
    <m/>
    <m/>
    <m/>
    <m/>
    <m/>
    <x v="8"/>
    <m/>
    <s v="The 2022 version replaced this 2014 version on the Registry on 9/6/2022"/>
    <m/>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m/>
    <m/>
    <m/>
    <m/>
    <s v="N/A"/>
    <s v="N/A"/>
    <m/>
    <m/>
    <m/>
    <m/>
    <m/>
    <m/>
    <m/>
    <m/>
    <m/>
    <m/>
    <m/>
    <m/>
    <m/>
    <d v="2016-12-22T00:00:00"/>
    <m/>
    <m/>
    <s v=""/>
    <m/>
    <m/>
    <m/>
    <m/>
    <m/>
    <m/>
    <m/>
    <d v="2021-12-22T00:00:00"/>
    <s v="Competency &amp; Monitoring"/>
    <s v="•Educational Requirements"/>
    <m/>
    <s v="•Training"/>
    <s v="Not applicable"/>
    <s v="Add SDO published standard to Registry"/>
    <s v="COMPLETE"/>
    <s v="COMPLETE"/>
    <s v="#REF!"/>
    <m/>
    <m/>
    <m/>
    <m/>
    <m/>
    <m/>
    <m/>
  </r>
  <r>
    <s v="FTM-001"/>
    <s v="Physics/Pattern Interp"/>
    <x v="8"/>
    <m/>
    <m/>
    <m/>
    <m/>
    <m/>
    <x v="0"/>
    <s v="Standard"/>
    <m/>
    <m/>
    <m/>
    <s v="ASB"/>
    <s v="061-21"/>
    <m/>
    <s v="Firearms and Toolmarks 3D Measurement Systems and Measurement Quality Control, First Edition, 2021"/>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s v="N/A"/>
    <s v="N/A"/>
    <d v="2018-05-25T00:00:00"/>
    <s v="unknown"/>
    <d v="2019-08-26T00:00:00"/>
    <s v="N/A "/>
    <m/>
    <d v="2021-01-14T00:00:00"/>
    <d v="2021-10-15T00:00:00"/>
    <s v="YES"/>
    <s v="closed"/>
    <d v="2021-12-07T00:00:00"/>
    <m/>
    <d v="2022-01-06T00:00:00"/>
    <d v="2022-02-09T00:00:00"/>
    <d v="2022-03-01T00:00:00"/>
    <s v="NO"/>
    <m/>
    <s v=""/>
    <m/>
    <m/>
    <m/>
    <m/>
    <m/>
    <m/>
    <m/>
    <d v="2027-03-01T00:00:00"/>
    <s v="Method Validation"/>
    <m/>
    <m/>
    <m/>
    <s v="Not applicable"/>
    <s v="Add SDO published standard to Registry"/>
    <s v="COMPLETE"/>
    <s v="COMPLETE"/>
    <s v="COMPLETE"/>
    <m/>
    <m/>
    <m/>
    <n v="158"/>
    <n v="-6162"/>
    <n v="-6004"/>
    <m/>
  </r>
  <r>
    <s v="FTM-002"/>
    <s v="Physics/Pattern Interp"/>
    <x v="8"/>
    <m/>
    <m/>
    <m/>
    <m/>
    <m/>
    <x v="0"/>
    <s v="Best Practice Recommendation"/>
    <m/>
    <m/>
    <m/>
    <s v="ASB"/>
    <s v="068-20"/>
    <m/>
    <s v="Safe Handling of Firearms and Ammunition, First Edition, 2020"/>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s v="N/A"/>
    <s v="N/A"/>
    <d v="2018-05-25T00:00:00"/>
    <s v="unknown"/>
    <d v="2019-07-08T00:00:00"/>
    <s v="N/A"/>
    <m/>
    <s v="N/A"/>
    <d v="2020-09-04T00:00:00"/>
    <s v="YES"/>
    <s v="closed"/>
    <d v="2021-01-09T00:00:00"/>
    <d v="2021-02-05T00:00:00"/>
    <d v="2021-02-09T00:00:00"/>
    <d v="2021-03-05T00:00:00"/>
    <d v="2021-04-06T00:00:00"/>
    <s v="NO"/>
    <m/>
    <s v=""/>
    <m/>
    <m/>
    <m/>
    <m/>
    <m/>
    <m/>
    <m/>
    <d v="2026-04-06T00:00:00"/>
    <s v="Evidence Collection &amp; Handling"/>
    <s v="•Evidence Collection or Recovery"/>
    <m/>
    <m/>
    <s v="Not applicable"/>
    <s v="Add SDO published standard to Registry"/>
    <s v="COMPLETE"/>
    <s v="COMPLETE"/>
    <s v="COMPLETE"/>
    <m/>
    <m/>
    <m/>
    <n v="171"/>
    <n v="-6174"/>
    <n v="-6004"/>
    <m/>
  </r>
  <r>
    <s v="FTM-003"/>
    <s v="Physics/Pattern Interp"/>
    <x v="8"/>
    <m/>
    <m/>
    <m/>
    <m/>
    <m/>
    <x v="0"/>
    <s v="Standard"/>
    <m/>
    <m/>
    <m/>
    <s v="ASB"/>
    <s v="093-20"/>
    <m/>
    <s v="Standard Test Method for the Examination and Testing of Firearms, First Edition, 2020"/>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N/A"/>
    <s v="N/A"/>
    <s v="unknown"/>
    <s v="unknown"/>
    <d v="2019-12-30T00:00:00"/>
    <s v="N/A"/>
    <m/>
    <d v="2020-05-04T00:00:00"/>
    <d v="2020-11-17T00:00:00"/>
    <s v="YES"/>
    <s v="closed"/>
    <d v="2021-06-01T00:00:00"/>
    <d v="2021-07-01T00:00:00"/>
    <d v="2021-07-02T00:00:00"/>
    <d v="2021-10-13T00:00:00"/>
    <d v="2021-11-02T00:00:00"/>
    <s v="YES"/>
    <m/>
    <s v=""/>
    <m/>
    <m/>
    <m/>
    <m/>
    <m/>
    <m/>
    <m/>
    <d v="2026-11-02T00:00:00"/>
    <s v="Examination &amp; Analysis"/>
    <s v="•Methods"/>
    <m/>
    <m/>
    <s v="Not applicable"/>
    <s v="Add SDO published standard to Registry"/>
    <s v="COMPLETE"/>
    <s v="COMPLETE"/>
    <s v="COMPLETE"/>
    <m/>
    <m/>
    <m/>
    <m/>
    <m/>
    <m/>
    <m/>
  </r>
  <r>
    <s v="FTM-005"/>
    <s v="Physics/Pattern Interp"/>
    <x v="8"/>
    <m/>
    <m/>
    <m/>
    <m/>
    <m/>
    <x v="0"/>
    <s v="Standard"/>
    <m/>
    <m/>
    <m/>
    <s v="ASB"/>
    <s v="062-21"/>
    <m/>
    <s v="Standard for Topography Comparison Software for Toolmark Analysis, First Edition, 2021"/>
    <s v="Specifies the minimum requirements for computer software intended to compare 2D or 3D digital representations of toolmarks. It covers necessary conditions for consistent and interpretable comparisons. Software that complies with the specifications of this"/>
    <m/>
    <m/>
    <m/>
    <m/>
    <s v="N/A"/>
    <s v="N/A"/>
    <d v="2018-10-19T00:00:00"/>
    <s v="N/A"/>
    <d v="2019-08-26T00:00:00"/>
    <s v="N/A"/>
    <m/>
    <d v="2020-05-11T00:00:00"/>
    <d v="2021-10-15T00:00:00"/>
    <s v="YES"/>
    <s v="closed"/>
    <d v="2021-12-07T00:00:00"/>
    <d v="2022-01-03T00:00:00"/>
    <d v="2022-01-06T00:00:00"/>
    <d v="2022-06-08T00:00:00"/>
    <d v="2022-08-02T00:00:00"/>
    <s v="YES"/>
    <m/>
    <s v=""/>
    <m/>
    <m/>
    <m/>
    <m/>
    <m/>
    <m/>
    <m/>
    <d v="2027-08-02T00:00:00"/>
    <s v="Method Validation"/>
    <m/>
    <m/>
    <m/>
    <s v="HIGH"/>
    <s v="Initiate Registry approval process (for SDO published standard)"/>
    <s v="In open comment at OSAC"/>
    <s v="In comment adjudication at OSAC"/>
    <s v="In FSSB review"/>
    <m/>
    <m/>
    <m/>
    <m/>
    <m/>
    <m/>
    <m/>
  </r>
  <r>
    <s v="FTM-006"/>
    <s v="Physics/Pattern Interp"/>
    <x v="8"/>
    <m/>
    <m/>
    <m/>
    <m/>
    <m/>
    <x v="0"/>
    <s v="Standard"/>
    <m/>
    <m/>
    <m/>
    <s v="ASB"/>
    <s v="063-21"/>
    <m/>
    <s v="Implementation of 3D Technologies in Forensic Firearm and Toolmark Comparison Laboratories, First Edition, 2021"/>
    <s v="Outlines the necessary steps to ensure the proper implementation of 3D technologies (software and/or hardware) / technical procedure(s) required in a forensic toolmark laboratory."/>
    <d v="2015-01-21T00:00:00"/>
    <m/>
    <d v="2018-01-17T00:00:00"/>
    <d v="2018-01-31T00:00:00"/>
    <s v="N/A"/>
    <s v="N/A"/>
    <d v="2018-07-27T00:00:00"/>
    <s v="N/A"/>
    <d v="2019-08-26T00:00:00"/>
    <s v="N/A"/>
    <m/>
    <d v="2020-05-11T00:00:00"/>
    <d v="2021-10-15T00:00:00"/>
    <s v="YES"/>
    <s v="closed"/>
    <d v="2021-12-07T00:00:00"/>
    <d v="2022-01-03T00:00:00"/>
    <d v="2022-01-06T00:00:00"/>
    <d v="2022-06-08T00:00:00"/>
    <d v="2022-08-02T00:00:00"/>
    <s v="YES"/>
    <m/>
    <s v=""/>
    <m/>
    <m/>
    <m/>
    <m/>
    <m/>
    <m/>
    <m/>
    <d v="2027-08-02T00:00:00"/>
    <s v="Method Validation"/>
    <m/>
    <m/>
    <m/>
    <s v="HIGH"/>
    <s v="Initiate Registry approval process (for SDO published standard)"/>
    <s v="In open comment at OSAC"/>
    <s v="In comment adjudication at OSAC"/>
    <s v="In FSSB review"/>
    <m/>
    <m/>
    <m/>
    <n v="158"/>
    <n v="-6162"/>
    <n v="-6004"/>
    <m/>
  </r>
  <r>
    <s v="FTM-004"/>
    <s v="Physics/Pattern Interp"/>
    <x v="8"/>
    <m/>
    <m/>
    <m/>
    <m/>
    <m/>
    <x v="1"/>
    <s v="Best Practice Recommendation"/>
    <s v="In RA process - open for comment (deadline 9/5/22)"/>
    <m/>
    <m/>
    <s v="ASB"/>
    <s v="060-21"/>
    <m/>
    <s v="Guidelines for Barrel and Overall Length Measurements of Firearms, First Edition, 2021"/>
    <s v="Intended for firearm examiners conducting barrel and overall length measurements for firearms."/>
    <m/>
    <m/>
    <m/>
    <m/>
    <s v="N/A"/>
    <s v="N/A"/>
    <d v="2018-10-05T00:00:00"/>
    <s v="N/A"/>
    <d v="2020-06-29T00:00:00"/>
    <s v="N/A"/>
    <m/>
    <s v="1/25/2021 (R1); 6/14/2021 (R2)"/>
    <d v="2021-12-24T00:00:00"/>
    <s v="YES"/>
    <s v="https://www.surveymonkey.com/r/WYYM3XQ"/>
    <d v="2022-08-02T00:00:00"/>
    <d v="2022-09-05T00:00:00"/>
    <m/>
    <m/>
    <m/>
    <m/>
    <m/>
    <s v=""/>
    <m/>
    <m/>
    <m/>
    <m/>
    <m/>
    <m/>
    <m/>
    <m/>
    <s v="Examination &amp; Analysis"/>
    <s v="•Methods"/>
    <m/>
    <m/>
    <s v="HIGH"/>
    <s v="Initiate Registry approval process (for SDO published standard)"/>
    <s v="Pending SDO publication"/>
    <s v="Started / In progress"/>
    <s v="In comment adjudication at OSAC"/>
    <m/>
    <m/>
    <m/>
    <m/>
    <m/>
    <m/>
    <m/>
  </r>
  <r>
    <s v="FTM-007"/>
    <s v="Physics/Pattern Interp"/>
    <x v="8"/>
    <m/>
    <m/>
    <m/>
    <m/>
    <m/>
    <x v="1"/>
    <s v="Standard"/>
    <s v="In RA process - open for comment (deadline 9/5/22)"/>
    <m/>
    <m/>
    <s v="ASB"/>
    <s v="096-22"/>
    <m/>
    <s v="Standard Method for the Examination and Documentation of Ammunition and Ammunition Components, First Edition, 2022"/>
    <s v="Provides standard procedures for the examination and testing of ammunition and/or ammunition components by firearm and toolmark examiners or technicians. Following these procedures, an examiner or technician will be able to document and report the examina"/>
    <m/>
    <m/>
    <m/>
    <m/>
    <s v="N/A"/>
    <s v="N/A"/>
    <s v="7/27/2018; 12/20/2019"/>
    <s v="N/A"/>
    <d v="2020-09-07T00:00:00"/>
    <s v="N/A"/>
    <m/>
    <s v="9/20/2021 (R1)"/>
    <d v="2022-02-11T00:00:00"/>
    <s v="YES"/>
    <s v="https://www.surveymonkey.com/r/J633TG2"/>
    <d v="2022-08-02T00:00:00"/>
    <d v="2022-09-05T00:00:00"/>
    <m/>
    <m/>
    <m/>
    <m/>
    <m/>
    <s v=""/>
    <m/>
    <m/>
    <m/>
    <m/>
    <m/>
    <m/>
    <m/>
    <m/>
    <s v="Examination &amp; Analysis"/>
    <s v="•Data Criteria &amp; Analysis"/>
    <m/>
    <m/>
    <s v="HIGH"/>
    <s v="Initiate Registry approval process (for SDO published standard)"/>
    <s v="Pending SDO publication"/>
    <m/>
    <s v="In open comment at OSAC"/>
    <m/>
    <m/>
    <m/>
    <m/>
    <m/>
    <m/>
    <m/>
  </r>
  <r>
    <s v="FTM-008"/>
    <s v="Physics/Pattern Interp"/>
    <x v="8"/>
    <m/>
    <m/>
    <m/>
    <m/>
    <m/>
    <x v="1"/>
    <s v="Standard"/>
    <s v="In RA process - open for comment (deadline 9/5/22); HFTG liaison likely to submit petition "/>
    <m/>
    <m/>
    <s v="ASB"/>
    <s v="105-21"/>
    <m/>
    <s v="Minimum Education Requirements for Firearm and Toolmark Examiner Trainees, First Edition, 2021"/>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N/A"/>
    <s v="N/A"/>
    <d v="2018-11-09T00:00:00"/>
    <m/>
    <m/>
    <m/>
    <m/>
    <m/>
    <d v="2021-09-24T00:00:00"/>
    <s v="YES"/>
    <s v="https://www.surveymonkey.com/r/XJ6YH7G"/>
    <d v="2022-08-02T00:00:00"/>
    <d v="2022-09-05T00:00:00"/>
    <m/>
    <m/>
    <m/>
    <m/>
    <m/>
    <s v=""/>
    <m/>
    <m/>
    <m/>
    <m/>
    <m/>
    <m/>
    <m/>
    <m/>
    <s v="Competency &amp; Monitoring"/>
    <s v="•Educational Requirements"/>
    <m/>
    <m/>
    <s v="HIGH"/>
    <s v="Initiate Registry approval process (for SDO published standard)"/>
    <s v="Pending SDO publication"/>
    <m/>
    <s v="In open comment at OSAC"/>
    <m/>
    <m/>
    <m/>
    <m/>
    <m/>
    <m/>
    <m/>
  </r>
  <r>
    <s v="FTM-009"/>
    <s v="Physics/Pattern Interp"/>
    <x v="8"/>
    <m/>
    <m/>
    <m/>
    <m/>
    <m/>
    <x v="2"/>
    <s v="Standard"/>
    <s v="in SDO working group"/>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s v="N/A"/>
    <s v="N/A"/>
    <d v="2019-04-05T00:00:00"/>
    <d v="2021-11-26T00:00:00"/>
    <d v="2022-01-13T00:00:00"/>
    <d v="2021-11-29T00:00:00"/>
    <m/>
    <m/>
    <m/>
    <s v="NO - SDO/OSAC open comment period occured after 1/1/2022 cut-off date"/>
    <s v="N/A"/>
    <s v="N/A"/>
    <s v="N/A"/>
    <m/>
    <m/>
    <m/>
    <m/>
    <m/>
    <s v=""/>
    <m/>
    <m/>
    <m/>
    <m/>
    <m/>
    <m/>
    <m/>
    <m/>
    <s v="Reporting Results &amp; Testimony"/>
    <s v="•Interpretation &amp; Opinion"/>
    <m/>
    <m/>
    <s v="HIGH"/>
    <m/>
    <m/>
    <s v="In adjudication at SDO"/>
    <s v="In adjudication at SDO"/>
    <m/>
    <m/>
    <m/>
    <m/>
    <m/>
    <m/>
    <m/>
  </r>
  <r>
    <s v="FTM-010"/>
    <s v="Physics/Pattern Interp"/>
    <x v="8"/>
    <m/>
    <m/>
    <m/>
    <m/>
    <m/>
    <x v="2"/>
    <s v="Best Practice Recommendation"/>
    <s v="open for public comment @ASB (deadline 9/12/22)"/>
    <m/>
    <m/>
    <s v="ASB"/>
    <s v="102-xx"/>
    <m/>
    <s v="Standard for Verification of Source Conclusions in Toolmark Examinations"/>
    <s v="Provides best practice recommendations for conducting peer review evaluations (i.e. verifications) of source conclusions arising from the microscopic comparison of toolmark evidence."/>
    <m/>
    <m/>
    <m/>
    <m/>
    <s v="N/A"/>
    <s v="N/A"/>
    <s v="4/5/2019; 1/24/2020"/>
    <d v="2022-07-29T00:00:00"/>
    <d v="2022-09-12T00:00:00"/>
    <d v="2022-08-01T00:00:00"/>
    <m/>
    <m/>
    <m/>
    <m/>
    <m/>
    <m/>
    <m/>
    <m/>
    <m/>
    <m/>
    <m/>
    <m/>
    <s v=""/>
    <m/>
    <m/>
    <m/>
    <m/>
    <m/>
    <m/>
    <m/>
    <m/>
    <s v="Quality Assurance"/>
    <s v="•Review of Results (technical review, admin review, or verification)"/>
    <m/>
    <m/>
    <s v="HIGH"/>
    <m/>
    <m/>
    <s v="Under development at SDO"/>
    <s v="Under development at SDO"/>
    <m/>
    <m/>
    <m/>
    <m/>
    <m/>
    <m/>
    <m/>
  </r>
  <r>
    <s v="FTM-011"/>
    <s v="Physics/Pattern Interp"/>
    <x v="8"/>
    <m/>
    <m/>
    <m/>
    <m/>
    <m/>
    <x v="2"/>
    <s v="Best Practice Recommendation"/>
    <s v="in SDO working group"/>
    <m/>
    <m/>
    <s v="ASB"/>
    <s v="107-xx"/>
    <m/>
    <s v="Best Practice Recommendation for Measuring Trigger Pull of a Firearm and Estimating its Uncertainty, First Edition"/>
    <s v="Provides recommendations for crime lab procedures for trigger pull measurements and for estimating uncertainties associated with trigger pull measurements. "/>
    <m/>
    <m/>
    <m/>
    <m/>
    <s v="N/A"/>
    <s v="N/A"/>
    <d v="2018-12-21T00:00:00"/>
    <m/>
    <d v="2021-01-25T00:00:00"/>
    <s v="11/2/2021 (R1); 4/1/2022 (R2)"/>
    <m/>
    <s v="11/29/2021 (R1); 5/16/2022 (R2)"/>
    <m/>
    <s v="YES - public comment period at SDO was a recirc."/>
    <m/>
    <m/>
    <m/>
    <m/>
    <m/>
    <m/>
    <m/>
    <m/>
    <s v=""/>
    <m/>
    <m/>
    <m/>
    <m/>
    <m/>
    <m/>
    <m/>
    <m/>
    <s v="Examination &amp; Analysis"/>
    <s v="•Methods"/>
    <m/>
    <m/>
    <s v="MED"/>
    <m/>
    <m/>
    <s v="Under development at SDO"/>
    <s v="Under development at SDO"/>
    <m/>
    <m/>
    <m/>
    <m/>
    <m/>
    <m/>
    <m/>
  </r>
  <r>
    <s v="FTM-012"/>
    <s v="Physics/Pattern Interp"/>
    <x v="8"/>
    <m/>
    <m/>
    <m/>
    <m/>
    <m/>
    <x v="2"/>
    <m/>
    <s v="open for public comment @ASB (deadline 9/12/22)"/>
    <m/>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s v="N/A"/>
    <s v="N/A"/>
    <d v="2021-05-28T00:00:00"/>
    <s v="?"/>
    <d v="2022-05-16T00:00:00"/>
    <s v="4/1/2022; (I) 8/1/2022 (R1)"/>
    <m/>
    <s v="9/12/2022 (R1)"/>
    <m/>
    <s v="NO - OSAC open comment period happened during SDO public comment period "/>
    <m/>
    <m/>
    <m/>
    <m/>
    <m/>
    <m/>
    <m/>
    <m/>
    <s v=""/>
    <m/>
    <m/>
    <m/>
    <m/>
    <m/>
    <m/>
    <m/>
    <m/>
    <s v="Examination &amp; Analysis"/>
    <s v="•Methods"/>
    <m/>
    <m/>
    <s v="LOW"/>
    <m/>
    <m/>
    <s v="Under development at SDO"/>
    <s v="In SDO public comment"/>
    <m/>
    <m/>
    <m/>
    <m/>
    <m/>
    <m/>
    <m/>
  </r>
  <r>
    <s v="FTM-013"/>
    <s v="Physics/Pattern Interp"/>
    <x v="8"/>
    <m/>
    <m/>
    <m/>
    <m/>
    <m/>
    <x v="4"/>
    <s v="Standard"/>
    <s v="in FSSB review - petition submitted for additional FSSB review at Sept meeting"/>
    <m/>
    <s v="OSAC 2021-N-0012"/>
    <s v="ASB"/>
    <s v="124"/>
    <m/>
    <s v="Standard for 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N/A"/>
    <s v="N/A"/>
    <s v="6/14/2019 (pre 2.0)"/>
    <s v="TBD"/>
    <s v="TBD"/>
    <s v="TBD"/>
    <m/>
    <s v="TBD"/>
    <s v="TBD"/>
    <s v="NO - OSAC Proposed Standard"/>
    <m/>
    <m/>
    <m/>
    <m/>
    <m/>
    <m/>
    <m/>
    <m/>
    <s v="non-STRP"/>
    <d v="2021-02-02T00:00:00"/>
    <m/>
    <n v="29"/>
    <s v="N/A"/>
    <d v="2022-09-07T00:00:00"/>
    <m/>
    <m/>
    <m/>
    <s v="Competency &amp; Monitoring"/>
    <s v="•Training"/>
    <m/>
    <m/>
    <s v="HIGH"/>
    <m/>
    <s v="In comment adjudication at OSAC"/>
    <s v="In comment adjudication at OSAC"/>
    <s v="In open comment at OSAC"/>
    <m/>
    <s v="Q3: Going out soon for second non-STRP 30 day open comment period"/>
    <m/>
    <m/>
    <m/>
    <m/>
    <m/>
  </r>
  <r>
    <s v="FTM-014"/>
    <s v="Physics/Pattern Interp"/>
    <x v="8"/>
    <m/>
    <m/>
    <m/>
    <m/>
    <m/>
    <x v="4"/>
    <m/>
    <m/>
    <m/>
    <m/>
    <s v="ASB"/>
    <s v="101"/>
    <m/>
    <s v="Supporting Documentation of Source Conclusions in Toolmark Examinations"/>
    <m/>
    <m/>
    <m/>
    <m/>
    <m/>
    <s v="N/A"/>
    <s v="N/A"/>
    <d v="2019-04-05T00:00:00"/>
    <m/>
    <m/>
    <m/>
    <m/>
    <m/>
    <m/>
    <m/>
    <m/>
    <m/>
    <m/>
    <m/>
    <m/>
    <m/>
    <m/>
    <m/>
    <s v=""/>
    <m/>
    <m/>
    <m/>
    <m/>
    <m/>
    <m/>
    <m/>
    <m/>
    <s v="Examination &amp; Analysis"/>
    <s v="•Data Criteria &amp; Analysis"/>
    <m/>
    <m/>
    <s v="LOW"/>
    <m/>
    <s v="Started / In progress"/>
    <s v="Started / In progress"/>
    <s v="Started / In progress"/>
    <m/>
    <m/>
    <m/>
    <m/>
    <m/>
    <m/>
    <m/>
  </r>
  <r>
    <s v="FTM-015"/>
    <s v="Physics/Pattern Interp"/>
    <x v="8"/>
    <m/>
    <m/>
    <m/>
    <m/>
    <m/>
    <x v="4"/>
    <s v="Best Practice Recommendation"/>
    <m/>
    <m/>
    <m/>
    <s v="ASB"/>
    <s v="103"/>
    <m/>
    <s v="Guidelines for Reporting of Source Conclusions in Toolmark Examinations"/>
    <s v="Provides a standard for report wording of source conclusions arising from microscopic toolmark examinations and comparisons conducted for the forensic purpose of determining if two or more toolmarks were or could have been made by the same tool."/>
    <m/>
    <m/>
    <m/>
    <m/>
    <s v="N/A"/>
    <s v="N/A"/>
    <d v="2019-04-05T00:00:00"/>
    <m/>
    <m/>
    <m/>
    <m/>
    <m/>
    <m/>
    <m/>
    <m/>
    <m/>
    <m/>
    <m/>
    <m/>
    <m/>
    <m/>
    <m/>
    <s v=""/>
    <m/>
    <m/>
    <m/>
    <m/>
    <m/>
    <m/>
    <m/>
    <m/>
    <s v="Reporting Results &amp; Testimony"/>
    <s v="•Reporting"/>
    <m/>
    <m/>
    <s v="LOW"/>
    <m/>
    <s v="Started / In progress"/>
    <s v="Started / In progress"/>
    <s v="Started / In progress"/>
    <m/>
    <m/>
    <m/>
    <m/>
    <m/>
    <m/>
    <m/>
  </r>
  <r>
    <s v="FTM-016"/>
    <s v="Physics/Pattern Interp"/>
    <x v="8"/>
    <m/>
    <m/>
    <m/>
    <m/>
    <m/>
    <x v="4"/>
    <s v="Standard"/>
    <m/>
    <m/>
    <m/>
    <s v="ASB"/>
    <s v="104"/>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s v="N/A"/>
    <s v="N/A"/>
    <d v="2018-08-10T00:00:00"/>
    <m/>
    <m/>
    <m/>
    <m/>
    <m/>
    <m/>
    <m/>
    <m/>
    <m/>
    <m/>
    <m/>
    <m/>
    <m/>
    <m/>
    <m/>
    <s v=""/>
    <m/>
    <m/>
    <m/>
    <m/>
    <m/>
    <m/>
    <m/>
    <m/>
    <s v="Examination &amp; Analysis"/>
    <s v="•Methods"/>
    <m/>
    <m/>
    <s v="HIGH"/>
    <m/>
    <s v="Started / In progress"/>
    <s v="Started / In progress"/>
    <s v="Started / In progress"/>
    <m/>
    <m/>
    <m/>
    <m/>
    <m/>
    <m/>
    <m/>
  </r>
  <r>
    <s v="FTM-017"/>
    <s v="Physics/Pattern Interp"/>
    <x v="8"/>
    <m/>
    <m/>
    <m/>
    <m/>
    <m/>
    <x v="4"/>
    <s v="Best Practice Recommendation"/>
    <s v="Ready for STRP process"/>
    <m/>
    <m/>
    <s v="ASB"/>
    <s v="164"/>
    <m/>
    <s v="Best Practice Recommendation for Muzzle to Target Measurements and Measuring its Uncertainty"/>
    <s v="Provides procedures for the visual, microscopic, and chemical processing of items for the determination of muzzle-to-target distance, including the comparison of known-distance witness panels to the questioned item. This standard contains procedures for t"/>
    <m/>
    <m/>
    <m/>
    <m/>
    <s v="N/A"/>
    <s v="N/A"/>
    <m/>
    <m/>
    <m/>
    <m/>
    <m/>
    <m/>
    <m/>
    <m/>
    <m/>
    <m/>
    <m/>
    <m/>
    <m/>
    <m/>
    <m/>
    <m/>
    <s v=""/>
    <m/>
    <m/>
    <m/>
    <m/>
    <m/>
    <m/>
    <m/>
    <m/>
    <s v="Examination &amp; Analysis"/>
    <s v="•Methods"/>
    <m/>
    <m/>
    <s v="LOW"/>
    <m/>
    <s v="Started / In progress"/>
    <s v="Started / In progress"/>
    <s v="Started / In progress"/>
    <m/>
    <m/>
    <m/>
    <m/>
    <m/>
    <m/>
    <m/>
  </r>
  <r>
    <s v="FTM-018"/>
    <s v="Physics/Pattern Interp"/>
    <x v="8"/>
    <m/>
    <m/>
    <m/>
    <m/>
    <m/>
    <x v="4"/>
    <m/>
    <s v="Ready for STRP process"/>
    <m/>
    <m/>
    <m/>
    <m/>
    <m/>
    <s v="Standard Test Method for the Examination and Restoration of Obliterated Serial Numbers"/>
    <s v="Provides standard procedures for the examination and restoration of obliterated serial numbers by firearm and toolmark examiners or technicians. Following these procedures, an examiner or technician will be able to conduct, document, and report the examin"/>
    <m/>
    <m/>
    <m/>
    <m/>
    <s v="N/A"/>
    <s v="N/A"/>
    <m/>
    <m/>
    <m/>
    <m/>
    <m/>
    <m/>
    <m/>
    <m/>
    <m/>
    <m/>
    <m/>
    <m/>
    <m/>
    <m/>
    <m/>
    <m/>
    <s v=""/>
    <m/>
    <m/>
    <m/>
    <m/>
    <m/>
    <m/>
    <m/>
    <m/>
    <s v="Examination &amp; Analysis"/>
    <s v="•Methods"/>
    <m/>
    <m/>
    <s v="MED"/>
    <m/>
    <s v="Started / In progress"/>
    <s v="Started / In progress"/>
    <s v="Started / In progress"/>
    <m/>
    <m/>
    <m/>
    <m/>
    <m/>
    <m/>
    <m/>
  </r>
  <r>
    <s v="FTM-019"/>
    <s v="Physics/Pattern Interp"/>
    <x v="8"/>
    <m/>
    <m/>
    <m/>
    <m/>
    <m/>
    <x v="4"/>
    <m/>
    <m/>
    <m/>
    <m/>
    <m/>
    <m/>
    <m/>
    <s v="Standard Test Method for the Examination and Comparison of Toolmarks for Source Attribution"/>
    <m/>
    <m/>
    <m/>
    <m/>
    <m/>
    <s v="N/A"/>
    <s v="N/A"/>
    <m/>
    <m/>
    <m/>
    <m/>
    <m/>
    <m/>
    <m/>
    <m/>
    <m/>
    <m/>
    <m/>
    <m/>
    <m/>
    <m/>
    <m/>
    <m/>
    <s v=""/>
    <m/>
    <m/>
    <m/>
    <m/>
    <m/>
    <m/>
    <m/>
    <m/>
    <s v="Examination &amp; Analysis"/>
    <s v="•Methods"/>
    <m/>
    <m/>
    <s v="LOW"/>
    <m/>
    <s v="Started / In progress"/>
    <s v="Started / In progress"/>
    <s v="Started / In progress"/>
    <m/>
    <m/>
    <m/>
    <m/>
    <m/>
    <m/>
    <m/>
  </r>
  <r>
    <s v="FTM-020"/>
    <s v="Physics/Pattern Interp"/>
    <x v="8"/>
    <m/>
    <m/>
    <m/>
    <m/>
    <m/>
    <x v="4"/>
    <m/>
    <m/>
    <m/>
    <m/>
    <m/>
    <m/>
    <m/>
    <s v="Standard Test Method for Muzzle-to-Garment Distance Determinations"/>
    <m/>
    <m/>
    <m/>
    <m/>
    <m/>
    <s v="N/A"/>
    <s v="N/A"/>
    <d v="2021-05-28T00:00:00"/>
    <m/>
    <m/>
    <m/>
    <m/>
    <m/>
    <m/>
    <m/>
    <m/>
    <m/>
    <m/>
    <m/>
    <m/>
    <m/>
    <m/>
    <m/>
    <s v=""/>
    <m/>
    <m/>
    <m/>
    <m/>
    <m/>
    <m/>
    <m/>
    <m/>
    <s v="Examination &amp; Analysis"/>
    <s v="•Methods"/>
    <m/>
    <m/>
    <s v="LOW"/>
    <m/>
    <s v="Started / In progress"/>
    <s v="Started / In progress"/>
    <s v="Started / In progress"/>
    <m/>
    <m/>
    <m/>
    <m/>
    <m/>
    <m/>
    <m/>
  </r>
  <r>
    <s v="FTM-023"/>
    <s v="Physics/Pattern Interp"/>
    <x v="8"/>
    <m/>
    <m/>
    <m/>
    <m/>
    <m/>
    <x v="4"/>
    <s v="Standard"/>
    <s v="The status was updated during Q3 from NYD to under devel, as such OPO ID changed from FTM-NYD-0001 to FTM-023"/>
    <m/>
    <m/>
    <m/>
    <m/>
    <m/>
    <s v="Standard for Documentation of Comparisons"/>
    <s v="Provides the criteria for the documentation of the toolmarks found on ammunition, fired ammunition and other surfaces for the purposes of source conclusion"/>
    <m/>
    <m/>
    <m/>
    <m/>
    <s v="N/A"/>
    <s v="N/A"/>
    <m/>
    <m/>
    <m/>
    <m/>
    <m/>
    <m/>
    <m/>
    <m/>
    <m/>
    <m/>
    <m/>
    <m/>
    <m/>
    <m/>
    <m/>
    <m/>
    <s v=""/>
    <m/>
    <m/>
    <m/>
    <m/>
    <m/>
    <m/>
    <m/>
    <m/>
    <s v="Examination &amp; Analysis"/>
    <s v="•Data Criteria &amp; Analysis"/>
    <m/>
    <m/>
    <s v="LOW"/>
    <m/>
    <m/>
    <s v="Not started"/>
    <s v="Started / In progress"/>
    <m/>
    <m/>
    <m/>
    <m/>
    <m/>
    <m/>
    <m/>
  </r>
  <r>
    <s v="FTM-022"/>
    <s v="Physics/Pattern Interp"/>
    <x v="8"/>
    <m/>
    <m/>
    <m/>
    <m/>
    <m/>
    <x v="4"/>
    <m/>
    <m/>
    <m/>
    <m/>
    <m/>
    <m/>
    <m/>
    <s v="Best Practices for the Resolution of Conflicts in Toolmark  Source Conclusions"/>
    <m/>
    <m/>
    <m/>
    <m/>
    <m/>
    <s v="N/A"/>
    <s v="N/A"/>
    <m/>
    <m/>
    <m/>
    <m/>
    <m/>
    <m/>
    <m/>
    <m/>
    <m/>
    <m/>
    <m/>
    <m/>
    <m/>
    <m/>
    <m/>
    <m/>
    <m/>
    <m/>
    <m/>
    <m/>
    <m/>
    <m/>
    <m/>
    <m/>
    <m/>
    <s v="Quality Assurance"/>
    <m/>
    <m/>
    <m/>
    <s v="MED"/>
    <m/>
    <m/>
    <m/>
    <s v="Started / In progress"/>
    <m/>
    <m/>
    <m/>
    <m/>
    <m/>
    <m/>
    <m/>
  </r>
  <r>
    <s v="FTM-NYD-0002"/>
    <s v="Physics/Pattern Interp"/>
    <x v="8"/>
    <m/>
    <m/>
    <m/>
    <m/>
    <m/>
    <x v="5"/>
    <s v="Best Practice Recommendation"/>
    <m/>
    <m/>
    <m/>
    <m/>
    <m/>
    <m/>
    <s v="Best Practice for Testimony of Firearm Examination Conclusions"/>
    <s v="The subcommittee may provide a guideline for testimony related to firearm examinations, including source conclusions."/>
    <m/>
    <m/>
    <m/>
    <m/>
    <s v="N/A"/>
    <s v="N/A"/>
    <m/>
    <m/>
    <m/>
    <m/>
    <m/>
    <m/>
    <m/>
    <m/>
    <m/>
    <m/>
    <m/>
    <m/>
    <m/>
    <m/>
    <m/>
    <m/>
    <s v=""/>
    <m/>
    <m/>
    <m/>
    <m/>
    <m/>
    <m/>
    <m/>
    <m/>
    <s v="Reporting Results &amp; Testimony"/>
    <s v="•Testimony"/>
    <m/>
    <m/>
    <s v="LOW"/>
    <m/>
    <m/>
    <s v="Not started"/>
    <s v="Not started"/>
    <m/>
    <m/>
    <m/>
    <m/>
    <m/>
    <m/>
    <m/>
  </r>
  <r>
    <s v="FTM-NYD-0003"/>
    <s v="Physics/Pattern Interp"/>
    <x v="8"/>
    <m/>
    <m/>
    <m/>
    <m/>
    <m/>
    <x v="5"/>
    <s v="Technical Report"/>
    <m/>
    <m/>
    <m/>
    <m/>
    <m/>
    <m/>
    <s v="Technical Report of Reporting Results from 3D measurement systems and algorithm-assisted/based comparisons"/>
    <s v="This technical report will provide a general survey, information and guidance on reporting statistical results from validated scoring hardware and software systems."/>
    <m/>
    <m/>
    <m/>
    <m/>
    <s v="N/A"/>
    <s v="N/A"/>
    <m/>
    <m/>
    <m/>
    <m/>
    <m/>
    <m/>
    <m/>
    <m/>
    <m/>
    <m/>
    <m/>
    <m/>
    <m/>
    <m/>
    <m/>
    <m/>
    <s v=""/>
    <m/>
    <m/>
    <m/>
    <m/>
    <m/>
    <m/>
    <m/>
    <m/>
    <s v="Reporting Results &amp; Testimony"/>
    <s v="•Reporting"/>
    <m/>
    <m/>
    <s v="LOW"/>
    <m/>
    <m/>
    <s v="Not started"/>
    <s v="Not started"/>
    <m/>
    <m/>
    <m/>
    <m/>
    <m/>
    <m/>
    <m/>
  </r>
  <r>
    <s v="FWT-001"/>
    <s v="Physics/Pattern Interp"/>
    <x v="9"/>
    <m/>
    <m/>
    <m/>
    <m/>
    <m/>
    <x v="0"/>
    <s v="Best Practice Recommendation"/>
    <m/>
    <m/>
    <m/>
    <s v="ASB"/>
    <s v="021-19"/>
    <m/>
    <s v="Best Practices for the Preparation of Test Impressions from Footwear and Tires, First Edition, 2019"/>
    <s v="This document was developed to provide forensic footwear and tire impression examiners guidance in the preparation of two and three dimensional test impressions from footwear and tires."/>
    <s v="unknown"/>
    <s v="unknown"/>
    <s v="unknown"/>
    <m/>
    <s v="N/A"/>
    <s v="N/A"/>
    <s v="unknown"/>
    <s v="unknown"/>
    <s v="10/23/2017 &amp; 12/24/2018"/>
    <s v="N/A"/>
    <m/>
    <s v="N/A"/>
    <d v="2019-09-20T00:00:00"/>
    <s v="YES"/>
    <s v="closed"/>
    <d v="2020-12-05T00:00:00"/>
    <d v="2021-01-04T00:00:00"/>
    <d v="2021-01-05T00:00:00"/>
    <d v="2021-04-09T00:00:00"/>
    <d v="2021-05-04T00:00:00"/>
    <s v="YES"/>
    <m/>
    <s v=""/>
    <m/>
    <m/>
    <m/>
    <m/>
    <m/>
    <m/>
    <m/>
    <d v="2026-05-04T00:00:00"/>
    <s v="Evidence Collection &amp; Handling"/>
    <s v="•Evidence Collection or Recovery"/>
    <m/>
    <m/>
    <s v="Not applicable"/>
    <s v="Add SDO published standard to Registry"/>
    <s v="COMPLETE"/>
    <s v="COMPLETE"/>
    <s v="COMPLETE"/>
    <m/>
    <m/>
    <m/>
    <m/>
    <m/>
    <m/>
    <m/>
  </r>
  <r>
    <s v="FWT-002"/>
    <s v="Physics/Pattern Interp"/>
    <x v="9"/>
    <s v="Crime Scene Investigation/Reconstruction"/>
    <m/>
    <m/>
    <m/>
    <m/>
    <x v="0"/>
    <s v="Best Practice Recommendation"/>
    <m/>
    <m/>
    <m/>
    <s v="ASB"/>
    <s v="049-20"/>
    <m/>
    <s v="Best Practice Recommendation for Lifting of Footwear and Tire Impressions, First Edition, 2020"/>
    <s v="This document provides best practice recommendations for personnel responsible for lifting footwear and tire impressions. The recommendations set forth in this document optimize the recovery of impressions."/>
    <s v="unknown"/>
    <s v="unknown"/>
    <s v="unknown"/>
    <m/>
    <s v="N/A"/>
    <s v="N/A"/>
    <d v="2019-06-21T00:00:00"/>
    <s v="unknown"/>
    <d v="2019-12-30T00:00:00"/>
    <s v="N/A"/>
    <m/>
    <s v="N/A"/>
    <d v="2020-08-14T00:00:00"/>
    <s v="YES"/>
    <s v="closed"/>
    <d v="2021-03-02T00:00:00"/>
    <d v="2021-04-02T00:00:00"/>
    <d v="2021-04-05T00:00:00"/>
    <d v="2021-08-25T00:00:00"/>
    <d v="2021-09-07T00:00:00"/>
    <s v="YES"/>
    <m/>
    <s v=""/>
    <m/>
    <m/>
    <m/>
    <m/>
    <m/>
    <m/>
    <m/>
    <d v="2026-09-07T00:00:00"/>
    <s v="Evidence Collection &amp; Handling"/>
    <s v="•Evidence Collection or Recovery"/>
    <m/>
    <m/>
    <s v="Not applicable"/>
    <s v="Add SDO published standard to Registry"/>
    <s v="COMPLETE"/>
    <s v="COMPLETE"/>
    <s v="COMPLETE"/>
    <m/>
    <m/>
    <m/>
    <m/>
    <m/>
    <m/>
    <m/>
  </r>
  <r>
    <s v="FWT-003"/>
    <s v="Physics/Pattern Interp"/>
    <x v="9"/>
    <s v="Crime Scene Investigation/Reconstruction, Digital Evidence"/>
    <s v="Digital Evidence"/>
    <m/>
    <m/>
    <m/>
    <x v="1"/>
    <s v="Best Practice Recommendation"/>
    <m/>
    <m/>
    <m/>
    <s v="ASB"/>
    <s v="050-21"/>
    <m/>
    <s v="Best Practice Recommendation for Photographic Documentation of Footwear and Tire Impression Evidence, First Edition, 2021"/>
    <s v="This document provides best practice recommendations for personnel responsible for documenting and photographing footwear and tire impressions for future examinations."/>
    <m/>
    <m/>
    <m/>
    <m/>
    <s v="N/A"/>
    <s v="N/A"/>
    <d v="2019-06-21T00:00:00"/>
    <s v="unknown"/>
    <d v="2020-03-16T00:00:00"/>
    <s v="N/A"/>
    <m/>
    <d v="2020-11-02T00:00:00"/>
    <d v="2021-08-13T00:00:00"/>
    <s v="YES"/>
    <m/>
    <m/>
    <m/>
    <m/>
    <m/>
    <m/>
    <m/>
    <m/>
    <s v=""/>
    <m/>
    <m/>
    <m/>
    <m/>
    <m/>
    <m/>
    <m/>
    <m/>
    <s v="Evidence Collection &amp; Handling"/>
    <s v="•Evidence Preservation"/>
    <m/>
    <m/>
    <s v="LOW"/>
    <s v="Add SDO published standard to Registry"/>
    <m/>
    <s v="In comment adjudication at OSAC"/>
    <s v="In open comment at OSAC"/>
    <m/>
    <m/>
    <m/>
    <m/>
    <m/>
    <m/>
    <m/>
  </r>
  <r>
    <s v="FWT-004"/>
    <s v="Physics/Pattern Interp"/>
    <x v="9"/>
    <m/>
    <m/>
    <m/>
    <m/>
    <m/>
    <x v="1"/>
    <s v="Technical Report"/>
    <s v="In RA process &gt; in comment adjudication @OSAC"/>
    <m/>
    <m/>
    <s v="ASB"/>
    <s v="051-20"/>
    <m/>
    <s v="Scope of Work for a Footwear/Tire Examiner, First Edition, 2020"/>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N/A"/>
    <s v="N/A"/>
    <s v="unknown"/>
    <s v="unknown"/>
    <d v="2020-01-20T00:00:00"/>
    <s v="N/A"/>
    <m/>
    <s v="unknown"/>
    <s v="announced in Nov 2020 Standards Bulletin"/>
    <s v="YES"/>
    <s v="closed"/>
    <d v="2021-05-04T00:00:00"/>
    <d v="2021-06-04T00:00:00"/>
    <d v="2021-06-08T00:00:00"/>
    <m/>
    <m/>
    <m/>
    <m/>
    <s v=""/>
    <m/>
    <m/>
    <m/>
    <m/>
    <m/>
    <m/>
    <m/>
    <m/>
    <s v="Examination &amp; Analysis"/>
    <s v="•Scope of Examination"/>
    <m/>
    <m/>
    <s v="LOW"/>
    <s v="Add SDO published standard to Registry"/>
    <m/>
    <s v="In open comment at OSAC"/>
    <s v="In open comment at OSAC"/>
    <m/>
    <m/>
    <m/>
    <m/>
    <m/>
    <m/>
    <m/>
  </r>
  <r>
    <s v="FWT-005"/>
    <s v="Physics/Pattern Interp"/>
    <x v="9"/>
    <s v="Crime Scene Investigation/Reconstruction"/>
    <m/>
    <m/>
    <m/>
    <m/>
    <x v="1"/>
    <s v="Best Practice Recommendation"/>
    <s v="In RA process - open for comment (deadline 9/5/22)"/>
    <m/>
    <m/>
    <s v="ASB"/>
    <s v="052-22"/>
    <m/>
    <s v="Best Practice Recommendation for the Detection and Collection of Footwear and Tire Impression Evidence, First Edition, 2022"/>
    <s v="This document provides best practice recommendations for personnel responsible for detecting footwear and tire impressions."/>
    <m/>
    <m/>
    <m/>
    <m/>
    <s v="N/A"/>
    <s v="N/A"/>
    <d v="2019-11-01T00:00:00"/>
    <s v="unknown"/>
    <d v="2020-07-13T00:00:00"/>
    <s v="N/A"/>
    <m/>
    <d v="2021-04-05T00:00:00"/>
    <d v="2022-02-03T00:00:00"/>
    <s v="YES"/>
    <s v="https://www.surveymonkey.com/r/VFBXVMS"/>
    <d v="2022-08-02T00:00:00"/>
    <d v="2022-09-05T00:00:00"/>
    <m/>
    <m/>
    <m/>
    <m/>
    <m/>
    <s v=""/>
    <m/>
    <m/>
    <m/>
    <m/>
    <m/>
    <m/>
    <m/>
    <m/>
    <s v="Evidence Collection &amp; Handling"/>
    <s v="•Evidence Identification"/>
    <m/>
    <m/>
    <s v="LOW"/>
    <s v="Add SDO published standard to Registry"/>
    <m/>
    <s v="In comment adjudication at OSAC"/>
    <m/>
    <m/>
    <m/>
    <m/>
    <m/>
    <m/>
    <m/>
    <m/>
  </r>
  <r>
    <s v="FWT-006"/>
    <s v="Physics/Pattern Interp"/>
    <x v="9"/>
    <s v="Initial discussions were had regarding the potential for interdisciplinary collaboration/standardization. No consensus was found and each discipline began working on their own document"/>
    <m/>
    <m/>
    <m/>
    <m/>
    <x v="1"/>
    <s v="Standard"/>
    <s v="SC vote to move to open comment"/>
    <m/>
    <m/>
    <s v="ASB"/>
    <s v="095-20"/>
    <m/>
    <s v="Standard for Minimum Qualifications and Training for a Footwear/Tire Forensic Science Service Provider, First Edition, 2020"/>
    <s v="This standard describes the minimum qualifications and training for a footwear/tire Forensic Science Service Provider (FSSP) with little to no experience or previous training."/>
    <m/>
    <m/>
    <m/>
    <m/>
    <s v="N/A"/>
    <s v="N/A"/>
    <d v="2018-07-20T00:00:00"/>
    <s v="unknown"/>
    <d v="2019-10-21T00:00:00"/>
    <s v="N/A"/>
    <m/>
    <m/>
    <d v="2020-08-14T00:00:00"/>
    <s v="YES"/>
    <m/>
    <m/>
    <m/>
    <m/>
    <m/>
    <m/>
    <m/>
    <m/>
    <s v=""/>
    <m/>
    <m/>
    <m/>
    <m/>
    <m/>
    <m/>
    <m/>
    <m/>
    <s v="Competency &amp; Monitoring"/>
    <s v="•Training"/>
    <m/>
    <m/>
    <s v="LOW"/>
    <s v="Initiate Registry approval process (for SDO published standard)"/>
    <m/>
    <s v="In adjudication at SDO"/>
    <s v="Started / In progress"/>
    <m/>
    <s v="Q3: SC vote to move to open comment_x000a_"/>
    <m/>
    <m/>
    <m/>
    <m/>
    <m/>
  </r>
  <r>
    <s v="FWT-007"/>
    <s v="Physics/Pattern Interp"/>
    <x v="9"/>
    <m/>
    <m/>
    <m/>
    <m/>
    <m/>
    <x v="1"/>
    <s v="Technical Report"/>
    <s v="Withdrawn from Reg approval process in Feb 2020 and sent back to ASB for further revisions"/>
    <m/>
    <m/>
    <s v="ASB"/>
    <s v="097-19"/>
    <m/>
    <s v="Terminology Used for Forensic Footwear and Tire Evidence, First Edition, 2019"/>
    <s v="This technical report is a compilation of terms commonly used in footwear and tire examination."/>
    <m/>
    <m/>
    <m/>
    <m/>
    <s v="N/A"/>
    <s v="N/A"/>
    <m/>
    <s v="unknown"/>
    <d v="2018-12-13T00:00:00"/>
    <s v="N/A"/>
    <m/>
    <m/>
    <d v="2019-07-19T00:00:00"/>
    <s v="YES"/>
    <m/>
    <m/>
    <m/>
    <m/>
    <m/>
    <m/>
    <m/>
    <m/>
    <s v=""/>
    <m/>
    <m/>
    <m/>
    <m/>
    <m/>
    <m/>
    <m/>
    <m/>
    <s v="Terminology"/>
    <m/>
    <m/>
    <m/>
    <s v="LOW"/>
    <s v="Initiate revision"/>
    <m/>
    <s v="Under review by STRP"/>
    <s v="Started / In progress"/>
    <m/>
    <m/>
    <m/>
    <m/>
    <m/>
    <m/>
    <s v="withdrawn from Reg approval process in Feb 2020 and sent back to ASB for further revisions"/>
  </r>
  <r>
    <s v="FWT-008"/>
    <s v="Physics/Pattern Interp"/>
    <x v="9"/>
    <s v="yes - which one?"/>
    <m/>
    <m/>
    <m/>
    <m/>
    <x v="1"/>
    <s v="Standard"/>
    <s v="SC voting to move to open comment"/>
    <m/>
    <m/>
    <s v="ASB"/>
    <s v="099-19"/>
    <m/>
    <s v="Standard for Footwear/Tire Examination Proficiency Testing Program, First Edition 2019"/>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s v="N/A"/>
    <s v="N/A"/>
    <d v="2018-08-31T00:00:00"/>
    <s v="unknown"/>
    <d v="2018-12-03T00:00:00"/>
    <s v="N/A"/>
    <m/>
    <d v="2019-09-16T00:00:00"/>
    <d v="2020-08-14T00:00:00"/>
    <s v="YES"/>
    <m/>
    <m/>
    <m/>
    <m/>
    <m/>
    <m/>
    <m/>
    <m/>
    <s v=""/>
    <m/>
    <m/>
    <m/>
    <m/>
    <m/>
    <m/>
    <m/>
    <m/>
    <s v="Quality Assurance"/>
    <s v="•Proficiency Testing, Other Interlab Comparisons, and Intralabs for QA purposes"/>
    <m/>
    <m/>
    <s v="LOW"/>
    <s v="Add SDO published standard to Registry"/>
    <m/>
    <s v="In FSSB review"/>
    <s v="Started / In progress"/>
    <m/>
    <m/>
    <m/>
    <m/>
    <m/>
    <m/>
    <m/>
  </r>
  <r>
    <s v="FWT-009"/>
    <s v="Physics/Pattern Interp"/>
    <x v="9"/>
    <s v="Crime Scene Investigation/Reconstruction"/>
    <m/>
    <m/>
    <m/>
    <m/>
    <x v="1"/>
    <s v="Best Practice Recommendation"/>
    <s v="RA process not yet started"/>
    <m/>
    <m/>
    <s v="ASB"/>
    <s v="126-20"/>
    <m/>
    <s v="Best Practice Recommendation for Casting of Footwear and Tire Impression Evidence at the Crime Scene, First Edition, 2020"/>
    <s v="This document provides best practice recommendations for personnel responsible for casting footwear and tire impressions. The recommendations set forth in this document optimize the recovery of impressions."/>
    <m/>
    <m/>
    <m/>
    <m/>
    <s v="N/A"/>
    <s v="N/A"/>
    <d v="2019-08-02T00:00:00"/>
    <m/>
    <s v="1/13 or 2/13/2020"/>
    <s v="N/A"/>
    <m/>
    <m/>
    <d v="2020-10-20T00:00:00"/>
    <s v="YES"/>
    <m/>
    <m/>
    <m/>
    <m/>
    <m/>
    <m/>
    <m/>
    <m/>
    <s v=""/>
    <m/>
    <m/>
    <m/>
    <m/>
    <m/>
    <m/>
    <m/>
    <m/>
    <s v="Evidence Collection &amp; Handling"/>
    <s v="•Evidence Collection or Recovery"/>
    <m/>
    <m/>
    <s v="LOW"/>
    <s v="Add SDO published standard to Registry"/>
    <m/>
    <s v="In comment adjudication at OSAC"/>
    <s v="Not started"/>
    <m/>
    <m/>
    <m/>
    <m/>
    <m/>
    <m/>
    <m/>
  </r>
  <r>
    <s v="FWT-010"/>
    <s v="Physics/Pattern Interp"/>
    <x v="9"/>
    <m/>
    <m/>
    <m/>
    <m/>
    <m/>
    <x v="2"/>
    <s v="Standard"/>
    <m/>
    <m/>
    <m/>
    <s v="ASB"/>
    <s v="137-xx"/>
    <m/>
    <s v="Standard for Examination and Documentation of Footwear and Tire Impression Evidence"/>
    <s v="This standard defines the examination process and minimum documentation requirements associated with the relevant observations and conclusions/interpretations encountered during footwear/tire tread examinations."/>
    <m/>
    <m/>
    <m/>
    <m/>
    <s v="N/A"/>
    <s v="N/A"/>
    <d v="2019-11-01T00:00:00"/>
    <m/>
    <d v="2020-04-27T00:00:00"/>
    <s v="11/2/2021 (R2); 2/11/2022 (R3)"/>
    <m/>
    <s v="4/5/2021 (R1); 11/29/2021 (R2); 3/28/2022 (R3)"/>
    <m/>
    <s v="YES - public comment period at SDO was a recirc."/>
    <m/>
    <m/>
    <m/>
    <m/>
    <m/>
    <m/>
    <m/>
    <m/>
    <s v=""/>
    <m/>
    <m/>
    <m/>
    <m/>
    <m/>
    <m/>
    <m/>
    <m/>
    <s v="Examination &amp; Analysis"/>
    <s v="•Methods"/>
    <m/>
    <m/>
    <s v="HIGH"/>
    <s v="Add SDO published standard to Registry"/>
    <m/>
    <s v="In adjudication at SDO"/>
    <s v="In SDO public comment"/>
    <m/>
    <m/>
    <m/>
    <m/>
    <m/>
    <m/>
    <m/>
  </r>
  <r>
    <s v="FWT-011"/>
    <s v="Physics/Pattern Interp"/>
    <x v="9"/>
    <s v="Crime Scene Investigation/Reconstruction"/>
    <m/>
    <m/>
    <m/>
    <m/>
    <x v="4"/>
    <s v="Best Practice Recommendation"/>
    <s v="Pending STRP establishment"/>
    <m/>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N/A"/>
    <s v="N/A"/>
    <s v="TBD"/>
    <s v="TBD"/>
    <s v="TBD"/>
    <s v="TBD"/>
    <m/>
    <s v="TBD"/>
    <s v="TBD"/>
    <s v="NO - OSAC Proposed Standard"/>
    <m/>
    <m/>
    <m/>
    <m/>
    <m/>
    <m/>
    <m/>
    <m/>
    <s v="STRP"/>
    <m/>
    <m/>
    <m/>
    <m/>
    <m/>
    <m/>
    <m/>
    <m/>
    <s v="Evidence Collection &amp; Handling"/>
    <s v="•Evidence Enhancement"/>
    <m/>
    <m/>
    <s v="LOW"/>
    <s v="At SDO for further development"/>
    <m/>
    <s v="In adjudication at SDO"/>
    <s v="Under review by STRP"/>
    <m/>
    <m/>
    <m/>
    <m/>
    <m/>
    <m/>
    <m/>
  </r>
  <r>
    <s v="FWT-012"/>
    <s v="Physics/Pattern Interp"/>
    <x v="9"/>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s v="N/A"/>
    <s v="N/A"/>
    <m/>
    <m/>
    <m/>
    <m/>
    <m/>
    <m/>
    <m/>
    <m/>
    <m/>
    <m/>
    <m/>
    <m/>
    <m/>
    <m/>
    <m/>
    <m/>
    <s v=""/>
    <m/>
    <m/>
    <m/>
    <m/>
    <m/>
    <m/>
    <m/>
    <m/>
    <s v="Examination &amp; Analysis"/>
    <s v="•Data Criteria &amp; Analysis"/>
    <m/>
    <m/>
    <s v="HIGH"/>
    <s v="Complete initial draft"/>
    <m/>
    <s v="Started / In progress"/>
    <s v="Started / In progress"/>
    <m/>
    <m/>
    <m/>
    <m/>
    <m/>
    <m/>
    <m/>
  </r>
  <r>
    <s v="FWT-013"/>
    <s v="Physics/Pattern Interp"/>
    <x v="9"/>
    <s v="Potential exists to standardize this framework and language although each subcommittee is already working on their own documents"/>
    <m/>
    <m/>
    <m/>
    <m/>
    <x v="4"/>
    <s v="Best Practice Recommendation"/>
    <m/>
    <m/>
    <m/>
    <m/>
    <m/>
    <m/>
    <s v="Best Practice Recommendation for Articulation, Interpretation, and Conclusions in Footwear and Tire Report Writing and Testimony"/>
    <s v="This standard provides a framework for a justifiable, transparent, and understandable means of articulating results/interpretations in the footwear/tire evidence discipline. This standard defines terms, describes comparative observations and interpretatio"/>
    <m/>
    <m/>
    <m/>
    <m/>
    <s v="N/A"/>
    <s v="N/A"/>
    <m/>
    <m/>
    <m/>
    <m/>
    <m/>
    <m/>
    <m/>
    <m/>
    <m/>
    <m/>
    <m/>
    <m/>
    <m/>
    <m/>
    <m/>
    <m/>
    <s v=""/>
    <m/>
    <m/>
    <m/>
    <m/>
    <m/>
    <m/>
    <m/>
    <m/>
    <s v="Reporting Results &amp; Testimony"/>
    <s v="•Testimony"/>
    <m/>
    <m/>
    <s v="HIGH"/>
    <s v="At SDO for further development"/>
    <m/>
    <s v="Started / In progress"/>
    <s v="Started / In progress"/>
    <m/>
    <m/>
    <m/>
    <m/>
    <m/>
    <m/>
    <m/>
  </r>
  <r>
    <s v="FWT-014"/>
    <s v="Physics/Pattern Interp"/>
    <x v="9"/>
    <m/>
    <m/>
    <m/>
    <m/>
    <m/>
    <x v="4"/>
    <s v="Best Practice Recommendation"/>
    <s v="Updated status to Under Development (OPO ID was previously FWT-NYD-0001"/>
    <m/>
    <m/>
    <m/>
    <m/>
    <m/>
    <s v="Best Practice Recommendation for Footwear and Tire Intelligence"/>
    <s v="Best practice document outlining methods for all non-evidential comparison services including (but not limited to) make/model database searches and size estimations"/>
    <m/>
    <m/>
    <m/>
    <m/>
    <s v="N/A"/>
    <s v="N/A"/>
    <m/>
    <m/>
    <m/>
    <m/>
    <m/>
    <m/>
    <m/>
    <m/>
    <m/>
    <m/>
    <m/>
    <m/>
    <m/>
    <m/>
    <m/>
    <m/>
    <s v=""/>
    <m/>
    <m/>
    <m/>
    <m/>
    <m/>
    <m/>
    <m/>
    <m/>
    <s v="Examination &amp; Analysis"/>
    <s v="•Data Criteria &amp; Analysis"/>
    <m/>
    <m/>
    <s v="LOW"/>
    <s v="Complete initial draft"/>
    <m/>
    <s v="Started / In progress"/>
    <s v="Started / In progress"/>
    <m/>
    <m/>
    <m/>
    <m/>
    <m/>
    <m/>
    <m/>
  </r>
  <r>
    <s v="FWT-015"/>
    <s v="Physics/Pattern Interp"/>
    <x v="9"/>
    <s v="Yes, potential exists to standardize this framework and language although unknown as to how each SC is handling this topic"/>
    <m/>
    <m/>
    <m/>
    <m/>
    <x v="4"/>
    <s v="Best Practice Recommendation"/>
    <s v="Updated status to Under Development (OPO ID was previously FWT-NYD-0002"/>
    <m/>
    <m/>
    <m/>
    <m/>
    <m/>
    <s v="Best Practice Recommendation for Verification and Review"/>
    <s v="This document provides best practice recommendations for personnel responsible for verifying results/interpretations and reviewing footwear and tire casework technical records."/>
    <m/>
    <m/>
    <m/>
    <m/>
    <s v="N/A"/>
    <s v="N/A"/>
    <m/>
    <m/>
    <m/>
    <m/>
    <m/>
    <m/>
    <m/>
    <m/>
    <m/>
    <m/>
    <m/>
    <m/>
    <m/>
    <m/>
    <m/>
    <m/>
    <s v=""/>
    <m/>
    <m/>
    <m/>
    <m/>
    <m/>
    <m/>
    <m/>
    <m/>
    <s v="Quality Assurance"/>
    <s v="•Review of Results (technical review, admin review, or verification)"/>
    <m/>
    <m/>
    <s v="LOW"/>
    <s v="Start draft"/>
    <m/>
    <s v="Not started"/>
    <s v="Started / In progress"/>
    <m/>
    <m/>
    <m/>
    <m/>
    <m/>
    <m/>
    <m/>
  </r>
  <r>
    <s v="FWT-016"/>
    <s v="Physics/Pattern Interp"/>
    <x v="9"/>
    <m/>
    <m/>
    <m/>
    <m/>
    <m/>
    <x v="4"/>
    <m/>
    <m/>
    <m/>
    <m/>
    <m/>
    <m/>
    <m/>
    <s v="Best Practice Recommendation for Task Relevant Information and Human Factors Guidance"/>
    <s v="This document describes which contextual information is task relevant and what other human factors should be considered by forensic footwear and tire practitioners"/>
    <m/>
    <m/>
    <m/>
    <m/>
    <s v="N/A"/>
    <s v="N/A"/>
    <m/>
    <m/>
    <m/>
    <m/>
    <m/>
    <m/>
    <m/>
    <m/>
    <m/>
    <m/>
    <m/>
    <m/>
    <m/>
    <m/>
    <m/>
    <m/>
    <m/>
    <m/>
    <m/>
    <m/>
    <m/>
    <m/>
    <m/>
    <m/>
    <m/>
    <s v="Quality Assurance"/>
    <m/>
    <m/>
    <m/>
    <s v="LOW"/>
    <s v="Start draft"/>
    <m/>
    <m/>
    <s v="Started / In progress"/>
    <m/>
    <m/>
    <m/>
    <m/>
    <m/>
    <m/>
    <m/>
  </r>
  <r>
    <s v="ANT-001"/>
    <s v="Medicine"/>
    <x v="10"/>
    <m/>
    <m/>
    <m/>
    <m/>
    <m/>
    <x v="0"/>
    <s v="Best Practice Recommendation"/>
    <m/>
    <m/>
    <m/>
    <s v="ASB"/>
    <s v="089-20"/>
    <m/>
    <s v="Best Practice Recommendation for Facial Approximation in Forensic Anthropology, First Edition, 2020"/>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s v="N/A"/>
    <s v="N/A"/>
    <d v="2018-11-02T00:00:00"/>
    <s v="unknown"/>
    <d v="2019-01-21T00:00:00"/>
    <s v="N/A"/>
    <m/>
    <s v="10/14/2019 (R1)"/>
    <d v="2020-07-10T00:00:00"/>
    <s v="YES"/>
    <s v="closed"/>
    <d v="2020-09-05T00:00:00"/>
    <m/>
    <d v="2020-10-05T00:00:00"/>
    <d v="2021-08-11T00:00:00"/>
    <d v="2021-09-07T00:00:00"/>
    <s v="YES"/>
    <m/>
    <s v=""/>
    <m/>
    <m/>
    <m/>
    <m/>
    <m/>
    <m/>
    <m/>
    <d v="2026-09-07T00:00:00"/>
    <s v="Examination &amp; Analysis"/>
    <s v="•Scope of Examination"/>
    <m/>
    <m/>
    <s v="Not applicable"/>
    <s v="Add SDO published standard to Registry"/>
    <s v="COMPLETE"/>
    <s v="COMPLETE"/>
    <s v="COMPLETE"/>
    <m/>
    <m/>
    <m/>
    <m/>
    <m/>
    <m/>
    <m/>
  </r>
  <r>
    <s v="ANT-002"/>
    <s v="Medicine"/>
    <x v="10"/>
    <m/>
    <m/>
    <m/>
    <m/>
    <m/>
    <x v="1"/>
    <s v="Standard"/>
    <s v="Per email notification on 8/9/22, this was going through the RA process but will be withdrawn and resubmitted (under the 1.5 process). "/>
    <m/>
    <m/>
    <s v="ASB"/>
    <s v="045-19"/>
    <m/>
    <s v="Standard for Stature Estimation in Forensic Anthropology, First Edition, 2019"/>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N/A"/>
    <s v="N/A"/>
    <s v="12/1/2017 &amp; 8/31/2018"/>
    <s v="unknown"/>
    <d v="2018-12-10T00:00:00"/>
    <s v="N/A"/>
    <d v="2018-12-10T00:00:00"/>
    <s v="N/A"/>
    <d v="2019-02-15T00:00:00"/>
    <s v="YES"/>
    <s v="closed"/>
    <d v="2020-04-07T00:00:00"/>
    <m/>
    <d v="2020-05-07T00:00:00"/>
    <m/>
    <m/>
    <m/>
    <m/>
    <s v=""/>
    <m/>
    <m/>
    <m/>
    <m/>
    <m/>
    <m/>
    <m/>
    <m/>
    <s v="Examination &amp; Analysis"/>
    <s v="•Methods"/>
    <s v="Reporting Results &amp; Testimony"/>
    <s v="•Interpretation &amp; Opinion"/>
    <s v="HIGH"/>
    <s v="Add SDO published standard to Registry"/>
    <m/>
    <m/>
    <s v="In comment adjudication at OSAC"/>
    <m/>
    <s v="Q3: SC Chair will recommend to SC to withdraw this document and resubmit for RA process (SC"/>
    <d v="2018-12-10T00:00:00"/>
    <n v="119"/>
    <n v="92"/>
    <n v="211"/>
    <m/>
  </r>
  <r>
    <s v="ANT-003"/>
    <s v="Medicine"/>
    <x v="10"/>
    <m/>
    <m/>
    <m/>
    <m/>
    <m/>
    <x v="1"/>
    <s v="Standard"/>
    <s v="Per email notification on 8/9/22, this was going through the RA process but will be withdrawn and resubmitted (under the 1.5 process). "/>
    <m/>
    <m/>
    <s v="ASB"/>
    <s v="090-19"/>
    <m/>
    <s v="Standard for Sex Estimation in Forensic Anthropology, First Edition, 2019"/>
    <s v="Describes methods for estimating sex from adult skeletal elements obtained directly from skeletal remains or radiographic images of skeletal remains"/>
    <m/>
    <m/>
    <d v="2018-03-15T00:00:00"/>
    <m/>
    <s v="N/A"/>
    <s v="N/A"/>
    <d v="2018-08-31T00:00:00"/>
    <s v="unknown"/>
    <d v="2019-01-28T00:00:00"/>
    <s v="N/A"/>
    <m/>
    <s v="N/A"/>
    <d v="2019-12-27T00:00:00"/>
    <s v="YES"/>
    <m/>
    <m/>
    <m/>
    <m/>
    <m/>
    <m/>
    <m/>
    <m/>
    <s v=""/>
    <m/>
    <m/>
    <m/>
    <m/>
    <m/>
    <m/>
    <m/>
    <m/>
    <s v="Examination &amp; Analysis"/>
    <s v="•Methods"/>
    <s v="Reporting Results &amp; Testimony"/>
    <s v="•Interpretation &amp; Opinion"/>
    <s v="HIGH"/>
    <s v="Add SDO published standard to Registry"/>
    <m/>
    <m/>
    <m/>
    <m/>
    <s v="Q3: SC Chair will recommend to SC to withdraw this document and resubmit for RA process (SC"/>
    <m/>
    <m/>
    <m/>
    <m/>
    <m/>
  </r>
  <r>
    <s v="ANT-004"/>
    <s v="Medicine"/>
    <x v="10"/>
    <m/>
    <m/>
    <m/>
    <m/>
    <m/>
    <x v="1"/>
    <m/>
    <s v="Per email notification on 8/9/22, this will begin the RA process (1.5 process)"/>
    <m/>
    <m/>
    <s v="ASB"/>
    <s v="134-21"/>
    <m/>
    <s v="Standard for Analyzing Pathological Conditions and Anomalies in Forensic Anthropology, First Edition, 2021"/>
    <s v="Describes techniques and approaches for describing and/or conducting a differential diagnosis of pathological conditions and anomalies from skeletal material and/or radiographic images. This document does not distinguish between anomalies and normal skele"/>
    <m/>
    <m/>
    <m/>
    <m/>
    <s v="N/A"/>
    <s v="N/A"/>
    <d v="2019-11-04T00:00:00"/>
    <s v="unknown"/>
    <d v="2020-07-06T00:00:00"/>
    <s v="N/A"/>
    <m/>
    <s v="11/16/2020 (R1)"/>
    <d v="2021-05-14T00:00:00"/>
    <s v="YES"/>
    <m/>
    <m/>
    <m/>
    <m/>
    <m/>
    <m/>
    <m/>
    <m/>
    <s v=""/>
    <m/>
    <m/>
    <m/>
    <m/>
    <m/>
    <m/>
    <m/>
    <m/>
    <s v="Examination &amp; Analysis"/>
    <s v="•Methods"/>
    <s v="Reporting Results &amp; Testimony"/>
    <s v="•Interpretation &amp; Opinion"/>
    <s v="HIGH"/>
    <s v="Add SDO published standard to Registry"/>
    <m/>
    <m/>
    <m/>
    <m/>
    <m/>
    <m/>
    <m/>
    <m/>
    <m/>
    <m/>
  </r>
  <r>
    <s v="ANT-005"/>
    <s v="Medicine"/>
    <x v="10"/>
    <m/>
    <m/>
    <m/>
    <m/>
    <m/>
    <x v="1"/>
    <m/>
    <s v="Per email notification on 8/9/22, this will begin the RA process (1.5 process)"/>
    <m/>
    <m/>
    <s v="ASB"/>
    <s v="146-21"/>
    <m/>
    <s v="Standard for Resolving Commingled Remains in Forensic Anthropology, First Edition, 2021"/>
    <s v="Describes techniques and approaches for resolving commingled remains cases. The most appropriate techniques shall be reliably and objectively applied for segregating remains and determining the number of individuals present.  "/>
    <m/>
    <m/>
    <m/>
    <m/>
    <s v="N/A"/>
    <s v="N/A"/>
    <d v="2020-05-29T00:00:00"/>
    <s v="unknown"/>
    <s v="11/16/2020; 3/22/2021; 7/19/2021"/>
    <s v="N/A"/>
    <m/>
    <m/>
    <d v="2021-10-01T00:00:00"/>
    <s v="YES"/>
    <m/>
    <m/>
    <m/>
    <m/>
    <m/>
    <m/>
    <m/>
    <m/>
    <s v=""/>
    <m/>
    <m/>
    <m/>
    <m/>
    <m/>
    <m/>
    <m/>
    <m/>
    <s v="Examination &amp; Analysis"/>
    <s v="•Methods"/>
    <s v="Reporting Results &amp; Testimony"/>
    <s v="•Interpretation &amp; Opinion"/>
    <s v="HIGH"/>
    <s v="Add SDO published standard to Registry"/>
    <m/>
    <m/>
    <m/>
    <m/>
    <m/>
    <m/>
    <m/>
    <m/>
    <m/>
    <m/>
  </r>
  <r>
    <s v="ANT-012"/>
    <s v="Medicine"/>
    <x v="10"/>
    <m/>
    <m/>
    <m/>
    <m/>
    <m/>
    <x v="1"/>
    <m/>
    <m/>
    <m/>
    <m/>
    <s v="ASB "/>
    <s v="149-21"/>
    <m/>
    <s v="Standard for Taphonomic Observations in Support of the Postmortem Interval, First Edition, 2021"/>
    <s v="Describes the types of observations that may contribute to estimating the postmortem interval or understanding the context of the remains."/>
    <m/>
    <m/>
    <m/>
    <s v="unknown"/>
    <s v="N/A"/>
    <s v="N/A"/>
    <d v="2020-06-26T00:00:00"/>
    <s v="unknown"/>
    <d v="2021-02-01T00:00:00"/>
    <s v="12/3/2021 (R2)"/>
    <m/>
    <s v="5/17/2021 (R1); 1/17/2022 (R2)"/>
    <d v="2022-06-01T00:00:00"/>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m/>
    <m/>
    <m/>
    <m/>
    <m/>
    <m/>
  </r>
  <r>
    <s v="ANT-006"/>
    <s v="Medicine"/>
    <x v="10"/>
    <m/>
    <m/>
    <m/>
    <m/>
    <m/>
    <x v="1"/>
    <m/>
    <s v="Per email notification on 8/9/22, this will begin the RA process (1.5 process)"/>
    <m/>
    <m/>
    <s v="ASB "/>
    <s v="150-21"/>
    <m/>
    <s v="Standard for Determination of Medicolegal Significance from Skeletal Remains in Forensic Anthropology, First Edition, 2021"/>
    <s v="Identifies methods that shall be used to determine the medicolegal significance of skeletal remains.  The standard identifies three categories of medicolegal significance:  _x000a_Differentiating skeletal remains from other types of material; Differentiating hu"/>
    <m/>
    <m/>
    <m/>
    <m/>
    <s v="N/A"/>
    <s v="N/A"/>
    <d v="2020-06-26T00:00:00"/>
    <s v="unknown"/>
    <d v="2021-03-22T00:00:00"/>
    <s v="N/A"/>
    <m/>
    <m/>
    <d v="2021-10-01T00:00:00"/>
    <s v="YES"/>
    <m/>
    <m/>
    <m/>
    <m/>
    <m/>
    <m/>
    <m/>
    <m/>
    <s v=""/>
    <m/>
    <m/>
    <m/>
    <m/>
    <m/>
    <m/>
    <m/>
    <m/>
    <s v="Examination &amp; Analysis"/>
    <s v="•Methods"/>
    <s v="Reporting Results &amp; Testimony"/>
    <s v="•Interpretation &amp; Opinion"/>
    <s v="HIGH"/>
    <s v="Add SDO published standard to Registry"/>
    <m/>
    <m/>
    <m/>
    <m/>
    <m/>
    <m/>
    <m/>
    <m/>
    <m/>
    <m/>
  </r>
  <r>
    <s v="ANT-007"/>
    <s v="Medicine"/>
    <x v="10"/>
    <m/>
    <m/>
    <m/>
    <m/>
    <m/>
    <x v="2"/>
    <m/>
    <s v="open for comment @ASB (recirc) - deadline 9/12/22"/>
    <m/>
    <m/>
    <s v="ASB"/>
    <s v="132-xx"/>
    <m/>
    <s v="Standard for Population Affinity in Estimation in Forensic Anthropology"/>
    <s v="Establishes minimum requirements for the morphologically- or mathematically-based estimation of ancestry from skeletal material. "/>
    <m/>
    <m/>
    <m/>
    <m/>
    <s v="N/A"/>
    <s v="N/A"/>
    <d v="2019-10-11T00:00:00"/>
    <s v="?"/>
    <d v="2020-12-07T00:00:00"/>
    <s v="2/4/2022(R1); 8/1/2022(R2)"/>
    <m/>
    <s v="3/21/2022(R1); 9/12/2022 (R2)"/>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s v="Q3: ASB CB to vote again"/>
    <m/>
    <m/>
    <m/>
    <m/>
    <m/>
  </r>
  <r>
    <s v="ANT-008"/>
    <s v="Medicine"/>
    <x v="10"/>
    <m/>
    <m/>
    <m/>
    <m/>
    <m/>
    <x v="2"/>
    <m/>
    <m/>
    <m/>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m/>
    <m/>
    <m/>
    <m/>
    <s v="N/A"/>
    <s v="N/A"/>
    <d v="2019-10-11T00:00:00"/>
    <m/>
    <s v="2/24/2020; 3/22/2021"/>
    <m/>
    <m/>
    <d v="2022-05-16T00:00:00"/>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s v="Q3: Second comment adjudication @ASB closed  5/16"/>
    <m/>
    <m/>
    <m/>
    <m/>
    <m/>
  </r>
  <r>
    <s v="ANT-009"/>
    <s v="Medicine"/>
    <x v="10"/>
    <m/>
    <m/>
    <m/>
    <m/>
    <m/>
    <x v="2"/>
    <m/>
    <m/>
    <m/>
    <m/>
    <s v="ASB"/>
    <s v="135-xx"/>
    <m/>
    <s v="Scene Detection and Processing in Forensic Anthropology, First Edition"/>
    <s v="Intended to assist forensic archaeologists/forensic anthropologists in proper scene detection, processing, handling of evidence, and maintenance of the chain of custody, commensurate with jurisdictional requirements.  Archaeological techniques provide the"/>
    <m/>
    <m/>
    <m/>
    <m/>
    <s v="N/A"/>
    <s v="N/A"/>
    <d v="2019-10-11T00:00:00"/>
    <m/>
    <d v="2020-09-07T00:00:00"/>
    <s v="12/3/2021 (R2); 6/3/2022 (R3)"/>
    <m/>
    <s v="5/17/2021 (R1); 1/17/2022 (R2); 7/18/2022 (R3)"/>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m/>
    <m/>
    <m/>
    <m/>
    <m/>
    <m/>
  </r>
  <r>
    <s v="ANT-010"/>
    <s v="Medicine"/>
    <x v="10"/>
    <m/>
    <m/>
    <m/>
    <m/>
    <m/>
    <x v="2"/>
    <m/>
    <m/>
    <m/>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m/>
    <m/>
    <m/>
    <m/>
    <s v="N/A"/>
    <s v="N/A"/>
    <d v="2020-05-15T00:00:00"/>
    <s v="?"/>
    <d v="2021-05-17T00:00:00"/>
    <s v="12/3/2021 (R1); 8/1/2022 (R2)"/>
    <m/>
    <s v="1/17/2022 (R1); 9/12/2022 (R2)"/>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m/>
    <m/>
    <m/>
    <m/>
    <m/>
    <m/>
  </r>
  <r>
    <s v="ANT-011"/>
    <s v="Medicine"/>
    <x v="10"/>
    <m/>
    <m/>
    <m/>
    <m/>
    <m/>
    <x v="2"/>
    <m/>
    <m/>
    <m/>
    <m/>
    <s v="ASB "/>
    <s v="148-xx"/>
    <m/>
    <s v="Standard for Personal Identification in Forensic Anthropology"/>
    <s v="Describes standards for the anthropological contribution to the personal identification process.  "/>
    <m/>
    <m/>
    <m/>
    <m/>
    <s v="N/A"/>
    <s v="N/A"/>
    <s v="6/26/2020; 8/20/2021"/>
    <m/>
    <d v="2022-01-31T00:00:00"/>
    <m/>
    <m/>
    <m/>
    <m/>
    <s v="NO - SDO/OSAC open comment period occurred after 1/1/2022 cut-off date."/>
    <s v="N/A"/>
    <s v="N/A"/>
    <s v="N/A"/>
    <m/>
    <m/>
    <m/>
    <m/>
    <m/>
    <s v=""/>
    <m/>
    <m/>
    <m/>
    <m/>
    <m/>
    <m/>
    <m/>
    <m/>
    <s v="Examination &amp; Analysis"/>
    <s v="•Methods"/>
    <s v="Reporting Results &amp; Testimony"/>
    <s v="•Interpretation &amp; Opinion"/>
    <s v="HIGH"/>
    <s v="Initiate Registry approval process (for SDO published standard)"/>
    <m/>
    <s v="Under development at SDO"/>
    <s v="Pending SDO publication"/>
    <m/>
    <m/>
    <m/>
    <m/>
    <m/>
    <m/>
    <m/>
  </r>
  <r>
    <s v="ANT-013"/>
    <s v="Medicine"/>
    <x v="10"/>
    <m/>
    <m/>
    <m/>
    <m/>
    <m/>
    <x v="6"/>
    <m/>
    <s v="Per email notification on 8/9/22, this has been WITHDRAWN from RA process to allow for significant revision in light on recent and upcoming changes in the field of forensic anthropology."/>
    <m/>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s v="N/A"/>
    <s v="N/A"/>
    <s v="TBD"/>
    <s v="TBD"/>
    <s v="TBD"/>
    <s v="TBD"/>
    <m/>
    <s v="TBD"/>
    <s v="TBD"/>
    <s v="NO - OSAC Proposed Standard"/>
    <m/>
    <m/>
    <m/>
    <m/>
    <m/>
    <m/>
    <m/>
    <m/>
    <s v="non-STRP"/>
    <d v="2020-08-04T00:00:00"/>
    <d v="2020-09-04T00:00:00"/>
    <n v="18"/>
    <s v="N/A"/>
    <m/>
    <m/>
    <m/>
    <m/>
    <s v="Competency &amp; Monitoring"/>
    <s v="•Educational Requirements"/>
    <m/>
    <m/>
    <s v="HIGH"/>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ANT-014"/>
    <s v="Medicine"/>
    <x v="10"/>
    <m/>
    <m/>
    <m/>
    <m/>
    <m/>
    <x v="4"/>
    <m/>
    <s v="in comment adjudication @OSAC; Q3: TG chair to share adjudications with SC. SC to vote on in June"/>
    <m/>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N/A"/>
    <s v="N/A"/>
    <s v="TBD"/>
    <s v="TBD"/>
    <s v="TBD"/>
    <s v="TBD"/>
    <m/>
    <s v="TBD"/>
    <s v="TBD"/>
    <s v="NO - OSAC Proposed Standard"/>
    <m/>
    <m/>
    <m/>
    <m/>
    <m/>
    <m/>
    <m/>
    <m/>
    <s v="non-STRP"/>
    <d v="2021-02-02T00:00:00"/>
    <d v="2021-03-02T00:00:00"/>
    <n v="3"/>
    <s v="N/A"/>
    <m/>
    <m/>
    <m/>
    <m/>
    <s v="Evidence Collection &amp; Handling"/>
    <s v="•Evidence Collection or Recovery"/>
    <s v="Quality Assurance"/>
    <m/>
    <s v="HIGH"/>
    <s v="Add OSAC Proposed Standard to Registry and send to SDO"/>
    <m/>
    <s v="Started / In progress"/>
    <s v="In comment adjudication at OSAC"/>
    <m/>
    <s v="Q3: TG chair to share adjudications with SC. SC to vote on in June"/>
    <m/>
    <m/>
    <m/>
    <m/>
    <m/>
  </r>
  <r>
    <s v="ANT-015"/>
    <s v="Medicine"/>
    <x v="10"/>
    <m/>
    <m/>
    <m/>
    <m/>
    <m/>
    <x v="4"/>
    <m/>
    <s v="Draft underway: task group formed"/>
    <m/>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N/A"/>
    <s v="N/A"/>
    <s v="TBD"/>
    <s v="TBD"/>
    <s v="TBD"/>
    <s v="TBD"/>
    <m/>
    <s v="TBD"/>
    <s v="TBD"/>
    <s v="NO - OSAC Proposed Standard"/>
    <m/>
    <m/>
    <m/>
    <m/>
    <m/>
    <m/>
    <m/>
    <m/>
    <s v=""/>
    <m/>
    <m/>
    <m/>
    <m/>
    <m/>
    <m/>
    <m/>
    <m/>
    <s v="Competency &amp; Monitoring"/>
    <s v="•Proficiency Testing, Other Interlab Comparisons, and Intralabs for QA purposes"/>
    <m/>
    <m/>
    <s v="HIGH"/>
    <m/>
    <m/>
    <s v="Not started"/>
    <s v="Started / In progress"/>
    <m/>
    <m/>
    <m/>
    <m/>
    <m/>
    <m/>
    <m/>
  </r>
  <r>
    <s v="ANT-016"/>
    <s v="Medicine"/>
    <x v="10"/>
    <m/>
    <m/>
    <m/>
    <m/>
    <m/>
    <x v="4"/>
    <m/>
    <s v="Q3: draft document completed. SC discussion period ends 6/3/22, SC to vote during second week of June to begin RA process"/>
    <m/>
    <m/>
    <m/>
    <m/>
    <m/>
    <s v="Standard for Documentation and Reporting"/>
    <s v="Establishes procedures for preparing and controlling laboratory documents, field notes, technical notes, and other case records,  test reports, and other documentation that regulate or are produced by forensic anthropology laboratories, as well as providi"/>
    <m/>
    <m/>
    <m/>
    <m/>
    <s v="N/A"/>
    <s v="N/A"/>
    <s v="TBD"/>
    <s v="TBD"/>
    <s v="TBD"/>
    <s v="TBD"/>
    <m/>
    <s v="TBD"/>
    <s v="TBD"/>
    <s v="NO - OSAC Proposed Standard"/>
    <m/>
    <m/>
    <m/>
    <m/>
    <m/>
    <m/>
    <m/>
    <m/>
    <s v=""/>
    <m/>
    <m/>
    <m/>
    <m/>
    <m/>
    <m/>
    <m/>
    <m/>
    <s v="Reporting Results &amp; Testimony"/>
    <m/>
    <m/>
    <m/>
    <s v="MED"/>
    <s v="Complete initial draft"/>
    <m/>
    <s v="Started / In progress"/>
    <s v="Started / In progress"/>
    <m/>
    <s v="Q3: draft document completed. SC discussion period ends 6/3/22, SC to vote during second week of June to begin RA process"/>
    <m/>
    <m/>
    <m/>
    <m/>
    <m/>
  </r>
  <r>
    <s v="ANT-017"/>
    <s v="Medicine"/>
    <x v="10"/>
    <m/>
    <m/>
    <m/>
    <m/>
    <m/>
    <x v="4"/>
    <m/>
    <s v="OPO added to tracker following Q3 review; per SC chair, hope to start RA process as an OSAC Proposed Standard in summer 2022"/>
    <m/>
    <m/>
    <m/>
    <m/>
    <m/>
    <s v="Standard for a Quality Assurance Program in Forensic Anthropology"/>
    <m/>
    <m/>
    <m/>
    <m/>
    <m/>
    <s v="N/A"/>
    <s v="N/A"/>
    <s v="TBD"/>
    <s v="TBD"/>
    <s v="TBD"/>
    <s v="TBD"/>
    <m/>
    <s v="TBD"/>
    <s v="TBD"/>
    <s v="NO - OSAC Proposed Standard"/>
    <m/>
    <m/>
    <m/>
    <m/>
    <m/>
    <m/>
    <m/>
    <m/>
    <m/>
    <m/>
    <m/>
    <m/>
    <m/>
    <m/>
    <m/>
    <m/>
    <m/>
    <s v="Quality Assurance"/>
    <m/>
    <m/>
    <m/>
    <m/>
    <s v="Complete initial draft"/>
    <m/>
    <m/>
    <s v="Started / In progress"/>
    <m/>
    <m/>
    <m/>
    <m/>
    <m/>
    <m/>
    <m/>
  </r>
  <r>
    <s v="ANT-NYD-0001"/>
    <s v="Medicine"/>
    <x v="10"/>
    <s v="MDI"/>
    <m/>
    <m/>
    <m/>
    <m/>
    <x v="5"/>
    <m/>
    <s v="Draft nearly completed; TG meeting scheduled for early June 2022"/>
    <m/>
    <m/>
    <m/>
    <m/>
    <m/>
    <s v="Standard for Research on Recent Human Remains"/>
    <s v="Describes appropriate use of human remains for forensic anthropological research"/>
    <m/>
    <m/>
    <m/>
    <m/>
    <s v="N/A"/>
    <s v="N/A"/>
    <s v="TBD"/>
    <s v="TBD"/>
    <s v="TBD"/>
    <s v="TBD"/>
    <m/>
    <s v="TBD"/>
    <s v="TBD"/>
    <s v="NO - OSAC Proposed Standard"/>
    <m/>
    <m/>
    <m/>
    <m/>
    <m/>
    <m/>
    <m/>
    <m/>
    <s v=""/>
    <m/>
    <m/>
    <m/>
    <m/>
    <m/>
    <m/>
    <m/>
    <m/>
    <s v="Examination &amp; Analysis"/>
    <s v="•Scope of Examination"/>
    <m/>
    <m/>
    <s v="HIGH"/>
    <s v="Complete initial draft"/>
    <m/>
    <s v="Not started"/>
    <s v="Started / In progress"/>
    <m/>
    <s v="Q3: Draft nearly completed; TG meeting scheduled for early June 2022"/>
    <m/>
    <m/>
    <m/>
    <m/>
    <m/>
  </r>
  <r>
    <s v="ANT-NYD-0002"/>
    <s v="Medicine"/>
    <x v="10"/>
    <m/>
    <m/>
    <m/>
    <m/>
    <m/>
    <x v="5"/>
    <m/>
    <s v="Draft underway: task group formed"/>
    <m/>
    <m/>
    <m/>
    <m/>
    <m/>
    <s v="Standard for Isotopic Analysis of Human Remains"/>
    <s v="Describes appropriate usage of isotopes in forensic anthropological analysis of human skeletal tissue"/>
    <m/>
    <m/>
    <m/>
    <m/>
    <s v="N/A"/>
    <s v="N/A"/>
    <s v="TBD"/>
    <s v="TBD"/>
    <s v="TBD"/>
    <s v="TBD"/>
    <m/>
    <s v="TBD"/>
    <s v="TBD"/>
    <s v="NO - OSAC Proposed Standard"/>
    <m/>
    <m/>
    <m/>
    <m/>
    <m/>
    <m/>
    <m/>
    <m/>
    <s v=""/>
    <m/>
    <m/>
    <m/>
    <m/>
    <m/>
    <m/>
    <m/>
    <m/>
    <s v="Examination &amp; Analysis"/>
    <s v="•Methods"/>
    <s v="Reporting Results &amp; Testimony"/>
    <s v="•Interpretation &amp; Opinion"/>
    <s v="LOW"/>
    <s v="Complete initial draft"/>
    <m/>
    <s v="Not started"/>
    <s v="Started / In progress"/>
    <m/>
    <m/>
    <m/>
    <m/>
    <m/>
    <m/>
    <m/>
  </r>
  <r>
    <s v="ANT-017"/>
    <s v="Medicine"/>
    <x v="2"/>
    <m/>
    <m/>
    <m/>
    <m/>
    <m/>
    <x v="7"/>
    <m/>
    <s v="THIS IS NOT AN OSAC-DRAFTED DOCUMENT (per JP and Teresa Dec 2021)"/>
    <m/>
    <m/>
    <s v="ASB"/>
    <s v="174"/>
    <m/>
    <s v="Best Practice Recommendation for Age Estimation in Forensic Anthropology"/>
    <m/>
    <m/>
    <m/>
    <m/>
    <m/>
    <m/>
    <m/>
    <d v="2021-12-03T00:00:00"/>
    <m/>
    <m/>
    <m/>
    <m/>
    <m/>
    <m/>
    <m/>
    <m/>
    <m/>
    <m/>
    <m/>
    <m/>
    <m/>
    <m/>
    <m/>
    <s v=""/>
    <m/>
    <m/>
    <m/>
    <m/>
    <m/>
    <m/>
    <m/>
    <m/>
    <m/>
    <m/>
    <m/>
    <m/>
    <s v="HIGH"/>
    <m/>
    <m/>
    <m/>
    <m/>
    <m/>
    <m/>
    <m/>
    <m/>
    <m/>
    <m/>
    <m/>
  </r>
  <r>
    <s v="FDE-001"/>
    <s v="Physics/Pattern Interp"/>
    <x v="11"/>
    <m/>
    <m/>
    <m/>
    <m/>
    <m/>
    <x v="1"/>
    <s v="Standard"/>
    <s v="SC voting to move to open comment @OSAC"/>
    <m/>
    <m/>
    <s v="ASB"/>
    <s v="035-20"/>
    <m/>
    <s v="Standard for the Examination of Documents for Alterations, First Edition, 2020"/>
    <s v="Provides the procedure(s) used by Forensic Document Examiners (FDE) in the examination of documents for alterations."/>
    <m/>
    <m/>
    <m/>
    <m/>
    <s v="N/A"/>
    <s v="N/A"/>
    <s v="unknown"/>
    <s v="unknown"/>
    <s v="unknown"/>
    <s v="N/A"/>
    <m/>
    <s v="unknown"/>
    <d v="2020-09-25T00:00:00"/>
    <s v="YES"/>
    <m/>
    <m/>
    <m/>
    <m/>
    <m/>
    <m/>
    <m/>
    <m/>
    <s v=""/>
    <m/>
    <m/>
    <m/>
    <m/>
    <m/>
    <m/>
    <m/>
    <m/>
    <s v="Examination &amp; Analysis"/>
    <s v="•Methods"/>
    <m/>
    <m/>
    <s v="LOW"/>
    <s v="Add SDO published standard to Registry"/>
    <m/>
    <s v="In comment adjudication at OSAC"/>
    <m/>
    <m/>
    <m/>
    <m/>
    <m/>
    <m/>
    <m/>
    <m/>
  </r>
  <r>
    <s v="FDE-002"/>
    <s v="Physics/Pattern Interp"/>
    <x v="11"/>
    <m/>
    <m/>
    <m/>
    <m/>
    <m/>
    <x v="1"/>
    <s v="Standard"/>
    <s v="In RA approval &gt; comment adjudication @OSAC"/>
    <m/>
    <m/>
    <s v="ASB"/>
    <s v="044-19"/>
    <m/>
    <s v="Standard for Examination of Documents for Indentations, First Edition, 2019"/>
    <s v="Summarizes commonly accepted techniques, technologies, and procedures used by forensic document examiners for the examination of documents for indentations."/>
    <s v="unknown"/>
    <s v="unknown"/>
    <s v="unknown"/>
    <m/>
    <s v="N/A"/>
    <s v="N/A"/>
    <s v="unknown"/>
    <s v="unknown"/>
    <d v="2018-12-10T00:00:00"/>
    <s v="N/A"/>
    <m/>
    <s v="unknown"/>
    <d v="2019-12-27T00:00:00"/>
    <s v="YES"/>
    <s v="closed"/>
    <d v="2021-12-07T00:00:00"/>
    <d v="2022-01-03T00:00:00"/>
    <d v="2022-01-06T00:00:00"/>
    <m/>
    <m/>
    <m/>
    <m/>
    <s v=""/>
    <m/>
    <m/>
    <m/>
    <m/>
    <m/>
    <m/>
    <m/>
    <m/>
    <s v="Examination &amp; Analysis"/>
    <s v="•Methods"/>
    <m/>
    <m/>
    <s v="LOW"/>
    <s v="Initiate Registry approval process (for SDO published standard)"/>
    <m/>
    <s v="In open comment at OSAC"/>
    <m/>
    <m/>
    <m/>
    <m/>
    <m/>
    <m/>
    <m/>
    <m/>
  </r>
  <r>
    <s v="FDE-003"/>
    <s v="Physics/Pattern Interp"/>
    <x v="11"/>
    <m/>
    <m/>
    <m/>
    <m/>
    <m/>
    <x v="1"/>
    <s v="Standard"/>
    <s v="SC voting to move to open comment @OSAC"/>
    <m/>
    <m/>
    <s v="ASB"/>
    <s v="117-20"/>
    <m/>
    <s v="Standard for Examination of Stamping Devices and Stamp Impressions, First Edition, 2020"/>
    <s v="Standard provides procedures to be used by forensic document examiners for forensic examinations and comparisons involving stamp impressions (often referred to as rubber stamp impressions) and stamping devices."/>
    <m/>
    <m/>
    <m/>
    <m/>
    <s v="N/A"/>
    <s v="N/A"/>
    <d v="2019-04-26T00:00:00"/>
    <s v="unknown"/>
    <d v="2019-11-20T00:00:00"/>
    <s v="N/A"/>
    <m/>
    <d v="2020-03-23T00:00:00"/>
    <d v="2020-09-04T00:00:00"/>
    <s v="YES"/>
    <m/>
    <m/>
    <m/>
    <m/>
    <m/>
    <m/>
    <m/>
    <m/>
    <s v=""/>
    <m/>
    <m/>
    <m/>
    <m/>
    <m/>
    <m/>
    <m/>
    <m/>
    <s v="Examination &amp; Analysis"/>
    <s v="•Methods"/>
    <m/>
    <m/>
    <s v="LOW"/>
    <s v="Initiate Registry approval process (for SDO published standard)"/>
    <m/>
    <s v="In open comment at OSAC"/>
    <m/>
    <m/>
    <m/>
    <m/>
    <m/>
    <m/>
    <m/>
    <m/>
  </r>
  <r>
    <s v="FDE-004"/>
    <s v="Physics/Pattern Interp"/>
    <x v="11"/>
    <m/>
    <m/>
    <m/>
    <m/>
    <m/>
    <x v="1"/>
    <s v="Standard"/>
    <s v="Published Aug 2022. SC voted to apply to have STD published on the Registry "/>
    <m/>
    <m/>
    <s v="ASB"/>
    <s v="011-22"/>
    <m/>
    <s v="Scope of Expertise in Forensic Document Examination, First Edition, 2022"/>
    <s v="Describes the responsibilities of and general qualifications for forensic science practitioners engaged in the practice of forensic document examination. This document provides guidance to anyone encountering matters involving forensic document examinatio"/>
    <m/>
    <m/>
    <m/>
    <m/>
    <s v="N/A"/>
    <s v="N/A"/>
    <s v="unknown"/>
    <s v="unknown"/>
    <s v="7/3/2017 &amp; 12/10/2018"/>
    <s v="N/A"/>
    <m/>
    <m/>
    <d v="2022-08-09T00:00:00"/>
    <s v="YES"/>
    <m/>
    <m/>
    <m/>
    <m/>
    <m/>
    <m/>
    <m/>
    <m/>
    <s v=""/>
    <m/>
    <m/>
    <m/>
    <m/>
    <m/>
    <m/>
    <m/>
    <m/>
    <s v="Competency &amp; Monitoring"/>
    <s v="•Educational Requirements"/>
    <m/>
    <m/>
    <s v="LOW"/>
    <s v="Initiate Registry approval process (for SDO published standard)"/>
    <m/>
    <s v="Pending SDO publication"/>
    <m/>
    <m/>
    <m/>
    <m/>
    <m/>
    <m/>
    <m/>
    <m/>
  </r>
  <r>
    <s v="FDE-005"/>
    <s v="Physics/Pattern Interp"/>
    <x v="11"/>
    <m/>
    <m/>
    <m/>
    <m/>
    <m/>
    <x v="2"/>
    <s v="Standard"/>
    <s v="Public comment and CB ballot closed, and passed, on February 22, 2021. WG resolve comments on June 17, 2021. CB approval of resolutions is ongoing."/>
    <m/>
    <m/>
    <s v="ASB"/>
    <s v="070-xx"/>
    <m/>
    <s v="Standard for Forensic Examination of Handwritten Items"/>
    <s v="Standard provides procedures for forensic document examiners for examinations and comparisons involving handwritten items and related procedures. These procedures include evaluation of the sufficiency of the material (questioned, or known, or both) availa"/>
    <m/>
    <m/>
    <m/>
    <m/>
    <s v="N/A"/>
    <s v="N/A"/>
    <d v="2018-05-18T00:00:00"/>
    <m/>
    <d v="2021-02-22T00:00:00"/>
    <s v="2/18/2022 (R1)"/>
    <m/>
    <s v="4/4/2022 (R1)"/>
    <m/>
    <s v="YES - public comment period at SDO was a recirc."/>
    <m/>
    <m/>
    <m/>
    <m/>
    <m/>
    <m/>
    <m/>
    <m/>
    <s v=""/>
    <m/>
    <m/>
    <m/>
    <m/>
    <m/>
    <m/>
    <m/>
    <m/>
    <s v="Examination &amp; Analysis"/>
    <s v="•Methods"/>
    <m/>
    <m/>
    <s v="HIGH"/>
    <s v="At SDO for further development"/>
    <m/>
    <s v="Started / In progress"/>
    <m/>
    <m/>
    <m/>
    <m/>
    <m/>
    <m/>
    <m/>
    <m/>
  </r>
  <r>
    <s v="FDE-006"/>
    <s v="Physics/Pattern Interp"/>
    <x v="11"/>
    <m/>
    <m/>
    <m/>
    <m/>
    <m/>
    <x v="2"/>
    <s v="Technical Report"/>
    <s v="@ASB public comment - deadline 2/21/22"/>
    <m/>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s v="N/A"/>
    <s v="N/A"/>
    <d v="2018-05-01T00:00:00"/>
    <m/>
    <d v="2022-02-21T00:00:00"/>
    <d v="2022-01-07T00:00:00"/>
    <m/>
    <m/>
    <m/>
    <s v="NO - OSAC open comment happened at SDO after the 1/1/2022 cut-off date"/>
    <s v="N/A"/>
    <s v="N/A"/>
    <s v="N/A"/>
    <m/>
    <m/>
    <m/>
    <m/>
    <m/>
    <s v=""/>
    <m/>
    <m/>
    <m/>
    <m/>
    <m/>
    <m/>
    <m/>
    <m/>
    <s v="Terminology"/>
    <m/>
    <m/>
    <m/>
    <s v="LOW"/>
    <s v="Complete initial draft"/>
    <m/>
    <s v="Started / In progress"/>
    <m/>
    <m/>
    <m/>
    <m/>
    <m/>
    <m/>
    <m/>
    <m/>
  </r>
  <r>
    <s v="FDE-007"/>
    <s v="Physics/Pattern Interp"/>
    <x v="11"/>
    <m/>
    <m/>
    <m/>
    <m/>
    <m/>
    <x v="2"/>
    <s v="Standard"/>
    <s v="@ASB public comment - deadline 2/21/22"/>
    <m/>
    <m/>
    <s v="ASB"/>
    <s v="127-xx"/>
    <m/>
    <s v="Standard for the Preservation and Examination of Charred Documents"/>
    <s v="Establishes the minimum required procedure(s) used by Forensic Document Examiners (FDE) in the preservation of, examination of, and reporting on charred documents. This generally includes the examination of charred documents for content (writing, printing"/>
    <m/>
    <m/>
    <m/>
    <d v="2019-08-14T00:00:00"/>
    <s v="N/A"/>
    <s v="N/A"/>
    <d v="2020-02-28T00:00:00"/>
    <m/>
    <d v="2020-12-14T00:00:00"/>
    <s v="1/7/2022 (R2)"/>
    <m/>
    <s v="7/12/2021 (R1); 2/21/2022 (R2)"/>
    <m/>
    <s v="YES - public comment period at SDO was a recirc."/>
    <m/>
    <m/>
    <m/>
    <m/>
    <m/>
    <m/>
    <m/>
    <m/>
    <s v=""/>
    <m/>
    <m/>
    <m/>
    <m/>
    <m/>
    <m/>
    <m/>
    <m/>
    <s v="Examination &amp; Analysis"/>
    <s v="•Methods"/>
    <m/>
    <m/>
    <s v="HIGH"/>
    <s v="Add SDO published standard to Registry"/>
    <m/>
    <s v="In adjudication at SDO"/>
    <m/>
    <m/>
    <m/>
    <m/>
    <m/>
    <m/>
    <m/>
    <m/>
  </r>
  <r>
    <s v="FDE-008"/>
    <s v="Physics/Pattern Interp"/>
    <x v="11"/>
    <m/>
    <m/>
    <m/>
    <m/>
    <m/>
    <x v="2"/>
    <s v="Standard"/>
    <s v="@ASB public comment - deadline 2/21/22"/>
    <m/>
    <m/>
    <s v="ASB"/>
    <s v="128-xx"/>
    <m/>
    <s v="Standard for the Examination of Liquid Soaked Documents"/>
    <s v="Establishes the minimum required procedure(s) used by Forensic Document Examiners (FDE) in the preservation of, examination of, and reporting on liquid soaked documents."/>
    <m/>
    <m/>
    <m/>
    <d v="2019-08-14T00:00:00"/>
    <s v="N/A"/>
    <s v="N/A"/>
    <d v="2020-02-28T00:00:00"/>
    <m/>
    <d v="2020-12-14T00:00:00"/>
    <s v="1/7/2022 (R2)"/>
    <m/>
    <s v="7/12/2021 (R1); 2/21/2022 (R2)"/>
    <m/>
    <s v="YES - public comment period at SDO was a recirc."/>
    <m/>
    <m/>
    <m/>
    <m/>
    <m/>
    <m/>
    <m/>
    <m/>
    <s v=""/>
    <m/>
    <m/>
    <m/>
    <m/>
    <m/>
    <m/>
    <m/>
    <m/>
    <s v="Examination &amp; Analysis"/>
    <s v="•Methods"/>
    <m/>
    <m/>
    <s v="HIGH"/>
    <s v="Add SDO published standard to Registry"/>
    <m/>
    <s v="In adjudication at SDO"/>
    <m/>
    <m/>
    <m/>
    <m/>
    <m/>
    <m/>
    <m/>
    <m/>
  </r>
  <r>
    <s v="FDE-009"/>
    <s v="Physics/Pattern Interp"/>
    <x v="11"/>
    <m/>
    <m/>
    <m/>
    <m/>
    <m/>
    <x v="2"/>
    <m/>
    <s v="WG has finalized this document for public comments. CB to approve it for public commenting release via ballot (ballot will open on January 5, 2022."/>
    <m/>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s v="N/A"/>
    <s v="N/A"/>
    <d v="2021-01-08T00:00:00"/>
    <m/>
    <d v="2022-03-28T00:00:00"/>
    <d v="2022-02-11T00:00:00"/>
    <m/>
    <m/>
    <m/>
    <s v="NO - OSAC open comment happened at SDO after the 1/1/2022 cut-off date"/>
    <s v="N/A"/>
    <s v="N/A"/>
    <s v="N/A"/>
    <m/>
    <m/>
    <m/>
    <m/>
    <m/>
    <s v=""/>
    <m/>
    <m/>
    <m/>
    <m/>
    <m/>
    <m/>
    <m/>
    <m/>
    <s v="Competency &amp; Monitoring"/>
    <s v="•Training"/>
    <m/>
    <m/>
    <s v="HIGH"/>
    <s v="Add SDO published standard to Registry"/>
    <m/>
    <s v="Pending SDO publication"/>
    <m/>
    <m/>
    <m/>
    <m/>
    <m/>
    <m/>
    <m/>
    <m/>
  </r>
  <r>
    <s v="FDE-012"/>
    <s v="Physics/Pattern Interp"/>
    <x v="11"/>
    <m/>
    <m/>
    <m/>
    <m/>
    <m/>
    <x v="4"/>
    <s v="Standard"/>
    <s v="Standard was completed at the May 2022 OSAC Meeting. SC voted to apply to have STD published on the Registry; STR comments due 9/7 "/>
    <m/>
    <s v="OSAC 2022-S-0034"/>
    <m/>
    <m/>
    <m/>
    <s v="Standard for the Expression of Conclusions in Handwriting Examinations"/>
    <s v="This standard will be used to standardize the conclusion terminology for handwriting examinations."/>
    <m/>
    <m/>
    <m/>
    <m/>
    <s v="N/A"/>
    <s v="N/A"/>
    <s v="TBD"/>
    <s v="TBD"/>
    <s v="TBD"/>
    <s v="TBD"/>
    <s v="TBD"/>
    <s v="TBD"/>
    <s v="TBD"/>
    <s v="NO - started as OSAC Proposed Standard"/>
    <m/>
    <m/>
    <m/>
    <m/>
    <m/>
    <m/>
    <m/>
    <m/>
    <s v="STRP"/>
    <d v="2022-08-02T00:00:00"/>
    <d v="2022-09-05T00:00:00"/>
    <m/>
    <m/>
    <m/>
    <m/>
    <m/>
    <m/>
    <s v="Reporting Results &amp; Testimony"/>
    <s v="•Interpretation &amp; Opinion"/>
    <m/>
    <m/>
    <s v="HIGH"/>
    <s v="At SDO for further development"/>
    <m/>
    <s v="Started / In progress"/>
    <m/>
    <m/>
    <m/>
    <m/>
    <m/>
    <m/>
    <m/>
    <m/>
  </r>
  <r>
    <s v="FDE-011"/>
    <s v="Physics/Pattern Interp"/>
    <x v="11"/>
    <m/>
    <m/>
    <m/>
    <m/>
    <m/>
    <x v="4"/>
    <s v="Standard"/>
    <s v="Standard is almost complete and will be put up at the next monthly SC meeting for questions and comments . Upon completion, SC will apply to have STD published on the Registry "/>
    <m/>
    <m/>
    <m/>
    <m/>
    <m/>
    <s v="Standard for Initial Evidence Assessment for Forensic Document Examiners"/>
    <s v="Provides procedures that should be used by forensic document examiners for the initial assessment of documentary evidence."/>
    <m/>
    <m/>
    <m/>
    <m/>
    <s v="N/A"/>
    <s v="N/A"/>
    <s v="TBD"/>
    <s v="TBD"/>
    <s v="TBD"/>
    <s v="TBD"/>
    <s v="TBD"/>
    <s v="TBD"/>
    <s v="TBD"/>
    <s v="NO - started as OSAC Proposed Standard"/>
    <m/>
    <m/>
    <m/>
    <m/>
    <m/>
    <m/>
    <m/>
    <m/>
    <s v=""/>
    <m/>
    <m/>
    <m/>
    <m/>
    <m/>
    <m/>
    <m/>
    <m/>
    <s v="Evidence Collection &amp; Handling"/>
    <s v="•Evidence Collection or Recovery"/>
    <m/>
    <m/>
    <s v="LOW"/>
    <s v="Initiate Registry approval process (for SDO published standard)"/>
    <m/>
    <s v="Started / In progress"/>
    <m/>
    <m/>
    <m/>
    <m/>
    <m/>
    <m/>
    <m/>
    <m/>
  </r>
  <r>
    <s v="FDE-013"/>
    <s v="Physics/Pattern Interp"/>
    <x v="11"/>
    <m/>
    <m/>
    <m/>
    <m/>
    <m/>
    <x v="4"/>
    <m/>
    <s v="There is a working group organized for this Standard and they are meeting monthly to work on this document."/>
    <m/>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m/>
    <m/>
    <m/>
    <m/>
    <s v="N/A"/>
    <s v="N/A"/>
    <s v="TBD"/>
    <s v="TBD"/>
    <s v="TBD"/>
    <s v="TBD"/>
    <s v="TBD"/>
    <s v="TBD"/>
    <s v="TBD"/>
    <s v="NO - started as OSAC Proposed Standard"/>
    <m/>
    <m/>
    <m/>
    <m/>
    <m/>
    <m/>
    <m/>
    <m/>
    <s v=""/>
    <m/>
    <m/>
    <m/>
    <m/>
    <m/>
    <m/>
    <m/>
    <m/>
    <s v="Examination &amp; Analysis"/>
    <s v="•Methods"/>
    <m/>
    <m/>
    <s v="HIGH"/>
    <s v="Add OSAC Proposed Standard to Registry and send to SDO"/>
    <m/>
    <s v="Started / In progress"/>
    <m/>
    <m/>
    <m/>
    <m/>
    <m/>
    <m/>
    <m/>
    <m/>
  </r>
  <r>
    <s v="FDE-016"/>
    <s v="Physics/Pattern Interp"/>
    <x v="11"/>
    <m/>
    <m/>
    <m/>
    <m/>
    <m/>
    <x v="4"/>
    <m/>
    <m/>
    <m/>
    <m/>
    <m/>
    <m/>
    <m/>
    <s v="Standard Collection for Known Writing"/>
    <s v="This standard will be the be used to establish the minimum requirements for forensic document examiners in the collection of known writing samples."/>
    <m/>
    <m/>
    <m/>
    <m/>
    <s v="N/A"/>
    <s v="N/A"/>
    <s v="TBD"/>
    <s v="TBD"/>
    <s v="TBD"/>
    <s v="TBD"/>
    <s v="TBD"/>
    <s v="TBD"/>
    <s v="TBD"/>
    <s v="NO - started as OSAC Proposed Standard"/>
    <m/>
    <m/>
    <m/>
    <m/>
    <m/>
    <m/>
    <m/>
    <m/>
    <s v=""/>
    <m/>
    <m/>
    <m/>
    <m/>
    <m/>
    <m/>
    <m/>
    <m/>
    <s v="Evidence Collection &amp; Handling"/>
    <s v="Evidence Collection &amp; Handling"/>
    <m/>
    <m/>
    <s v="LOW"/>
    <s v="Complete initial draft"/>
    <m/>
    <s v="Started / In progress"/>
    <m/>
    <m/>
    <m/>
    <m/>
    <m/>
    <m/>
    <m/>
    <m/>
  </r>
  <r>
    <s v="FDE-NYD-0001"/>
    <s v="Physics/Pattern Interp"/>
    <x v="11"/>
    <m/>
    <m/>
    <m/>
    <m/>
    <m/>
    <x v="4"/>
    <m/>
    <s v="Per Q3 SC review: This group has been formed but have not officially had a meeting"/>
    <m/>
    <m/>
    <s v="ASTM"/>
    <s v="E2765-xx"/>
    <m/>
    <s v="Use of Image Capture and Storage Technology in Forensic Document Examination"/>
    <s v="This standard provides procedures to be used by forensic document examiners using image capture and storage technology."/>
    <m/>
    <m/>
    <m/>
    <m/>
    <s v="N/A"/>
    <s v="N/A"/>
    <s v="TBD"/>
    <s v="TBD"/>
    <s v="TBD"/>
    <s v="TBD"/>
    <s v="TBD"/>
    <s v="TBD"/>
    <s v="TBD"/>
    <s v="NO - started as OSAC Proposed Standard"/>
    <m/>
    <m/>
    <m/>
    <m/>
    <m/>
    <m/>
    <m/>
    <m/>
    <s v=""/>
    <m/>
    <m/>
    <m/>
    <m/>
    <m/>
    <m/>
    <m/>
    <m/>
    <s v="Evidence Collection &amp; Handling"/>
    <s v="•Evidence Collection or Recovery"/>
    <m/>
    <m/>
    <s v="LOW"/>
    <s v="Start draft"/>
    <m/>
    <s v="Not started"/>
    <m/>
    <m/>
    <m/>
    <m/>
    <m/>
    <m/>
    <m/>
    <m/>
  </r>
  <r>
    <s v="FDE-018"/>
    <s v="Physics/Pattern Interp"/>
    <x v="11"/>
    <m/>
    <m/>
    <m/>
    <m/>
    <m/>
    <x v="4"/>
    <m/>
    <s v="Was OSAC 2021-S-0031; Per Q3 SC review: Standard is almost complete and will be put up at the next monthly SC meeting for questions and comments . Upon completion, SC will apply to have STD published on the Registry"/>
    <m/>
    <m/>
    <m/>
    <m/>
    <m/>
    <s v="Standard for the Physical Examination and Comparison of Cut, Torn, and Perforated Paper by Forensic Document Examiners"/>
    <s v="Establishes the minimum required procedure(s) used by Forensic Document Examiners (FDE) in the examinations and comparisons of cut, torn and perforated paper."/>
    <m/>
    <m/>
    <m/>
    <m/>
    <s v="N/A"/>
    <s v="N/A"/>
    <s v="TBD"/>
    <s v="TBD"/>
    <s v="TBD"/>
    <s v="TBD"/>
    <s v="TBD"/>
    <s v="TBD"/>
    <s v="TBD"/>
    <s v="NO - started as OSAC Proposed Standard"/>
    <m/>
    <m/>
    <m/>
    <m/>
    <m/>
    <m/>
    <m/>
    <m/>
    <s v=""/>
    <m/>
    <m/>
    <m/>
    <m/>
    <m/>
    <m/>
    <m/>
    <m/>
    <s v="Examination &amp; Analysis"/>
    <m/>
    <m/>
    <m/>
    <s v="HIGH"/>
    <s v="Initiate Registry approval process (for SDO published standard)"/>
    <m/>
    <s v="In comment adjudication at OSAC"/>
    <m/>
    <m/>
    <m/>
    <m/>
    <m/>
    <m/>
    <m/>
    <m/>
  </r>
  <r>
    <s v="FDE-019"/>
    <s v="Physics/Pattern Interp"/>
    <x v="11"/>
    <m/>
    <m/>
    <m/>
    <m/>
    <m/>
    <x v="4"/>
    <m/>
    <s v="Per Q3 SC review: There is a working group organized for this Standard and they are meeting monthly to work on this document."/>
    <m/>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m/>
    <m/>
    <m/>
    <m/>
    <s v="N/A"/>
    <s v="N/A"/>
    <s v="TBD"/>
    <s v="TBD"/>
    <s v="TBD"/>
    <s v="TBD"/>
    <s v="TBD"/>
    <s v="TBD"/>
    <s v="TBD"/>
    <s v="NO - started as OSAC Proposed Standard"/>
    <m/>
    <m/>
    <m/>
    <m/>
    <m/>
    <m/>
    <m/>
    <m/>
    <m/>
    <m/>
    <m/>
    <m/>
    <m/>
    <m/>
    <m/>
    <m/>
    <m/>
    <s v="Examination &amp; Analysis"/>
    <m/>
    <m/>
    <m/>
    <s v="MED"/>
    <m/>
    <m/>
    <m/>
    <m/>
    <m/>
    <m/>
    <m/>
    <m/>
    <m/>
    <m/>
    <m/>
  </r>
  <r>
    <s v="FDE-014"/>
    <s v="Physics/Pattern Interp"/>
    <x v="11"/>
    <m/>
    <m/>
    <m/>
    <m/>
    <m/>
    <x v="7"/>
    <m/>
    <s v="Per Q3 SC review: Working Group not formed to date"/>
    <m/>
    <m/>
    <m/>
    <m/>
    <m/>
    <s v="Standard for the Examination of Financial, Identification, and Other Authorized Documents"/>
    <m/>
    <m/>
    <m/>
    <m/>
    <m/>
    <s v="N/A"/>
    <s v="N/A"/>
    <s v="TBD"/>
    <s v="TBD"/>
    <s v="TBD"/>
    <s v="TBD"/>
    <s v="TBD"/>
    <s v="TBD"/>
    <s v="TBD"/>
    <s v="NO - started as OSAC Proposed Standard"/>
    <m/>
    <m/>
    <m/>
    <m/>
    <m/>
    <m/>
    <m/>
    <m/>
    <s v=""/>
    <m/>
    <m/>
    <m/>
    <m/>
    <m/>
    <m/>
    <m/>
    <m/>
    <m/>
    <m/>
    <m/>
    <m/>
    <s v="MED"/>
    <s v="Add OSAC Proposed Standard to Registry and send to SDO"/>
    <m/>
    <s v="Started / In progress"/>
    <m/>
    <m/>
    <m/>
    <m/>
    <m/>
    <m/>
    <m/>
    <m/>
  </r>
  <r>
    <s v="FDE-010"/>
    <s v="Physics/Pattern Interp"/>
    <x v="2"/>
    <m/>
    <m/>
    <m/>
    <m/>
    <m/>
    <x v="7"/>
    <m/>
    <s v="Teresa confirmed on 6/3/22 that this is not an OSAC-drafted standard"/>
    <m/>
    <m/>
    <s v="ASB"/>
    <s v="172-xx"/>
    <m/>
    <s v="Standard for Examination of Mechanical Checkwriters and their Impressions"/>
    <s v="Establishes the minimum required procedure(s) used by Forensic Document Examiners (FDE) in the examinations and comparisons of documents created using mechanical checkwriters, of impressions created using mechanical checkwriters and of mechanical checkwri"/>
    <m/>
    <m/>
    <m/>
    <m/>
    <s v="N/A"/>
    <s v="N/A"/>
    <d v="2021-06-25T00:00:00"/>
    <d v="2022-05-25T00:00:00"/>
    <d v="2022-07-11T00:00:00"/>
    <d v="2022-05-27T00:00:00"/>
    <m/>
    <m/>
    <m/>
    <s v="NO - OSAC open comment happened at SDO after the 1/1/2022 cut-off date"/>
    <m/>
    <m/>
    <m/>
    <m/>
    <m/>
    <m/>
    <m/>
    <m/>
    <s v=""/>
    <m/>
    <m/>
    <m/>
    <m/>
    <m/>
    <m/>
    <m/>
    <m/>
    <s v="Examination &amp; Analysis"/>
    <m/>
    <m/>
    <m/>
    <s v="MED"/>
    <m/>
    <m/>
    <m/>
    <m/>
    <m/>
    <m/>
    <m/>
    <m/>
    <m/>
    <m/>
    <m/>
  </r>
  <r>
    <s v="FDE-015"/>
    <s v="Physics/Pattern Interp"/>
    <x v="11"/>
    <m/>
    <m/>
    <m/>
    <m/>
    <m/>
    <x v="5"/>
    <m/>
    <s v="Per Q3 SC review: Working Group not formed to date"/>
    <m/>
    <m/>
    <m/>
    <m/>
    <m/>
    <s v="Standard for the Examination of Dry Seals"/>
    <s v="This standard will be used to standardize the examinations of rubber dry seals."/>
    <m/>
    <m/>
    <m/>
    <m/>
    <s v="N/A"/>
    <s v="N/A"/>
    <s v="TBD"/>
    <s v="TBD"/>
    <s v="TBD"/>
    <s v="TBD"/>
    <s v="TBD"/>
    <s v="TBD"/>
    <s v="TBD"/>
    <m/>
    <m/>
    <m/>
    <m/>
    <m/>
    <m/>
    <m/>
    <m/>
    <m/>
    <s v=""/>
    <m/>
    <m/>
    <m/>
    <m/>
    <m/>
    <m/>
    <m/>
    <m/>
    <s v="Examination &amp; Analysis"/>
    <s v="•Evidence Collection or Recovery"/>
    <m/>
    <m/>
    <s v="LOW"/>
    <s v="Start draft"/>
    <m/>
    <s v="Not started"/>
    <m/>
    <m/>
    <m/>
    <m/>
    <m/>
    <m/>
    <m/>
    <m/>
  </r>
  <r>
    <s v="FDE-017"/>
    <s v="Physics/Pattern Interp"/>
    <x v="11"/>
    <m/>
    <m/>
    <m/>
    <m/>
    <m/>
    <x v="6"/>
    <m/>
    <s v="Per Q3 SC review: It has not been determined what this document will be under, Technical Paper or ?, however, major steps were taken at the Orlando OSAC meeting and the group is meeting for monthly virtual meetings. "/>
    <m/>
    <m/>
    <m/>
    <m/>
    <m/>
    <s v="Standard for the Development of a Training Program for Forensic Document Examiners"/>
    <s v="This standard will create a standardized guide for training Forensic Document Examiners."/>
    <m/>
    <m/>
    <m/>
    <m/>
    <s v="N/A"/>
    <s v="N/A"/>
    <m/>
    <m/>
    <m/>
    <m/>
    <m/>
    <m/>
    <m/>
    <m/>
    <m/>
    <m/>
    <m/>
    <m/>
    <m/>
    <m/>
    <m/>
    <m/>
    <s v=""/>
    <m/>
    <m/>
    <m/>
    <m/>
    <m/>
    <m/>
    <m/>
    <m/>
    <s v="Competency &amp; Monitoring"/>
    <s v="•Training"/>
    <m/>
    <m/>
    <s v="HIGH"/>
    <s v="Complete initial draft"/>
    <m/>
    <s v="Started / In progress"/>
    <m/>
    <m/>
    <m/>
    <m/>
    <m/>
    <m/>
    <m/>
    <m/>
  </r>
  <r>
    <s v="NUR-001"/>
    <s v="Medicine"/>
    <x v="12"/>
    <m/>
    <m/>
    <m/>
    <m/>
    <m/>
    <x v="1"/>
    <m/>
    <s v="Was previously tracked under CSI SC and moved to Forensic Nursing in March 2022"/>
    <m/>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m/>
    <m/>
    <m/>
    <m/>
    <d v="2020-05-17T00:00:00"/>
    <m/>
    <m/>
    <m/>
    <m/>
    <m/>
    <m/>
    <m/>
    <m/>
    <m/>
    <m/>
    <m/>
    <m/>
    <m/>
    <s v=""/>
    <m/>
    <m/>
    <m/>
    <m/>
    <m/>
    <m/>
    <m/>
    <m/>
    <s v="Examination &amp; Analysis"/>
    <s v="•Methods"/>
    <m/>
    <m/>
    <s v="LOW"/>
    <m/>
    <m/>
    <m/>
    <m/>
    <m/>
    <m/>
    <m/>
    <m/>
    <m/>
    <m/>
    <m/>
  </r>
  <r>
    <s v="NUR-002"/>
    <s v="Medicine"/>
    <x v="12"/>
    <m/>
    <m/>
    <m/>
    <m/>
    <m/>
    <x v="1"/>
    <m/>
    <s v="Was previously tracked under CSI SC and moved to Forensic Nursing in March 2022"/>
    <m/>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m/>
    <m/>
    <m/>
    <m/>
    <d v="2020-05-17T00:00:00"/>
    <m/>
    <m/>
    <m/>
    <m/>
    <m/>
    <m/>
    <m/>
    <m/>
    <m/>
    <m/>
    <m/>
    <m/>
    <m/>
    <s v=""/>
    <m/>
    <m/>
    <m/>
    <m/>
    <m/>
    <m/>
    <m/>
    <m/>
    <s v="Examination &amp; Analysis"/>
    <s v="•Methods"/>
    <m/>
    <m/>
    <s v="LOW"/>
    <m/>
    <m/>
    <m/>
    <m/>
    <m/>
    <m/>
    <m/>
    <m/>
    <m/>
    <m/>
    <m/>
  </r>
  <r>
    <s v="NUR-003"/>
    <s v="Medicine"/>
    <x v="12"/>
    <m/>
    <m/>
    <m/>
    <m/>
    <m/>
    <x v="2"/>
    <m/>
    <s v="Was previously tracked under CSI SC and moved to Forensic Nursing in March 2022"/>
    <m/>
    <m/>
    <s v="ASTM "/>
    <s v="E2124-xx"/>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m/>
    <m/>
    <m/>
    <m/>
    <d v="2020-05-17T00:00:00"/>
    <m/>
    <m/>
    <m/>
    <m/>
    <m/>
    <m/>
    <m/>
    <m/>
    <m/>
    <m/>
    <m/>
    <m/>
    <m/>
    <s v=""/>
    <m/>
    <m/>
    <m/>
    <m/>
    <m/>
    <m/>
    <m/>
    <m/>
    <s v="Examination &amp; Analysis"/>
    <s v="•Scope of Examination"/>
    <m/>
    <m/>
    <s v="LOW"/>
    <m/>
    <m/>
    <m/>
    <m/>
    <m/>
    <m/>
    <m/>
    <m/>
    <m/>
    <m/>
    <m/>
  </r>
  <r>
    <s v="NUR-NYD-0001"/>
    <s v="Medicine"/>
    <x v="12"/>
    <m/>
    <m/>
    <m/>
    <m/>
    <m/>
    <x v="5"/>
    <m/>
    <s v="Was previously tracked under CSI SC and moved to Forensic Nursing in March 2022"/>
    <m/>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m/>
    <m/>
    <m/>
    <m/>
    <m/>
    <m/>
    <m/>
    <m/>
    <m/>
    <m/>
    <m/>
    <m/>
    <m/>
    <m/>
    <m/>
    <m/>
    <m/>
    <m/>
    <s v=""/>
    <m/>
    <m/>
    <m/>
    <m/>
    <m/>
    <m/>
    <m/>
    <m/>
    <s v="Competency &amp; Monitoring"/>
    <s v="•Training"/>
    <m/>
    <s v="•Educational Requirements"/>
    <s v="MED"/>
    <m/>
    <m/>
    <m/>
    <m/>
    <m/>
    <m/>
    <m/>
    <m/>
    <m/>
    <m/>
    <m/>
  </r>
  <r>
    <s v="NUR-NYD-0002"/>
    <s v="Medicine"/>
    <x v="12"/>
    <m/>
    <m/>
    <m/>
    <m/>
    <m/>
    <x v="5"/>
    <m/>
    <s v="Was previously tracked under CSI SC and moved to Forensic Nursing in March 2022"/>
    <m/>
    <m/>
    <m/>
    <m/>
    <m/>
    <s v="Standard Practice for Elder Abuse Examination"/>
    <s v="Establishes minimum requirements for the documentation and processing of scenes involving elder abuse. It  includse guidance on special considerations unique to or common among elder abuse crimes."/>
    <m/>
    <m/>
    <m/>
    <m/>
    <m/>
    <m/>
    <m/>
    <m/>
    <m/>
    <m/>
    <m/>
    <m/>
    <m/>
    <m/>
    <m/>
    <m/>
    <m/>
    <m/>
    <m/>
    <m/>
    <m/>
    <m/>
    <s v=""/>
    <m/>
    <m/>
    <m/>
    <m/>
    <m/>
    <m/>
    <m/>
    <m/>
    <s v="Examination &amp; Analysis"/>
    <m/>
    <m/>
    <m/>
    <s v="LOW"/>
    <m/>
    <m/>
    <m/>
    <m/>
    <m/>
    <m/>
    <m/>
    <m/>
    <m/>
    <m/>
    <m/>
  </r>
  <r>
    <s v="NUR-NYD-0003"/>
    <s v="Medicine"/>
    <x v="12"/>
    <m/>
    <m/>
    <m/>
    <m/>
    <m/>
    <x v="4"/>
    <m/>
    <m/>
    <m/>
    <m/>
    <m/>
    <m/>
    <m/>
    <s v="Standard for Adult/Adolescent Sexual Assault Nurse Examiner Education"/>
    <m/>
    <m/>
    <m/>
    <m/>
    <m/>
    <m/>
    <m/>
    <m/>
    <m/>
    <m/>
    <m/>
    <m/>
    <m/>
    <m/>
    <m/>
    <m/>
    <m/>
    <m/>
    <m/>
    <m/>
    <m/>
    <m/>
    <m/>
    <m/>
    <m/>
    <m/>
    <m/>
    <m/>
    <m/>
    <m/>
    <m/>
    <m/>
    <m/>
    <m/>
    <m/>
    <m/>
    <m/>
    <m/>
    <m/>
    <m/>
    <m/>
    <m/>
    <m/>
    <m/>
    <m/>
    <m/>
    <m/>
    <m/>
  </r>
  <r>
    <s v="NUR-NYD-0004"/>
    <s v="Medicine"/>
    <x v="12"/>
    <m/>
    <m/>
    <m/>
    <m/>
    <m/>
    <x v="4"/>
    <m/>
    <m/>
    <m/>
    <m/>
    <m/>
    <m/>
    <m/>
    <s v="Standard for Evidence Management for Adult and Adolescent Medical Forensic Exams"/>
    <m/>
    <m/>
    <m/>
    <m/>
    <m/>
    <m/>
    <m/>
    <m/>
    <m/>
    <m/>
    <m/>
    <m/>
    <m/>
    <m/>
    <m/>
    <m/>
    <m/>
    <m/>
    <m/>
    <m/>
    <m/>
    <m/>
    <m/>
    <m/>
    <m/>
    <m/>
    <m/>
    <m/>
    <m/>
    <m/>
    <m/>
    <m/>
    <m/>
    <m/>
    <m/>
    <m/>
    <m/>
    <m/>
    <m/>
    <m/>
    <m/>
    <m/>
    <m/>
    <m/>
    <m/>
    <m/>
    <m/>
    <m/>
  </r>
  <r>
    <s v="NUR-NYD-0005"/>
    <s v="Medicine"/>
    <x v="12"/>
    <m/>
    <m/>
    <m/>
    <m/>
    <m/>
    <x v="4"/>
    <m/>
    <m/>
    <m/>
    <m/>
    <m/>
    <m/>
    <m/>
    <s v="Standard for medical forensic examination"/>
    <m/>
    <m/>
    <m/>
    <m/>
    <m/>
    <m/>
    <m/>
    <m/>
    <m/>
    <m/>
    <m/>
    <m/>
    <m/>
    <m/>
    <m/>
    <m/>
    <m/>
    <m/>
    <m/>
    <m/>
    <m/>
    <m/>
    <m/>
    <m/>
    <m/>
    <m/>
    <m/>
    <m/>
    <m/>
    <m/>
    <m/>
    <m/>
    <m/>
    <m/>
    <m/>
    <m/>
    <m/>
    <m/>
    <m/>
    <m/>
    <m/>
    <m/>
    <m/>
    <m/>
    <m/>
    <m/>
    <m/>
    <m/>
  </r>
  <r>
    <s v="NUR-NYD-0006"/>
    <s v="Medicine"/>
    <x v="12"/>
    <m/>
    <m/>
    <m/>
    <m/>
    <m/>
    <x v="4"/>
    <m/>
    <m/>
    <m/>
    <m/>
    <m/>
    <m/>
    <m/>
    <s v="Standards for medical forensic examiners- foundational principles"/>
    <m/>
    <m/>
    <m/>
    <m/>
    <m/>
    <m/>
    <m/>
    <m/>
    <m/>
    <m/>
    <m/>
    <m/>
    <m/>
    <m/>
    <m/>
    <m/>
    <m/>
    <m/>
    <m/>
    <m/>
    <m/>
    <m/>
    <m/>
    <m/>
    <m/>
    <m/>
    <m/>
    <m/>
    <m/>
    <m/>
    <m/>
    <m/>
    <m/>
    <m/>
    <m/>
    <m/>
    <m/>
    <m/>
    <m/>
    <m/>
    <m/>
    <m/>
    <m/>
    <m/>
    <m/>
    <m/>
    <m/>
    <m/>
  </r>
  <r>
    <s v="ODT-001"/>
    <s v="Medicine"/>
    <x v="13"/>
    <m/>
    <m/>
    <m/>
    <m/>
    <m/>
    <x v="0"/>
    <m/>
    <s v="2010 version is on the Regsitry and a 2020 version is also published (see below)"/>
    <m/>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s v="N/A"/>
    <s v="N/A"/>
    <m/>
    <m/>
    <m/>
    <m/>
    <m/>
    <m/>
    <m/>
    <s v="YES"/>
    <m/>
    <m/>
    <d v="2018-11-10T00:00:00"/>
    <m/>
    <d v="2019-02-07T00:00:00"/>
    <d v="2019-02-14T00:00:00"/>
    <m/>
    <m/>
    <s v=""/>
    <m/>
    <m/>
    <m/>
    <m/>
    <m/>
    <m/>
    <m/>
    <d v="2024-02-14T00:00:00"/>
    <s v="Terminology"/>
    <m/>
    <m/>
    <m/>
    <s v="Not applicable"/>
    <s v="Add SDO published standard to Registry"/>
    <s v="COMPLETE"/>
    <s v="COMPLETE"/>
    <m/>
    <m/>
    <m/>
    <m/>
    <m/>
    <m/>
    <m/>
    <m/>
  </r>
  <r>
    <s v="ODT-002"/>
    <s v="Medicine"/>
    <x v="13"/>
    <m/>
    <m/>
    <m/>
    <m/>
    <m/>
    <x v="0"/>
    <s v="Standard"/>
    <m/>
    <m/>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s v="N/A"/>
    <s v="N/A"/>
    <d v="2018-09-14T00:00:00"/>
    <s v="unknown"/>
    <s v="unknown"/>
    <s v="unknown"/>
    <m/>
    <s v="unknown"/>
    <s v="unknown"/>
    <s v="YES"/>
    <s v="closed"/>
    <d v="2021-05-04T00:00:00"/>
    <m/>
    <d v="2021-06-08T00:00:00"/>
    <d v="2021-10-13T00:00:00"/>
    <d v="2021-11-02T00:00:00"/>
    <s v="YES"/>
    <m/>
    <s v=""/>
    <m/>
    <m/>
    <m/>
    <m/>
    <m/>
    <m/>
    <m/>
    <d v="2026-11-02T00:00:00"/>
    <s v="Examination &amp; Analysis"/>
    <s v="•Methods"/>
    <m/>
    <m/>
    <s v="Not applicable"/>
    <s v="Add SDO published standard to Registry"/>
    <s v="COMPLETE"/>
    <s v="COMPLETE"/>
    <m/>
    <m/>
    <m/>
    <m/>
    <m/>
    <m/>
    <m/>
    <m/>
  </r>
  <r>
    <s v="ODT-003"/>
    <s v="Medicine"/>
    <x v="13"/>
    <m/>
    <m/>
    <m/>
    <m/>
    <m/>
    <x v="0"/>
    <m/>
    <s v="2017 version is on the Regsitry and a 2020 version is also published (see below)"/>
    <m/>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s v="N/A"/>
    <s v="N/A"/>
    <m/>
    <m/>
    <m/>
    <m/>
    <d v="2017-01-26T00:00:00"/>
    <m/>
    <d v="2017-01-26T00:00:00"/>
    <s v="YES"/>
    <m/>
    <m/>
    <d v="2018-11-10T00:00:00"/>
    <m/>
    <s v="2/7/2019 (contested vote)"/>
    <d v="2019-03-07T00:00:00"/>
    <m/>
    <m/>
    <s v=""/>
    <m/>
    <m/>
    <m/>
    <m/>
    <m/>
    <m/>
    <m/>
    <d v="2024-03-07T00:00:00"/>
    <s v="Examination &amp; Analysis"/>
    <s v="•Data Criteria &amp; Analysis"/>
    <m/>
    <m/>
    <s v="Not applicable"/>
    <s v="Add SDO published standard to Registry"/>
    <s v="COMPLETE"/>
    <s v="COMPLETE"/>
    <m/>
    <m/>
    <m/>
    <d v="2017-01-26T00:00:00"/>
    <m/>
    <m/>
    <n v="106"/>
    <m/>
  </r>
  <r>
    <s v="ODT-006"/>
    <s v="Medicine"/>
    <x v="13"/>
    <m/>
    <m/>
    <m/>
    <m/>
    <m/>
    <x v="3"/>
    <m/>
    <m/>
    <m/>
    <s v="OSAC 2021-N-0030"/>
    <s v="ASB"/>
    <m/>
    <m/>
    <s v="Terminology for a Suspected Pattern of Dental Origin"/>
    <s v="Provides definitions, terminology and procedures for the development of evidence identified as a pattern created by teeth.  "/>
    <s v="N/A"/>
    <s v="N/A"/>
    <s v="N/A"/>
    <m/>
    <m/>
    <m/>
    <s v="TBD"/>
    <s v="TBD"/>
    <s v="TBD"/>
    <s v="TBD"/>
    <m/>
    <s v="TBD"/>
    <s v="TBD"/>
    <s v="NO - started as an OSAC Proposed Standard"/>
    <m/>
    <m/>
    <m/>
    <s v="TBD"/>
    <s v="TBD"/>
    <s v="TBD"/>
    <s v="TBD"/>
    <m/>
    <s v="non-STRP"/>
    <d v="2021-09-07T00:00:00"/>
    <d v="2021-10-04T00:00:00"/>
    <n v="19"/>
    <s v="N/A"/>
    <d v="2022-03-09T00:00:00"/>
    <d v="2022-04-05T00:00:00"/>
    <s v="YES"/>
    <m/>
    <s v="Evidence Collection &amp; Handling"/>
    <s v="•Evidence Collection or Recovery"/>
    <m/>
    <m/>
    <s v="HIGH"/>
    <s v="Add OSAC Proposed Standard to Registry and send to SDO"/>
    <m/>
    <s v="In FSSB review"/>
    <m/>
    <m/>
    <m/>
    <m/>
    <m/>
    <m/>
    <m/>
    <m/>
  </r>
  <r>
    <s v="ODT-007"/>
    <s v="Medicine"/>
    <x v="13"/>
    <m/>
    <m/>
    <m/>
    <m/>
    <m/>
    <x v="2"/>
    <s v="Standard"/>
    <s v="Should this be classified as &quot;ON THE RADAR&quot; ; should it be on SC webpage?"/>
    <m/>
    <m/>
    <s v="ISO"/>
    <s v="20888-xx"/>
    <m/>
    <s v="Dentistry - Terminolog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m/>
    <m/>
    <m/>
    <m/>
    <m/>
    <m/>
    <m/>
    <m/>
    <m/>
    <m/>
    <m/>
    <m/>
    <m/>
    <m/>
    <m/>
    <m/>
    <m/>
    <m/>
    <s v=""/>
    <m/>
    <m/>
    <m/>
    <m/>
    <m/>
    <m/>
    <m/>
    <m/>
    <s v="Terminology"/>
    <m/>
    <m/>
    <m/>
    <s v="MED"/>
    <s v="Add SDO published standard to Registry"/>
    <m/>
    <s v="Pending SDO publication"/>
    <m/>
    <m/>
    <m/>
    <m/>
    <m/>
    <m/>
    <m/>
    <m/>
  </r>
  <r>
    <s v="ODT-008"/>
    <s v="Medicine"/>
    <x v="13"/>
    <m/>
    <m/>
    <m/>
    <m/>
    <m/>
    <x v="4"/>
    <s v="Best Practice Recommendation"/>
    <s v="in comment adjudication @OSAC"/>
    <m/>
    <s v="OSAC 2022-N-0028"/>
    <m/>
    <m/>
    <m/>
    <s v="Proposed Guidelines and Best Practices for Human Abuse Recognition by Dental Professionals"/>
    <s v="Provides guidance to dental professionals to recognize, document and report human abuse and neglect"/>
    <s v="N/A"/>
    <s v="N/A"/>
    <s v="N/A"/>
    <m/>
    <m/>
    <m/>
    <s v="TBD"/>
    <s v="TBD"/>
    <s v="TBD"/>
    <s v="TBD"/>
    <m/>
    <s v="TBD"/>
    <s v="TBD"/>
    <s v="NO - started as an OSAC Proposed Standard"/>
    <m/>
    <m/>
    <m/>
    <m/>
    <m/>
    <m/>
    <m/>
    <m/>
    <s v="non-STRP"/>
    <d v="2022-02-01T00:00:00"/>
    <d v="2022-02-28T00:00:00"/>
    <n v="13"/>
    <s v="N/A"/>
    <m/>
    <m/>
    <m/>
    <m/>
    <s v="Evidence Collection &amp; Handling"/>
    <s v="•Evidence Identification"/>
    <s v="Reporting Results &amp; Testimony"/>
    <s v="•Reporting"/>
    <s v="LOW"/>
    <s v="Add OSAC Proposed Standard to Registry and send to SDO"/>
    <m/>
    <s v="In comment adjudication at OSAC"/>
    <m/>
    <m/>
    <m/>
    <m/>
    <m/>
    <m/>
    <m/>
    <m/>
  </r>
  <r>
    <s v="ODT-009"/>
    <s v="Medicine"/>
    <x v="13"/>
    <m/>
    <m/>
    <m/>
    <m/>
    <m/>
    <x v="4"/>
    <m/>
    <m/>
    <m/>
    <m/>
    <m/>
    <m/>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m/>
    <m/>
    <m/>
    <m/>
    <m/>
    <m/>
    <m/>
    <m/>
    <m/>
    <m/>
    <m/>
    <m/>
    <m/>
    <m/>
    <m/>
    <m/>
    <m/>
    <m/>
    <s v=""/>
    <m/>
    <m/>
    <m/>
    <m/>
    <m/>
    <m/>
    <m/>
    <m/>
    <s v="Terminology"/>
    <m/>
    <m/>
    <m/>
    <s v="LOW"/>
    <s v="Add OSAC Proposed Standard to Registry and send to SDO"/>
    <m/>
    <s v="Started / In progress"/>
    <m/>
    <m/>
    <m/>
    <m/>
    <m/>
    <m/>
    <m/>
    <m/>
  </r>
  <r>
    <s v="ODT-NYD-0001"/>
    <s v="Medicine"/>
    <x v="13"/>
    <m/>
    <m/>
    <m/>
    <m/>
    <m/>
    <x v="5"/>
    <m/>
    <m/>
    <m/>
    <m/>
    <m/>
    <m/>
    <m/>
    <s v="Educational Requirements for Forensic Odontology"/>
    <s v="This proposed document will cover the suggested curriculum content for forensic odontology."/>
    <m/>
    <m/>
    <m/>
    <m/>
    <m/>
    <m/>
    <m/>
    <m/>
    <m/>
    <m/>
    <m/>
    <m/>
    <m/>
    <m/>
    <m/>
    <m/>
    <m/>
    <m/>
    <m/>
    <m/>
    <m/>
    <m/>
    <s v=""/>
    <m/>
    <m/>
    <m/>
    <m/>
    <m/>
    <m/>
    <m/>
    <m/>
    <s v="Competency &amp; Monitoring"/>
    <s v="•Educational Requirements"/>
    <m/>
    <m/>
    <s v="LOW"/>
    <s v="Complete initial draft"/>
    <m/>
    <s v="Started / In progress"/>
    <m/>
    <m/>
    <m/>
    <m/>
    <m/>
    <m/>
    <m/>
    <m/>
  </r>
  <r>
    <s v="ODT-NYD-0002"/>
    <s v="Medicine"/>
    <x v="13"/>
    <m/>
    <m/>
    <m/>
    <m/>
    <m/>
    <x v="5"/>
    <m/>
    <m/>
    <m/>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m/>
    <m/>
    <m/>
    <m/>
    <m/>
    <m/>
    <m/>
    <m/>
    <m/>
    <m/>
    <m/>
    <m/>
    <m/>
    <m/>
    <m/>
    <m/>
    <m/>
    <m/>
    <s v=""/>
    <m/>
    <m/>
    <m/>
    <m/>
    <m/>
    <m/>
    <m/>
    <m/>
    <s v="Evidence Collection &amp; Handling"/>
    <s v="•Evidence Collection or Recovery"/>
    <m/>
    <m/>
    <s v="HIGH"/>
    <s v="Complete initial draft"/>
    <m/>
    <s v="Started / In progress"/>
    <m/>
    <m/>
    <m/>
    <m/>
    <m/>
    <m/>
    <m/>
    <m/>
  </r>
  <r>
    <s v="ODT-NYD-0003"/>
    <s v="Medicine"/>
    <x v="13"/>
    <m/>
    <m/>
    <m/>
    <m/>
    <m/>
    <x v="5"/>
    <m/>
    <m/>
    <m/>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m/>
    <m/>
    <m/>
    <m/>
    <m/>
    <m/>
    <m/>
    <m/>
    <m/>
    <m/>
    <m/>
    <m/>
    <m/>
    <m/>
    <m/>
    <m/>
    <m/>
    <m/>
    <s v=""/>
    <m/>
    <m/>
    <m/>
    <m/>
    <m/>
    <m/>
    <m/>
    <m/>
    <s v="Evidence Collection &amp; Handling"/>
    <s v="•Evidence Collection or Recovery"/>
    <m/>
    <m/>
    <s v="MED"/>
    <s v="Complete initial draft"/>
    <m/>
    <s v="Started / In progress"/>
    <m/>
    <m/>
    <m/>
    <m/>
    <m/>
    <m/>
    <m/>
    <m/>
  </r>
  <r>
    <s v="ODT-NYD-0004"/>
    <s v="Medicine"/>
    <x v="13"/>
    <m/>
    <m/>
    <m/>
    <m/>
    <m/>
    <x v="5"/>
    <m/>
    <m/>
    <m/>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m/>
    <m/>
    <m/>
    <m/>
    <m/>
    <m/>
    <m/>
    <m/>
    <m/>
    <m/>
    <m/>
    <m/>
    <m/>
    <m/>
    <m/>
    <m/>
    <m/>
    <m/>
    <s v=""/>
    <m/>
    <m/>
    <m/>
    <m/>
    <m/>
    <m/>
    <m/>
    <m/>
    <s v="Evidence Collection &amp; Handling"/>
    <s v="•Evidence Collection or Recovery"/>
    <m/>
    <m/>
    <s v="MED"/>
    <s v="Complete initial draft"/>
    <m/>
    <s v="Started / In progress"/>
    <m/>
    <m/>
    <m/>
    <m/>
    <m/>
    <m/>
    <m/>
    <m/>
  </r>
  <r>
    <s v="ODT-NYD-0005"/>
    <s v="Medicine"/>
    <x v="13"/>
    <m/>
    <m/>
    <m/>
    <m/>
    <m/>
    <x v="5"/>
    <m/>
    <m/>
    <m/>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m/>
    <m/>
    <m/>
    <m/>
    <m/>
    <m/>
    <m/>
    <m/>
    <m/>
    <m/>
    <m/>
    <m/>
    <m/>
    <m/>
    <m/>
    <m/>
    <m/>
    <m/>
    <s v=""/>
    <m/>
    <m/>
    <m/>
    <m/>
    <m/>
    <m/>
    <m/>
    <m/>
    <s v="Evidence Collection &amp; Handling"/>
    <s v="•Evidence Collection or Recovery"/>
    <m/>
    <m/>
    <s v="MED"/>
    <s v="Complete initial draft"/>
    <m/>
    <s v="Started / In progress"/>
    <m/>
    <m/>
    <m/>
    <m/>
    <m/>
    <m/>
    <m/>
    <m/>
  </r>
  <r>
    <s v="ODT-NYD-0006"/>
    <s v="Medicine"/>
    <x v="13"/>
    <m/>
    <m/>
    <m/>
    <m/>
    <m/>
    <x v="5"/>
    <m/>
    <m/>
    <m/>
    <m/>
    <m/>
    <m/>
    <m/>
    <s v="Standard for a Quality Assurance Program in Forensic Odontology"/>
    <m/>
    <m/>
    <m/>
    <m/>
    <m/>
    <m/>
    <m/>
    <m/>
    <m/>
    <m/>
    <m/>
    <m/>
    <m/>
    <m/>
    <m/>
    <m/>
    <m/>
    <m/>
    <m/>
    <m/>
    <m/>
    <m/>
    <m/>
    <s v=""/>
    <m/>
    <m/>
    <m/>
    <m/>
    <m/>
    <m/>
    <m/>
    <m/>
    <s v="Quality Assurance"/>
    <s v="•Quality Control"/>
    <m/>
    <m/>
    <s v="MED"/>
    <s v="Start draft"/>
    <m/>
    <s v="Not started"/>
    <m/>
    <m/>
    <m/>
    <m/>
    <m/>
    <m/>
    <m/>
    <m/>
  </r>
  <r>
    <s v="ODT-NYD-0007"/>
    <s v="Medicine"/>
    <x v="13"/>
    <m/>
    <m/>
    <m/>
    <m/>
    <m/>
    <x v="5"/>
    <m/>
    <m/>
    <m/>
    <m/>
    <m/>
    <m/>
    <m/>
    <s v="Guidelines for Opinions and Testimony in Forensic Odontology"/>
    <m/>
    <m/>
    <m/>
    <m/>
    <m/>
    <m/>
    <m/>
    <m/>
    <m/>
    <m/>
    <m/>
    <m/>
    <m/>
    <m/>
    <m/>
    <m/>
    <m/>
    <m/>
    <m/>
    <m/>
    <m/>
    <m/>
    <m/>
    <s v=""/>
    <m/>
    <m/>
    <m/>
    <m/>
    <m/>
    <m/>
    <m/>
    <m/>
    <s v="Reporting Results &amp; Testimony"/>
    <s v="•Testimony"/>
    <m/>
    <m/>
    <s v="MED"/>
    <s v="Start draft"/>
    <m/>
    <s v="Not started"/>
    <m/>
    <m/>
    <m/>
    <m/>
    <m/>
    <m/>
    <m/>
    <m/>
  </r>
  <r>
    <s v="ODT-004"/>
    <s v="Medicine"/>
    <x v="13"/>
    <m/>
    <m/>
    <m/>
    <m/>
    <m/>
    <x v="6"/>
    <m/>
    <s v="R2020 was reaffirmed by ADA 12/18/2020. This version was not approved by the FSSB in March 2022 for placement on the Registry."/>
    <m/>
    <m/>
    <s v="ADA"/>
    <s v="1058-2020D"/>
    <m/>
    <s v="Forensic Dental Data Set"/>
    <m/>
    <m/>
    <m/>
    <m/>
    <m/>
    <m/>
    <m/>
    <m/>
    <m/>
    <m/>
    <m/>
    <m/>
    <m/>
    <d v="2020-12-18T00:00:00"/>
    <m/>
    <m/>
    <m/>
    <m/>
    <m/>
    <m/>
    <m/>
    <m/>
    <m/>
    <s v=""/>
    <m/>
    <m/>
    <m/>
    <m/>
    <m/>
    <m/>
    <m/>
    <m/>
    <s v="Terminology"/>
    <m/>
    <m/>
    <m/>
    <s v="HIGH"/>
    <m/>
    <m/>
    <m/>
    <m/>
    <m/>
    <m/>
    <m/>
    <m/>
    <m/>
    <m/>
    <m/>
  </r>
  <r>
    <s v="ODT-005"/>
    <s v="Medicine"/>
    <x v="13"/>
    <m/>
    <m/>
    <m/>
    <m/>
    <m/>
    <x v="6"/>
    <m/>
    <s v="2017 version currently on Registry; This version did not pass FSSB review and not placed on Registry"/>
    <m/>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m/>
    <m/>
    <s v="unknown"/>
    <s v="unknown"/>
    <s v="unknown"/>
    <s v="N/A"/>
    <m/>
    <s v="unknown"/>
    <d v="2020-12-18T00:00:00"/>
    <s v="YES"/>
    <s v="closed"/>
    <d v="2021-12-07T00:00:00"/>
    <m/>
    <d v="2022-01-06T00:00:00"/>
    <d v="2022-03-19T00:00:00"/>
    <s v="FAILED"/>
    <m/>
    <m/>
    <s v=""/>
    <m/>
    <m/>
    <m/>
    <m/>
    <m/>
    <m/>
    <m/>
    <m/>
    <s v="Examination &amp; Analysis"/>
    <s v="•Methods"/>
    <m/>
    <m/>
    <s v="HIGH"/>
    <s v="Add SDO published standard to Registry"/>
    <m/>
    <s v="In FSSB review"/>
    <m/>
    <m/>
    <m/>
    <m/>
    <m/>
    <m/>
    <m/>
    <m/>
  </r>
  <r>
    <s v="TOX-001"/>
    <s v="Chemistry: Seized Drugs &amp; Toxicology"/>
    <x v="14"/>
    <m/>
    <m/>
    <m/>
    <m/>
    <m/>
    <x v="0"/>
    <m/>
    <m/>
    <m/>
    <m/>
    <s v="ASB"/>
    <s v="017-18"/>
    <m/>
    <s v="Standard Practices for Measurement Traceability in Forensic Toxicology, First Edition, 2018"/>
    <s v="Defines the minimum requirements for establishing measurement traceability in forensic toxicology laboratories."/>
    <d v="2015-02-01T00:00:00"/>
    <d v="2016-03-16T00:00:00"/>
    <d v="2016-04-01T00:00:00"/>
    <d v="2016-04-01T00:00:00"/>
    <s v="N/A"/>
    <s v="N/A"/>
    <s v="unknown"/>
    <s v="unknown"/>
    <s v="2/24/2017 &amp; 1/22/2018R"/>
    <s v="N/A"/>
    <d v="2018-06-12T00:00:00"/>
    <m/>
    <d v="2018-06-22T00:00:00"/>
    <s v="YES"/>
    <m/>
    <m/>
    <d v="2018-12-16T00:00:00"/>
    <m/>
    <d v="2019-06-14T00:00:00"/>
    <d v="2019-06-18T00:00:00"/>
    <m/>
    <m/>
    <s v=""/>
    <m/>
    <m/>
    <m/>
    <m/>
    <m/>
    <m/>
    <m/>
    <d v="2024-06-18T00:00:00"/>
    <s v="Quality Assurance"/>
    <m/>
    <s v="Method Development"/>
    <m/>
    <s v="Not applicable"/>
    <s v="Add SDO published standard to Registry"/>
    <s v="COMPLETE"/>
    <s v="COMPLETE"/>
    <s v="COMPLETE"/>
    <s v="COMPLETE"/>
    <m/>
    <d v="2018-06-12T00:00:00"/>
    <n v="61"/>
    <n v="116"/>
    <n v="177"/>
    <m/>
  </r>
  <r>
    <s v="TOX-002"/>
    <s v="Chemistry: Seized Drugs &amp; Toxicology"/>
    <x v="14"/>
    <m/>
    <m/>
    <m/>
    <m/>
    <m/>
    <x v="0"/>
    <m/>
    <m/>
    <m/>
    <m/>
    <s v="ASB"/>
    <s v="036-19"/>
    <m/>
    <s v="Standard Practices for Method Validation in Forensic Toxicology, First Edition, 2019"/>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N/A"/>
    <s v="N/A"/>
    <s v="unknown"/>
    <s v="unknown"/>
    <d v="2017-11-01T00:00:00"/>
    <s v="N/A"/>
    <d v="2018-06-12T00:00:00"/>
    <m/>
    <d v="2019-11-01T00:00:00"/>
    <s v="YES"/>
    <m/>
    <m/>
    <d v="2020-05-07T00:00:00"/>
    <m/>
    <d v="2020-06-19T00:00:00"/>
    <d v="2020-07-07T00:00:00"/>
    <m/>
    <m/>
    <s v=""/>
    <m/>
    <m/>
    <m/>
    <m/>
    <m/>
    <m/>
    <m/>
    <d v="2025-07-07T00:00:00"/>
    <s v="Method Validation"/>
    <m/>
    <s v="Method Development"/>
    <m/>
    <s v="Not applicable"/>
    <s v="Add SDO published standard to Registry"/>
    <s v="COMPLETE"/>
    <s v="COMPLETE"/>
    <s v="COMPLETE"/>
    <s v="COMPLETE"/>
    <m/>
    <d v="2018-06-12T00:00:00"/>
    <n v="61"/>
    <n v="115"/>
    <n v="175"/>
    <m/>
  </r>
  <r>
    <s v="TOX-003"/>
    <s v="Chemistry: Seized Drugs &amp; Toxicology"/>
    <x v="14"/>
    <m/>
    <m/>
    <m/>
    <m/>
    <m/>
    <x v="0"/>
    <s v="Best Practice Recommendation"/>
    <m/>
    <m/>
    <m/>
    <s v="ASB"/>
    <s v="037-19"/>
    <m/>
    <s v="Guidelines for Opinions and Testimony in Forensic Toxicology, First Edition, 2019"/>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N/A"/>
    <s v="N/A"/>
    <s v="unknown"/>
    <s v="unknown"/>
    <s v="11/1/2017 &amp; 8/6/2018"/>
    <s v="N/A"/>
    <d v="2018-06-12T00:00:00"/>
    <m/>
    <d v="2019-01-25T00:00:00"/>
    <s v="YES"/>
    <m/>
    <m/>
    <d v="2019-06-13T00:00:00"/>
    <m/>
    <d v="2019-09-17T00:00:00"/>
    <m/>
    <m/>
    <m/>
    <s v=""/>
    <m/>
    <m/>
    <m/>
    <m/>
    <m/>
    <m/>
    <m/>
    <m/>
    <s v="Reporting Results &amp; Testimony"/>
    <m/>
    <s v="Reporting Results &amp; Testimony"/>
    <m/>
    <s v="Not applicable"/>
    <s v="Add SDO published standard to Registry"/>
    <s v="COMPLETE"/>
    <s v="COMPLETE"/>
    <s v="COMPLETE"/>
    <s v="COMPLETE"/>
    <m/>
    <d v="2018-06-12T00:00:00"/>
    <n v="74"/>
    <n v="137"/>
    <n v="211"/>
    <m/>
  </r>
  <r>
    <s v="TOX-004"/>
    <s v="Chemistry: Seized Drugs &amp; Toxicology"/>
    <x v="14"/>
    <m/>
    <m/>
    <m/>
    <m/>
    <m/>
    <x v="0"/>
    <s v="Standard"/>
    <m/>
    <m/>
    <m/>
    <s v="ASB"/>
    <s v="053-20"/>
    <m/>
    <s v="Standard for Report Content in Forensic Toxicology, First Edition, 2020"/>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s v="N/A"/>
    <s v="N/A"/>
    <d v="2018-05-26T00:00:00"/>
    <s v="unknown"/>
    <d v="2018-11-05T00:00:00"/>
    <s v="N/A"/>
    <m/>
    <s v="9/16/2019 (R1); 3/9/2020 (R2)"/>
    <d v="2020-08-17T00:00:00"/>
    <s v="YES"/>
    <m/>
    <m/>
    <d v="2020-11-06T00:00:00"/>
    <m/>
    <d v="2021-02-23T00:00:00"/>
    <d v="2021-03-02T00:00:00"/>
    <m/>
    <m/>
    <s v=""/>
    <m/>
    <m/>
    <m/>
    <m/>
    <m/>
    <m/>
    <m/>
    <d v="2026-03-02T00:00:00"/>
    <s v="Reporting Results &amp; Testimony"/>
    <m/>
    <m/>
    <m/>
    <s v="Not applicable"/>
    <s v="Add SDO published standard to Registry"/>
    <s v="COMPLETE"/>
    <s v="COMPLETE"/>
    <s v="COMPLETE"/>
    <s v="COMPLETE"/>
    <m/>
    <m/>
    <n v="104"/>
    <n v="71"/>
    <n v="175"/>
    <m/>
  </r>
  <r>
    <s v="TOX-008"/>
    <s v="Chemistry: Seized Drugs &amp; Toxicology"/>
    <x v="14"/>
    <m/>
    <m/>
    <m/>
    <m/>
    <m/>
    <x v="0"/>
    <s v="Standard"/>
    <m/>
    <m/>
    <m/>
    <s v="ASB"/>
    <s v="121-21"/>
    <m/>
    <s v="Standard for the Analytical Scope and Sensitivity of Forensic Toxicological Testing of Urine in Drug-Facilitated Crime Investigations, First Edition, 2021"/>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s v="N/A"/>
    <s v="N/A"/>
    <d v="2019-06-14T00:00:00"/>
    <s v="N/A"/>
    <d v="2019-10-21T00:00:00"/>
    <s v="N/A "/>
    <m/>
    <s v="9/7/2020; 2/1/2021; 5/6/2021"/>
    <d v="2021-10-01T00:00:00"/>
    <s v="YES"/>
    <s v="closed"/>
    <d v="2022-02-01T00:00:00"/>
    <d v="2022-02-28T00:00:00"/>
    <s v="?"/>
    <d v="2022-04-07T00:00:00"/>
    <d v="2022-05-03T00:00:00"/>
    <s v="NO"/>
    <m/>
    <s v=""/>
    <m/>
    <m/>
    <m/>
    <m/>
    <m/>
    <m/>
    <m/>
    <d v="2027-05-03T00:00:00"/>
    <s v="Examination &amp; Analysis"/>
    <m/>
    <m/>
    <m/>
    <s v="HIGH"/>
    <s v="Add SDO published standard to Registry"/>
    <m/>
    <s v="In FSSB review"/>
    <s v="COMPLETE"/>
    <s v="COMPLETE"/>
    <s v="Standard added to Registry May 3, 2022"/>
    <m/>
    <m/>
    <m/>
    <m/>
    <m/>
  </r>
  <r>
    <s v="TOX-005"/>
    <s v="Chemistry: Seized Drugs &amp; Toxicology"/>
    <x v="14"/>
    <m/>
    <m/>
    <m/>
    <m/>
    <m/>
    <x v="0"/>
    <s v="Standard"/>
    <m/>
    <m/>
    <m/>
    <s v="ASB"/>
    <s v="054-21"/>
    <m/>
    <s v="Standard for a Quality Control Program in Forensic Toxicology Laboratories, First Edition, 2021"/>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s v="N/A"/>
    <s v="N/A"/>
    <d v="2018-05-26T00:00:00"/>
    <s v="unknown"/>
    <s v="12/24/2018; 3/9/2020"/>
    <s v="N/A"/>
    <m/>
    <s v="10/5/2020; 3/15/2021; 6/14/2021"/>
    <d v="2021-10-01T00:00:00"/>
    <s v="YES - public comment period at SDO was a recirc."/>
    <s v="https://www.surveymonkey.com/r/9Z8YWWS"/>
    <d v="2022-02-01T00:00:00"/>
    <d v="2022-02-28T00:00:00"/>
    <d v="2022-03-02T00:00:00"/>
    <d v="2022-08-10T00:00:00"/>
    <d v="2022-09-06T00:00:00"/>
    <s v="YES"/>
    <m/>
    <s v=""/>
    <m/>
    <m/>
    <m/>
    <m/>
    <m/>
    <m/>
    <m/>
    <d v="2027-09-06T00:00:00"/>
    <s v="Quality Assurance"/>
    <m/>
    <s v="Quality Assurance"/>
    <m/>
    <s v="HIGH"/>
    <s v="Add SDO published standard to Registry"/>
    <m/>
    <s v="In comment adjudication at OSAC"/>
    <s v="In FSSB review"/>
    <s v="COMPLETE"/>
    <s v="Standard added to Registry Sept 6, 2022"/>
    <m/>
    <n v="100"/>
    <n v="75"/>
    <n v="175"/>
    <m/>
  </r>
  <r>
    <s v="TOX-006"/>
    <s v="Chemistry: Seized Drugs &amp; Toxicology"/>
    <x v="14"/>
    <m/>
    <m/>
    <m/>
    <m/>
    <m/>
    <x v="0"/>
    <s v="Standard"/>
    <m/>
    <m/>
    <m/>
    <s v="ASB"/>
    <s v="119-21"/>
    <m/>
    <s v="Standard for the Analytical Scope and Sensitivity of Forensic Toxicological Testing of Blood in Medicolegal Death Investigations, First Edition, 2021"/>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s v="N/A"/>
    <s v="N/A"/>
    <d v="2019-06-14T00:00:00"/>
    <s v="unknown"/>
    <d v="2019-10-21T00:00:00"/>
    <s v="N/A"/>
    <m/>
    <s v="9/7/2020 (R1); 2/1/2021 (R2)"/>
    <d v="2021-08-05T00:00:00"/>
    <s v="YES"/>
    <m/>
    <d v="2022-02-01T00:00:00"/>
    <d v="2022-02-28T00:00:00"/>
    <d v="2022-03-02T00:00:00"/>
    <d v="2022-08-10T00:00:00"/>
    <d v="2022-09-06T00:00:00"/>
    <s v="YES"/>
    <m/>
    <s v=""/>
    <m/>
    <m/>
    <m/>
    <m/>
    <m/>
    <m/>
    <m/>
    <d v="2027-09-06T00:00:00"/>
    <s v="Examination &amp; Analysis"/>
    <m/>
    <m/>
    <m/>
    <s v="HIGH"/>
    <s v="Add SDO published standard to Registry"/>
    <m/>
    <s v="In comment adjudication at OSAC"/>
    <s v="In FSSB review"/>
    <s v="COMPLETE"/>
    <s v="Standard added to Registry Sept 6, 2022"/>
    <m/>
    <m/>
    <m/>
    <m/>
    <m/>
  </r>
  <r>
    <s v="TOX-007"/>
    <s v="Chemistry: Seized Drugs &amp; Toxicology"/>
    <x v="14"/>
    <m/>
    <m/>
    <m/>
    <m/>
    <m/>
    <x v="0"/>
    <s v="Standard"/>
    <s v="PROMOTE THIS ONCE ADDED TO REGISTRY"/>
    <m/>
    <m/>
    <s v="ASB"/>
    <s v="120-21"/>
    <m/>
    <s v="Standard for the Analytical Scope and Sensitivity of Forensic Toxicological Testing of Blood in Impaired Driving Investigations, First Edition, 2021"/>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s v="N/A"/>
    <s v="N/A"/>
    <d v="2019-06-14T00:00:00"/>
    <s v="unknown"/>
    <d v="2019-10-21T00:00:00"/>
    <s v="N/A"/>
    <m/>
    <s v="9/7/2020 (R1)"/>
    <d v="2021-08-05T00:00:00"/>
    <s v="YES"/>
    <m/>
    <d v="2022-02-01T00:00:00"/>
    <d v="2022-02-28T00:00:00"/>
    <d v="2022-03-02T00:00:00"/>
    <d v="2022-08-10T00:00:00"/>
    <d v="2022-09-06T00:00:00"/>
    <s v="YES"/>
    <m/>
    <s v=""/>
    <m/>
    <m/>
    <m/>
    <m/>
    <m/>
    <m/>
    <m/>
    <d v="2027-09-06T00:00:00"/>
    <s v="Examination &amp; Analysis"/>
    <m/>
    <m/>
    <m/>
    <s v="HIGH"/>
    <s v="Add SDO published standard to Registry"/>
    <m/>
    <s v="In comment adjudication at OSAC"/>
    <s v="In FSSB review"/>
    <s v="COMPLETE"/>
    <s v="Standard added to Registry Sept 6, 2022"/>
    <m/>
    <m/>
    <m/>
    <m/>
    <m/>
  </r>
  <r>
    <s v="TOX-009"/>
    <s v="Chemistry: Seized Drugs &amp; Toxicology"/>
    <x v="14"/>
    <m/>
    <m/>
    <m/>
    <m/>
    <m/>
    <x v="0"/>
    <s v="Standard"/>
    <m/>
    <m/>
    <m/>
    <s v="ASB"/>
    <s v="152-21"/>
    <m/>
    <s v="Standard for Minimum Content Requirements of Forensic Toxicology Procedures, First Edition, 2021"/>
    <s v="Defines the minimum content requirements for forensic toxicology standard operating procedures. This standard applies to laboratories performing forensic toxicological analysis in the following sub-disciplines: postmortem forensic toxicology, human perfor"/>
    <m/>
    <m/>
    <m/>
    <m/>
    <s v="N/A"/>
    <s v="N/A"/>
    <d v="2020-06-12T00:00:00"/>
    <s v="unknown"/>
    <d v="2021-03-15T00:00:00"/>
    <s v="N/A"/>
    <m/>
    <s v="7/5/2021 (R2)"/>
    <d v="2021-10-01T00:00:00"/>
    <s v="YES"/>
    <m/>
    <d v="2022-02-01T00:00:00"/>
    <d v="2022-02-28T00:00:00"/>
    <d v="2022-03-02T00:00:00"/>
    <d v="2022-08-10T00:00:00"/>
    <d v="2022-09-06T00:00:00"/>
    <s v="YES"/>
    <m/>
    <s v=""/>
    <m/>
    <m/>
    <m/>
    <m/>
    <m/>
    <m/>
    <m/>
    <d v="2027-09-06T00:00:00"/>
    <s v="Examination &amp; Analysis"/>
    <m/>
    <m/>
    <m/>
    <s v="HIGH"/>
    <s v="Add SDO published standard to Registry"/>
    <m/>
    <s v="In comment adjudication at OSAC"/>
    <s v="In FSSB review"/>
    <s v="COMPLETE"/>
    <s v="Standard added to Registry Sept 6, 2022"/>
    <m/>
    <m/>
    <m/>
    <m/>
    <m/>
  </r>
  <r>
    <s v="TOX-016"/>
    <s v="Chemistry: Seized Drugs &amp; Toxicology"/>
    <x v="14"/>
    <m/>
    <m/>
    <m/>
    <m/>
    <m/>
    <x v="3"/>
    <s v="Best Practice Recommendation"/>
    <s v="Note: SC originally decided to not place the OSAC Proposed Standard on the Registry. However, SC leadership changed their minds and asked to place standard on Registry to allow it to get out to the field sooner (see 4/7/22 email); standard is at ASB (per "/>
    <m/>
    <s v="OSAC 2020-S-0003"/>
    <s v="ASB"/>
    <s v="122-xx"/>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N/A"/>
    <s v="N/A"/>
    <s v="N/A"/>
    <m/>
    <s v="N/A"/>
    <s v="N/A"/>
    <d v="2022-08-26T00:00:00"/>
    <s v="TBD"/>
    <s v="TBD"/>
    <s v="TBD"/>
    <m/>
    <s v="TBD"/>
    <s v="TBD"/>
    <s v="NO - started as OSAC Proposed Standard"/>
    <m/>
    <m/>
    <m/>
    <m/>
    <m/>
    <m/>
    <m/>
    <m/>
    <s v="STRP"/>
    <d v="2021-07-06T00:00:00"/>
    <d v="2021-08-02T00:00:00"/>
    <n v="112"/>
    <s v="?"/>
    <d v="2022-04-07T00:00:00"/>
    <d v="2022-05-03T00:00:00"/>
    <s v="YES"/>
    <m/>
    <s v="Examination &amp; Analysis"/>
    <m/>
    <s v="REPORTING RESULTS &amp; TESTIMONY:"/>
    <m/>
    <s v="HIGH"/>
    <s v="At SDO for further development"/>
    <m/>
    <s v="Under development at SDO"/>
    <s v="Under development at SDO"/>
    <m/>
    <m/>
    <m/>
    <m/>
    <m/>
    <m/>
    <m/>
  </r>
  <r>
    <s v="TOX-015"/>
    <s v="Chemistry: Seized Drugs &amp; Toxicology"/>
    <x v="14"/>
    <m/>
    <m/>
    <m/>
    <m/>
    <m/>
    <x v="2"/>
    <s v="Standard"/>
    <s v="This will NOT be placed on Registry or posted on the SC webpage, per SC request; open for comment @ASB - deadline 8/8/22"/>
    <s v="Registry Bypass"/>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s v="N/A"/>
    <s v="N/A"/>
    <d v="2021-07-09T00:00:00"/>
    <d v="2022-06-24T00:00:00"/>
    <d v="2022-08-08T00:00:00"/>
    <d v="2022-06-28T00:00:00"/>
    <m/>
    <m/>
    <m/>
    <s v="NO - started as OSAC Proposed Standard"/>
    <m/>
    <m/>
    <m/>
    <m/>
    <m/>
    <m/>
    <m/>
    <m/>
    <s v="non-STRP"/>
    <d v="2021-07-06T00:00:00"/>
    <d v="2021-08-02T00:00:00"/>
    <n v="72"/>
    <s v="N/A"/>
    <d v="2022-02-09T00:00:00"/>
    <s v="Per SC request, this was not placed on the Registry"/>
    <s v="NO"/>
    <m/>
    <s v="Competency &amp; Monitoring"/>
    <m/>
    <m/>
    <m/>
    <s v="MED"/>
    <s v="At SDO for further development"/>
    <m/>
    <s v="Under development at SDO"/>
    <s v="Under development at SDO"/>
    <m/>
    <m/>
    <m/>
    <m/>
    <m/>
    <m/>
    <m/>
  </r>
  <r>
    <s v="TOX-017"/>
    <s v="Chemistry: Seized Drugs &amp; Toxicology"/>
    <x v="14"/>
    <m/>
    <m/>
    <m/>
    <m/>
    <m/>
    <x v="2"/>
    <s v="Standard"/>
    <s v="This passed FSSB review but was NOT placed on Registry or posted on the SC webpage per SC request; a PINS was published for this document on 9/2 (title changed to Standard for Evaluation of MEasurement Uncertainty in Forensic Toxicology)"/>
    <s v="Registry Bypass"/>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s v="N/A"/>
    <s v="N/A"/>
    <d v="2022-09-02T00:00:00"/>
    <m/>
    <m/>
    <m/>
    <m/>
    <m/>
    <m/>
    <m/>
    <m/>
    <m/>
    <m/>
    <m/>
    <m/>
    <m/>
    <m/>
    <m/>
    <s v="STRP"/>
    <d v="2021-10-05T00:00:00"/>
    <d v="2021-11-01T00:00:00"/>
    <n v="8"/>
    <n v="143"/>
    <d v="2022-04-07T00:00:00"/>
    <s v="Per SC request, this was not placed on the Registry"/>
    <s v="YES"/>
    <m/>
    <s v="Reporting Results &amp; Testimony"/>
    <m/>
    <m/>
    <m/>
    <s v="HIGH"/>
    <s v="At SDO for further development"/>
    <m/>
    <s v="Under development at SDO"/>
    <s v="Under development at SDO"/>
    <m/>
    <m/>
    <m/>
    <m/>
    <m/>
    <m/>
    <m/>
  </r>
  <r>
    <s v="TOX-019"/>
    <s v="Chemistry: Seized Drugs &amp; Toxicology"/>
    <x v="14"/>
    <m/>
    <m/>
    <m/>
    <m/>
    <m/>
    <x v="2"/>
    <s v="Standard"/>
    <s v="THIS WILL BE PART OF FAST TRACK PILOT (will not be posted on Registry or SC webpage - will go right to SDO); when this opens for comment @ ASB we need to notify Gerry/Bridget to staff STRP."/>
    <s v="Fast Pass"/>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s v="N/A"/>
    <s v="N/A"/>
    <d v="2019-05-17T00:00:00"/>
    <d v="2022-07-29T00:00:00"/>
    <d v="2022-09-12T00:00:00"/>
    <d v="2022-08-01T00:00:00"/>
    <m/>
    <m/>
    <m/>
    <m/>
    <m/>
    <m/>
    <m/>
    <m/>
    <m/>
    <m/>
    <m/>
    <m/>
    <s v=""/>
    <m/>
    <m/>
    <m/>
    <m/>
    <m/>
    <m/>
    <m/>
    <m/>
    <s v="Examination &amp; Analysis"/>
    <m/>
    <m/>
    <m/>
    <s v="MED"/>
    <s v="At SDO for further development"/>
    <m/>
    <s v="Under development at SDO"/>
    <s v="Under development at SDO"/>
    <m/>
    <s v="from M. LeBeau this will stay on ASB's document list as they have already submitted a PINS (pre 2.0) and received an assigned # for it."/>
    <m/>
    <m/>
    <m/>
    <m/>
    <m/>
  </r>
  <r>
    <s v="TOX-010"/>
    <s v="Chemistry: Seized Drugs &amp; Toxicology"/>
    <x v="14"/>
    <m/>
    <m/>
    <m/>
    <m/>
    <m/>
    <x v="2"/>
    <s v="Standard"/>
    <m/>
    <m/>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s v="N/A"/>
    <s v="N/A"/>
    <d v="2019-02-01T00:00:00"/>
    <s v="unknown"/>
    <d v="2020-03-30T00:00:00"/>
    <s v="1/7/2022 (R1)"/>
    <m/>
    <s v="2/21/2022(R1)"/>
    <m/>
    <s v="YES - public comment period at SDO was a recirc."/>
    <m/>
    <m/>
    <m/>
    <m/>
    <m/>
    <m/>
    <m/>
    <m/>
    <s v=""/>
    <m/>
    <m/>
    <m/>
    <m/>
    <m/>
    <m/>
    <m/>
    <m/>
    <s v="Method Validation"/>
    <m/>
    <s v="Quality Assurance"/>
    <m/>
    <s v="MED"/>
    <s v="At SDO for further development"/>
    <m/>
    <s v="In adjudication at SDO"/>
    <s v="Under development at SDO"/>
    <m/>
    <m/>
    <m/>
    <n v="143"/>
    <n v="32"/>
    <n v="175"/>
    <m/>
  </r>
  <r>
    <s v="TOX-011"/>
    <s v="Chemistry: Seized Drugs &amp; Toxicology"/>
    <x v="14"/>
    <m/>
    <m/>
    <m/>
    <m/>
    <m/>
    <x v="2"/>
    <s v="Standard"/>
    <m/>
    <m/>
    <m/>
    <s v="ASB"/>
    <s v="098-xx"/>
    <m/>
    <s v="Standard for Mass Spectral Data Acceptance in Forensic Toxicology, First Edition"/>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s v="N/A"/>
    <s v="N/A"/>
    <d v="2018-08-17T00:00:00"/>
    <s v="unknown"/>
    <d v="2020-02-24T00:00:00"/>
    <s v="11/2/2021 (R2)"/>
    <m/>
    <s v="1/18/2021 (R1); 11/22/2021 (R2)"/>
    <m/>
    <s v="YES - public comment period at SDO was a recirc."/>
    <m/>
    <m/>
    <m/>
    <m/>
    <m/>
    <m/>
    <m/>
    <m/>
    <s v=""/>
    <m/>
    <m/>
    <m/>
    <m/>
    <m/>
    <m/>
    <m/>
    <m/>
    <s v="Method Development"/>
    <m/>
    <m/>
    <m/>
    <s v="MED"/>
    <s v="Add SDO published standard to Registry"/>
    <m/>
    <s v="Pending SDO publication"/>
    <s v="Pending SDO publication"/>
    <m/>
    <m/>
    <m/>
    <m/>
    <m/>
    <m/>
    <m/>
  </r>
  <r>
    <s v="TOX-012"/>
    <s v="Chemistry: Seized Drugs &amp; Toxicology"/>
    <x v="14"/>
    <m/>
    <m/>
    <m/>
    <m/>
    <m/>
    <x v="2"/>
    <s v="Standard"/>
    <m/>
    <m/>
    <m/>
    <s v="ASB"/>
    <s v="113-xx"/>
    <m/>
    <s v="Standard for Identification Criteria in Forensic Toxicology, First Edition"/>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s v="N/A"/>
    <s v="N/A"/>
    <d v="2019-04-19T00:00:00"/>
    <s v="unknown"/>
    <d v="2020-02-24T00:00:00"/>
    <s v="11/2/2021 (R2)"/>
    <m/>
    <s v="1/18/2021 (R1); 11/22/2021 (R2)"/>
    <m/>
    <s v="YES - public comment period at SDO was a recirc."/>
    <m/>
    <m/>
    <m/>
    <m/>
    <m/>
    <m/>
    <m/>
    <m/>
    <s v=""/>
    <m/>
    <m/>
    <m/>
    <m/>
    <m/>
    <m/>
    <m/>
    <m/>
    <s v="Method Development"/>
    <m/>
    <s v="REPORTING RESULTS &amp; TESTIMONY:"/>
    <m/>
    <s v="MED"/>
    <s v="Add SDO published standard to Registry"/>
    <m/>
    <s v="In adjudication at SDO"/>
    <s v="Pending SDO publication"/>
    <m/>
    <m/>
    <m/>
    <m/>
    <m/>
    <m/>
    <m/>
  </r>
  <r>
    <s v="TOX-013"/>
    <s v="Chemistry: Seized Drugs &amp; Toxicology"/>
    <x v="14"/>
    <s v="This one is tox-specific, but any SC that utilizes PT samples could refer to the frequency at a minimum)"/>
    <m/>
    <m/>
    <m/>
    <m/>
    <x v="2"/>
    <m/>
    <s v="in public comment @ASB - deadline 5/16/22"/>
    <m/>
    <m/>
    <s v="ASB"/>
    <s v="153-xx"/>
    <m/>
    <s v="Standard for Proficiency Testing of Forensic Toxicology Laboratories"/>
    <s v="Defines the minimum scope and frequency for proficiency testing for laboratories engaged in the following sub-disciplines: postmortem forensic toxicology, human performance toxicology (e.g., drug-facilitated crimes, driving-under-the-influence of alcohol "/>
    <m/>
    <m/>
    <m/>
    <m/>
    <s v="N/A"/>
    <s v="N/A"/>
    <d v="2020-06-05T00:00:00"/>
    <s v="unknown"/>
    <d v="2021-04-19T00:00:00"/>
    <s v="11/23/2021 (R1); 4/1/2022 (R2)"/>
    <m/>
    <s v="12/20/2021 (R1); 5/16/2022 (R2)"/>
    <m/>
    <s v="YES - public comment period at SDO was a recirc."/>
    <m/>
    <m/>
    <m/>
    <m/>
    <m/>
    <m/>
    <m/>
    <m/>
    <s v=""/>
    <m/>
    <m/>
    <m/>
    <m/>
    <m/>
    <m/>
    <m/>
    <m/>
    <s v="Competency &amp; Monitoring"/>
    <m/>
    <m/>
    <m/>
    <s v="MED"/>
    <s v="Add SDO published standard to Registry"/>
    <m/>
    <s v="In adjudication at SDO"/>
    <s v="In adjudication at SDO"/>
    <m/>
    <m/>
    <m/>
    <m/>
    <m/>
    <m/>
    <m/>
  </r>
  <r>
    <s v="TOX-014"/>
    <s v="Chemistry: Seized Drugs &amp; Toxicology"/>
    <x v="14"/>
    <m/>
    <m/>
    <m/>
    <m/>
    <m/>
    <x v="2"/>
    <m/>
    <s v="in public comment @ASB - deadline 5/16/22"/>
    <m/>
    <m/>
    <s v="ASB"/>
    <s v="156-xx"/>
    <m/>
    <s v="Guidelines for Specimen Collection and Preservation for Forensic Toxicology"/>
    <s v="Delineates guidelines in forensic toxicology for recommended specimens, their amounts, and any recommended preservation. The guideline applies to laboratories performing forensic toxicological analysis in the following sub-disciplines: postmortem forensic"/>
    <m/>
    <m/>
    <m/>
    <m/>
    <s v="N/A"/>
    <s v="N/A"/>
    <d v="2020-08-21T00:00:00"/>
    <s v="unknown"/>
    <d v="2021-05-31T00:00:00"/>
    <s v="11/9/2021 (R1); 4/1/2022 (R2)"/>
    <m/>
    <s v="12/20/2021 (R1); 5/16/2022 (R2)"/>
    <m/>
    <s v="YES - public comment period at SDO was a recirc."/>
    <m/>
    <m/>
    <m/>
    <m/>
    <m/>
    <m/>
    <m/>
    <m/>
    <s v=""/>
    <m/>
    <m/>
    <m/>
    <m/>
    <m/>
    <m/>
    <m/>
    <m/>
    <s v="Evidence Collection &amp; Handling"/>
    <m/>
    <m/>
    <m/>
    <s v="MED"/>
    <s v="Add SDO published standard to Registry"/>
    <m/>
    <s v="In adjudication at SDO"/>
    <s v="In adjudication at SDO"/>
    <m/>
    <m/>
    <m/>
    <m/>
    <m/>
    <m/>
    <m/>
  </r>
  <r>
    <s v="TOX-018"/>
    <s v="Chemistry: Seized Drugs &amp; Toxicology"/>
    <x v="14"/>
    <m/>
    <m/>
    <m/>
    <m/>
    <m/>
    <x v="4"/>
    <s v="Standard"/>
    <s v="interlab comparisons will be required to complete the draft; a survey of labs to collate current practice has occured and the data is under review; PINS published 8/17/18; ASB to receive doc and CB to create WG"/>
    <m/>
    <m/>
    <s v="ASB"/>
    <s v="058"/>
    <m/>
    <s v="Standard Method for Blood Ethanol Identification and Quantitation in Forensic Toxicology Laboratories"/>
    <s v="Provides a standard method for identification and quantitation of ethanol in blood samples."/>
    <m/>
    <m/>
    <m/>
    <m/>
    <s v="N/A"/>
    <s v="N/A"/>
    <d v="2018-08-17T00:00:00"/>
    <m/>
    <m/>
    <m/>
    <m/>
    <m/>
    <m/>
    <m/>
    <m/>
    <m/>
    <m/>
    <m/>
    <m/>
    <m/>
    <m/>
    <m/>
    <s v=""/>
    <m/>
    <m/>
    <m/>
    <m/>
    <m/>
    <m/>
    <m/>
    <m/>
    <s v="Examination &amp; Analysis"/>
    <m/>
    <m/>
    <m/>
    <s v="MED"/>
    <s v="Complete initial draft"/>
    <m/>
    <s v="Started / In progress"/>
    <s v="Started / In progress"/>
    <m/>
    <m/>
    <m/>
    <m/>
    <m/>
    <m/>
    <m/>
  </r>
  <r>
    <s v="TOX-020"/>
    <s v="Chemistry: Seized Drugs &amp; Toxicology"/>
    <x v="14"/>
    <m/>
    <m/>
    <m/>
    <m/>
    <m/>
    <x v="4"/>
    <s v="Standard"/>
    <m/>
    <m/>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s v="N/A"/>
    <s v="N/A"/>
    <m/>
    <m/>
    <m/>
    <m/>
    <m/>
    <m/>
    <m/>
    <m/>
    <m/>
    <m/>
    <m/>
    <m/>
    <m/>
    <m/>
    <m/>
    <m/>
    <s v=""/>
    <m/>
    <m/>
    <m/>
    <m/>
    <m/>
    <m/>
    <m/>
    <m/>
    <s v="Quality Assurance"/>
    <m/>
    <m/>
    <m/>
    <s v="LOW"/>
    <s v="Complete initial draft"/>
    <m/>
    <s v="Started / In progress"/>
    <s v="Started / In progress"/>
    <m/>
    <m/>
    <m/>
    <m/>
    <m/>
    <m/>
    <m/>
  </r>
  <r>
    <s v="TOX-021"/>
    <s v="Chemistry: Seized Drugs &amp; Toxicology"/>
    <x v="14"/>
    <m/>
    <m/>
    <m/>
    <m/>
    <m/>
    <x v="6"/>
    <m/>
    <s v="Status changed from Under Development to Withdrawn durin FY22 Q3 review"/>
    <m/>
    <m/>
    <m/>
    <m/>
    <m/>
    <s v="Standard for Training Programs within a Forensic Toxicology Laboratory"/>
    <m/>
    <m/>
    <m/>
    <m/>
    <m/>
    <s v="N/A"/>
    <s v="N/A"/>
    <m/>
    <m/>
    <m/>
    <m/>
    <m/>
    <m/>
    <m/>
    <m/>
    <m/>
    <m/>
    <m/>
    <m/>
    <m/>
    <m/>
    <m/>
    <m/>
    <s v=""/>
    <m/>
    <m/>
    <m/>
    <m/>
    <m/>
    <m/>
    <m/>
    <m/>
    <s v="Competency &amp; Monitoring"/>
    <m/>
    <m/>
    <m/>
    <s v="LOW"/>
    <s v="Complete initial draft"/>
    <m/>
    <s v="Started / In progress"/>
    <m/>
    <m/>
    <s v="Status changed from Under Development to Withdrawn durin FY22 Q3 review"/>
    <m/>
    <m/>
    <m/>
    <m/>
    <m/>
  </r>
  <r>
    <s v="TOX-022"/>
    <s v="Chemistry: Seized Drugs &amp; Toxicology"/>
    <x v="14"/>
    <m/>
    <m/>
    <m/>
    <m/>
    <m/>
    <x v="6"/>
    <m/>
    <s v="Status changed from Under Development to Withdrawn durin FY22 Q3 review"/>
    <m/>
    <m/>
    <m/>
    <m/>
    <m/>
    <s v="Recommendations for Accrediting Bodies in Forensic Toxicology"/>
    <m/>
    <m/>
    <m/>
    <m/>
    <m/>
    <s v="N/A"/>
    <s v="N/A"/>
    <m/>
    <m/>
    <m/>
    <m/>
    <m/>
    <m/>
    <m/>
    <m/>
    <m/>
    <m/>
    <m/>
    <m/>
    <m/>
    <m/>
    <m/>
    <m/>
    <s v=""/>
    <m/>
    <m/>
    <m/>
    <m/>
    <m/>
    <m/>
    <m/>
    <m/>
    <m/>
    <m/>
    <m/>
    <m/>
    <s v="LOW"/>
    <m/>
    <m/>
    <m/>
    <m/>
    <m/>
    <s v="Status changed from Under Development to Withdrawn durin FY22 Q3 review"/>
    <m/>
    <m/>
    <m/>
    <m/>
    <m/>
  </r>
  <r>
    <s v="FRS-002"/>
    <s v="Physics/Pattern Interp"/>
    <x v="15"/>
    <m/>
    <m/>
    <m/>
    <m/>
    <m/>
    <x v="2"/>
    <s v="Best Practice Recommendation"/>
    <s v="Call for public comments was published by ANSI on May 24, 2019. The public comment period and the CB ballot closed on July 8, 2019. The document received 264 comments and Ballot 01 did not pass. WG resolved comments on April 13, 2021, but will hold off on"/>
    <m/>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s v="N/A"/>
    <s v="N/A"/>
    <d v="2016-12-02T00:00:00"/>
    <s v="unknown"/>
    <d v="2019-07-08T00:00:00"/>
    <s v="N/A"/>
    <m/>
    <m/>
    <m/>
    <m/>
    <m/>
    <m/>
    <m/>
    <m/>
    <m/>
    <m/>
    <m/>
    <m/>
    <s v=""/>
    <m/>
    <m/>
    <m/>
    <m/>
    <m/>
    <m/>
    <m/>
    <m/>
    <s v="Reporting Results &amp; Testimony"/>
    <s v="•Testimony"/>
    <m/>
    <m/>
    <s v="HIGH"/>
    <m/>
    <m/>
    <s v="Under development at SDO"/>
    <s v="In adjudication at SDO"/>
    <m/>
    <m/>
    <m/>
    <n v="83"/>
    <n v="-6086"/>
    <n v="-6003"/>
    <m/>
  </r>
  <r>
    <s v="FRS-003"/>
    <s v="Physics/Pattern Interp"/>
    <x v="15"/>
    <m/>
    <m/>
    <m/>
    <m/>
    <m/>
    <x v="2"/>
    <s v="Standard"/>
    <m/>
    <m/>
    <m/>
    <s v="ASB"/>
    <s v="013-xx"/>
    <m/>
    <s v="Standard for Friction Ridge Examination Conclusions, First Edition"/>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N/A"/>
    <s v="N/A"/>
    <s v="12/2/2016; 9/20/2019"/>
    <m/>
    <d v="2020-11-16T00:00:00"/>
    <s v="11/19/2021 (R1); 5/27/2022 (R2)"/>
    <m/>
    <s v="1/3/2022 (R1); 7/11/2022 (R2)"/>
    <m/>
    <s v="YES - public comment period at SDO was a recirc."/>
    <m/>
    <m/>
    <m/>
    <m/>
    <m/>
    <m/>
    <m/>
    <m/>
    <s v=""/>
    <m/>
    <m/>
    <m/>
    <m/>
    <m/>
    <m/>
    <m/>
    <m/>
    <s v="Reporting Results &amp; Testimony"/>
    <s v="•Interpretation &amp; Opinion"/>
    <m/>
    <m/>
    <s v="HIGH"/>
    <m/>
    <m/>
    <s v="Under development at SDO"/>
    <s v="In adjudication at SDO"/>
    <m/>
    <m/>
    <m/>
    <m/>
    <m/>
    <m/>
    <m/>
  </r>
  <r>
    <s v="FRS-004"/>
    <s v="Physics/Pattern Interp"/>
    <x v="15"/>
    <m/>
    <m/>
    <m/>
    <m/>
    <m/>
    <x v="2"/>
    <s v="Standard"/>
    <s v="Call for public comments (BSR-8) published on July 3, 2020. Public comment and CB ballot closed on August 17, 2020. The CB ballot passed. WG is waiting on the completion of TR 016 before finalizing this document’s resolution of comments."/>
    <m/>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s v="N/A"/>
    <s v="N/A"/>
    <d v="2016-12-02T00:00:00"/>
    <m/>
    <d v="2020-08-17T00:00:00"/>
    <s v="N/A"/>
    <m/>
    <m/>
    <m/>
    <m/>
    <m/>
    <m/>
    <m/>
    <m/>
    <m/>
    <m/>
    <m/>
    <m/>
    <s v=""/>
    <m/>
    <m/>
    <m/>
    <m/>
    <m/>
    <m/>
    <m/>
    <m/>
    <s v="Competency &amp; Monitoring"/>
    <s v="•Training"/>
    <m/>
    <m/>
    <s v="HIGH"/>
    <m/>
    <m/>
    <s v="Under development at SDO"/>
    <s v="In adjudication at SDO"/>
    <m/>
    <m/>
    <m/>
    <n v="83"/>
    <n v="-6086"/>
    <n v="-6003"/>
    <m/>
  </r>
  <r>
    <s v="FRS-005"/>
    <s v="Physics/Pattern Interp"/>
    <x v="15"/>
    <m/>
    <m/>
    <m/>
    <m/>
    <m/>
    <x v="2"/>
    <s v="Standard"/>
    <s v="PINS published in December 2016. WG has completed the review of this document. ASB staff is waiting on the completion of TR 016 before sharing this document with the CB."/>
    <m/>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s v="N/A"/>
    <s v="N/A"/>
    <d v="2016-12-02T00:00:00"/>
    <m/>
    <d v="2022-06-06T00:00:00"/>
    <d v="2022-04-26T00:00:00"/>
    <m/>
    <m/>
    <m/>
    <s v="NO - OSAC open comment period happened during SDO public comment period (after 1/1/22 cut-off)."/>
    <m/>
    <m/>
    <m/>
    <m/>
    <m/>
    <m/>
    <m/>
    <m/>
    <s v=""/>
    <m/>
    <m/>
    <m/>
    <m/>
    <m/>
    <m/>
    <m/>
    <m/>
    <s v="Examination &amp; Analysis"/>
    <s v="•Methods"/>
    <m/>
    <m/>
    <s v="HIGH"/>
    <m/>
    <m/>
    <s v="Under development at SDO"/>
    <s v="Under development at SDO"/>
    <m/>
    <m/>
    <m/>
    <m/>
    <m/>
    <m/>
    <m/>
  </r>
  <r>
    <s v="FRS-007"/>
    <s v="Physics/Pattern Interp"/>
    <x v="15"/>
    <m/>
    <m/>
    <m/>
    <m/>
    <m/>
    <x v="2"/>
    <s v="Best Practice Recommendation"/>
    <m/>
    <m/>
    <m/>
    <s v="ASB"/>
    <s v="142-xx"/>
    <m/>
    <s v="Best Practice Recommendations for the Resolution of Conflicts in Friction Ridge Examination"/>
    <s v="Describes the best practice recommendations for how to resolve conflicts between examiners"/>
    <m/>
    <m/>
    <m/>
    <d v="2019-10-01T00:00:00"/>
    <s v="N/A"/>
    <s v="N/A"/>
    <d v="2020-05-29T00:00:00"/>
    <m/>
    <d v="2021-01-25T00:00:00"/>
    <s v="11/19/2021 (R2); 3/28/2022 (R3)"/>
    <m/>
    <s v="7/19/2021 (R1); 1/3/2022 (R2); 5/9/2022 (R3)"/>
    <m/>
    <s v="YES - public comment period at SDO was a recirc."/>
    <m/>
    <m/>
    <m/>
    <m/>
    <m/>
    <m/>
    <m/>
    <m/>
    <s v=""/>
    <m/>
    <m/>
    <m/>
    <m/>
    <m/>
    <m/>
    <m/>
    <m/>
    <s v="Quality Assurance"/>
    <s v="•Quality Control"/>
    <m/>
    <m/>
    <s v="HIGH"/>
    <m/>
    <m/>
    <s v="Under development at SDO"/>
    <s v="Under development at SDO"/>
    <m/>
    <m/>
    <m/>
    <m/>
    <m/>
    <m/>
    <m/>
  </r>
  <r>
    <s v="FRS-008"/>
    <s v="Physics/Pattern Interp"/>
    <x v="15"/>
    <m/>
    <m/>
    <m/>
    <m/>
    <m/>
    <x v="2"/>
    <s v="Best Practice Recommendation"/>
    <m/>
    <m/>
    <m/>
    <s v="ASB"/>
    <s v="143-xx"/>
    <m/>
    <s v="Best Practice Recommendations for Technical Review in Friction Ridge Identification"/>
    <s v="Describes the best practice recommendations for how to perform the technical review of friction ridge impression examinations."/>
    <m/>
    <m/>
    <m/>
    <d v="2019-10-01T00:00:00"/>
    <s v="N/A"/>
    <s v="N/A"/>
    <d v="2020-07-31T00:00:00"/>
    <m/>
    <d v="2021-01-25T00:00:00"/>
    <s v="4/26/2022 (R1)"/>
    <m/>
    <s v="6/6/2022 (R1)"/>
    <m/>
    <s v="YES - public comment period at SDO was a recirc."/>
    <m/>
    <m/>
    <m/>
    <m/>
    <m/>
    <m/>
    <m/>
    <m/>
    <s v=""/>
    <m/>
    <m/>
    <m/>
    <m/>
    <m/>
    <m/>
    <m/>
    <m/>
    <s v="Quality Assurance"/>
    <s v="•Review of Results (technical review, admin review, or verification)"/>
    <m/>
    <m/>
    <s v="HIGH"/>
    <m/>
    <m/>
    <s v="Under development at SDO"/>
    <s v="In adjudication at SDO"/>
    <m/>
    <m/>
    <m/>
    <m/>
    <m/>
    <m/>
    <m/>
  </r>
  <r>
    <s v="FRS-009"/>
    <s v="Physics/Pattern Interp"/>
    <x v="15"/>
    <m/>
    <m/>
    <m/>
    <m/>
    <m/>
    <x v="2"/>
    <s v="Best Practice Recommendation"/>
    <m/>
    <m/>
    <m/>
    <s v="ASB"/>
    <s v="144-xx"/>
    <m/>
    <s v="Best Practice Recommendations for the Verification Component in Friction Ridge Examinations"/>
    <s v="Describes the best practice recommendations for how to perform the verifications steps during friction ridge impression examinations."/>
    <m/>
    <m/>
    <m/>
    <d v="2019-10-01T00:00:00"/>
    <s v="N/A"/>
    <s v="N/A"/>
    <d v="2020-05-15T00:00:00"/>
    <m/>
    <d v="2021-01-25T00:00:00"/>
    <s v="11/19/2021 (R1?); 3/28/2022 (R2) "/>
    <m/>
    <s v="1/3/2022 (R1); 5/9/2022 (R2)"/>
    <m/>
    <s v="YES - public comment period at SDO was a recirc."/>
    <m/>
    <m/>
    <m/>
    <m/>
    <m/>
    <m/>
    <m/>
    <m/>
    <s v=""/>
    <m/>
    <m/>
    <m/>
    <m/>
    <m/>
    <m/>
    <m/>
    <m/>
    <s v="Quality Assurance"/>
    <s v="•Review of Results (technical review, admin review, or verification)"/>
    <m/>
    <m/>
    <s v="HIGH"/>
    <m/>
    <m/>
    <s v="Under development at SDO"/>
    <s v="In adjudication at SDO"/>
    <m/>
    <m/>
    <m/>
    <m/>
    <m/>
    <m/>
    <m/>
  </r>
  <r>
    <s v="FRS-010"/>
    <s v="Physics/Pattern Interp"/>
    <x v="15"/>
    <m/>
    <m/>
    <m/>
    <m/>
    <m/>
    <x v="2"/>
    <s v="Best Practice Recommendation"/>
    <s v="in open comment @ASB - deadline 9/19/22 (R2)"/>
    <m/>
    <m/>
    <s v="ASB"/>
    <s v="145-xx"/>
    <m/>
    <s v="Standard for Consultation During Friction Ridge Examination"/>
    <s v="Describes the best practice recommendations for how to perform consultations during friction ridge impression examinations."/>
    <m/>
    <m/>
    <m/>
    <m/>
    <s v="N/A"/>
    <s v="N/A"/>
    <d v="2020-07-31T00:00:00"/>
    <m/>
    <d v="2021-03-08T00:00:00"/>
    <s v="2/1/2022 (R1); 8/8/2022 (R2)"/>
    <m/>
    <s v="3/14/2022 (R1); 9/19/2022 (R2)"/>
    <m/>
    <s v="YES - public comment period at SDO was a recirc."/>
    <m/>
    <m/>
    <m/>
    <m/>
    <m/>
    <m/>
    <m/>
    <m/>
    <s v=""/>
    <m/>
    <m/>
    <m/>
    <m/>
    <m/>
    <m/>
    <m/>
    <m/>
    <s v="Quality Assurance"/>
    <s v="•Review of Results (technical review, admin review, or verification)"/>
    <m/>
    <m/>
    <s v="HIGH"/>
    <m/>
    <m/>
    <s v="Under development at SDO"/>
    <s v="In adjudication at SDO"/>
    <m/>
    <m/>
    <m/>
    <m/>
    <m/>
    <m/>
    <m/>
  </r>
  <r>
    <s v="FRS-011"/>
    <s v="Physics/Pattern Interp"/>
    <x v="15"/>
    <m/>
    <m/>
    <m/>
    <m/>
    <m/>
    <x v="2"/>
    <s v="Best Practice Recommendation"/>
    <s v="in open comment @ASB - deadline 9/19/22 (R1)"/>
    <m/>
    <m/>
    <s v="ASB"/>
    <s v="165-xx"/>
    <m/>
    <s v="Best Practice Recommendation for Analysis of Friction Ridge Impressions"/>
    <s v="Describes the best practice recommendations for how to perform the analysis steps during the examination of friction ridge impressions."/>
    <m/>
    <m/>
    <m/>
    <m/>
    <s v="N/A"/>
    <s v="N/A"/>
    <d v="2021-05-14T00:00:00"/>
    <m/>
    <d v="2022-03-14T00:00:00"/>
    <s v="2/1/2022 (I); 8/8/2022 (R1)"/>
    <m/>
    <s v="9/19/2022 (R1)"/>
    <m/>
    <s v="NO - OSAC comment period happened at SDO after the 1/1/2022 cut-off date"/>
    <s v="N/A"/>
    <s v="N/A"/>
    <s v="N/A"/>
    <m/>
    <m/>
    <m/>
    <m/>
    <m/>
    <s v=""/>
    <m/>
    <m/>
    <m/>
    <m/>
    <m/>
    <m/>
    <m/>
    <m/>
    <m/>
    <m/>
    <m/>
    <m/>
    <m/>
    <m/>
    <m/>
    <s v="Under development at SDO"/>
    <s v="In adjudication at SDO"/>
    <m/>
    <m/>
    <m/>
    <m/>
    <m/>
    <m/>
    <m/>
  </r>
  <r>
    <s v="FRS-012"/>
    <s v="Physics/Pattern Interp"/>
    <x v="15"/>
    <m/>
    <m/>
    <m/>
    <m/>
    <m/>
    <x v="2"/>
    <s v="Best Practice Recommendation"/>
    <s v="in open comment @ASB - deadline 9/19/22 (R1)"/>
    <m/>
    <m/>
    <s v="ASB"/>
    <s v="166-xx"/>
    <m/>
    <s v="Best Practice Recommendation for Comparison and Evaluation of Friction Ridge Impressions"/>
    <s v="Describes the best practice recommendations for how to perform the comparison and evaluation steps during the examination of friction ridge impressions._x000a_"/>
    <m/>
    <m/>
    <m/>
    <m/>
    <s v="N/A"/>
    <s v="N/A"/>
    <d v="2021-05-14T00:00:00"/>
    <m/>
    <d v="2022-03-14T00:00:00"/>
    <s v="2/1/2022 (I); 8/8/2022 (R1)"/>
    <m/>
    <s v="9/19/2022 (R1)"/>
    <m/>
    <s v="NO - OSAC comment period happened at SDO after the 1/1/2022 cut-off date"/>
    <s v="N/A"/>
    <s v="N/A"/>
    <s v="N/A"/>
    <m/>
    <m/>
    <m/>
    <m/>
    <m/>
    <s v=""/>
    <m/>
    <m/>
    <m/>
    <m/>
    <m/>
    <m/>
    <m/>
    <m/>
    <m/>
    <m/>
    <m/>
    <m/>
    <m/>
    <m/>
    <m/>
    <s v="Under development at SDO"/>
    <s v="In adjudication at SDO"/>
    <m/>
    <m/>
    <m/>
    <m/>
    <m/>
    <m/>
    <m/>
  </r>
  <r>
    <s v="FRS-013"/>
    <s v="Physics/Pattern Interp"/>
    <x v="15"/>
    <m/>
    <m/>
    <m/>
    <m/>
    <m/>
    <x v="2"/>
    <m/>
    <s v="CB ballot to approve this document’s release for public comments closed and passed on September 28, 2021 with comments. WG to review and address procedural comments before the document is release for public comments."/>
    <m/>
    <m/>
    <s v="ASB"/>
    <s v="167-xx"/>
    <m/>
    <s v="Standard for Reporting Results from Friction Ridge Examinations"/>
    <s v="Prescribes the minimum requirements that shall be included in friction ridge examination reports."/>
    <m/>
    <m/>
    <m/>
    <m/>
    <s v="N/A"/>
    <s v="N/A"/>
    <d v="2021-05-14T00:00:00"/>
    <m/>
    <d v="2022-06-06T00:00:00"/>
    <d v="2022-04-26T00:00:00"/>
    <m/>
    <m/>
    <m/>
    <s v="NO - OSAC open comment period happened during SDO public comment period (after 1/1/22 cut-off)."/>
    <m/>
    <m/>
    <m/>
    <m/>
    <m/>
    <m/>
    <m/>
    <m/>
    <s v=""/>
    <m/>
    <m/>
    <m/>
    <m/>
    <m/>
    <m/>
    <m/>
    <m/>
    <m/>
    <m/>
    <m/>
    <m/>
    <m/>
    <m/>
    <m/>
    <s v="Under development at SDO"/>
    <s v="In adjudication at SDO"/>
    <m/>
    <m/>
    <m/>
    <m/>
    <m/>
    <m/>
    <m/>
  </r>
  <r>
    <s v="FRS-014"/>
    <s v="Physics/Pattern Interp"/>
    <x v="15"/>
    <m/>
    <m/>
    <m/>
    <m/>
    <m/>
    <x v="2"/>
    <m/>
    <s v="in open comment @ASB - deadline 9/19/22 (R1)"/>
    <m/>
    <m/>
    <s v="ASB "/>
    <s v="168-xx"/>
    <m/>
    <s v="Standard for Testimony Monitoring in Friction Ridge Examination, First Edition"/>
    <s v="Describes minimum standards and/or best practice recommendation for monitoring expert testimony in terms of methods and frequency."/>
    <m/>
    <m/>
    <m/>
    <m/>
    <s v="N/A"/>
    <s v="N/A"/>
    <d v="2021-05-14T00:00:00"/>
    <m/>
    <d v="2021-12-27T00:00:00"/>
    <s v="11/12/2021 (I); 8/8/2022 (R1)"/>
    <m/>
    <s v="9/19/2022 (R1)"/>
    <m/>
    <s v="YES - public comment period at SDO occured before 1/1/22 cutoff"/>
    <m/>
    <m/>
    <m/>
    <m/>
    <m/>
    <m/>
    <m/>
    <m/>
    <s v=""/>
    <m/>
    <m/>
    <m/>
    <m/>
    <m/>
    <m/>
    <m/>
    <m/>
    <m/>
    <m/>
    <m/>
    <m/>
    <m/>
    <m/>
    <m/>
    <s v="Under development at SDO"/>
    <s v="In adjudication at SDO"/>
    <m/>
    <m/>
    <m/>
    <m/>
    <m/>
    <m/>
    <m/>
  </r>
  <r>
    <s v="FRS-006"/>
    <s v="Physics/Pattern Interp"/>
    <x v="15"/>
    <m/>
    <m/>
    <m/>
    <m/>
    <m/>
    <x v="2"/>
    <s v="Technical Report"/>
    <s v="The FRS is not intending to publish a separate terminology document at this time.  Specific terms are included in individual proposed standards and BPRs as appropriate._x000a_open for comment @ASB - comment deadline 4/25/2022"/>
    <m/>
    <m/>
    <s v="ASB"/>
    <s v="016-xx"/>
    <m/>
    <s v="Terminology Related to Friction Ridge Examination"/>
    <s v="Provides a repository of approved terms and definitions related to friction ridge examination"/>
    <m/>
    <m/>
    <m/>
    <d v="2016-08-20T00:00:00"/>
    <s v="N/A"/>
    <s v="N/A"/>
    <m/>
    <m/>
    <d v="2022-04-25T00:00:00"/>
    <d v="2022-03-14T00:00:00"/>
    <m/>
    <m/>
    <m/>
    <s v="NO - OSAC open comment period happened during SDO public comment period (after 1/1/22 cut-off)."/>
    <s v="N/A"/>
    <s v="N/A"/>
    <s v="N/A"/>
    <m/>
    <m/>
    <m/>
    <m/>
    <m/>
    <s v=""/>
    <m/>
    <m/>
    <m/>
    <m/>
    <m/>
    <m/>
    <m/>
    <m/>
    <s v="Terminology"/>
    <m/>
    <m/>
    <m/>
    <s v="LOW"/>
    <s v="Start draft"/>
    <m/>
    <s v="Started / In progress"/>
    <s v="Started / In progress"/>
    <m/>
    <m/>
    <m/>
    <m/>
    <m/>
    <m/>
    <m/>
  </r>
  <r>
    <s v="FRS-001"/>
    <s v="Physics/Pattern Interp"/>
    <x v="15"/>
    <m/>
    <m/>
    <m/>
    <m/>
    <m/>
    <x v="3"/>
    <s v="Best Practice Recommendation"/>
    <s v="Starting SDO process - PINS published 8/19/22"/>
    <m/>
    <s v="OSAC 2021-N-0020"/>
    <m/>
    <m/>
    <m/>
    <s v="Best Practice Recommendations for Limited Friction Ridge Examinations"/>
    <s v="Describes the best practice recommendations for how to perform limited examinations of friction ridge evidence"/>
    <s v="N/A"/>
    <s v="N/A"/>
    <s v="N/A"/>
    <m/>
    <s v="N/A"/>
    <s v="N/A"/>
    <d v="2022-08-19T00:00:00"/>
    <s v="TBD"/>
    <s v="TBD"/>
    <s v="TBD"/>
    <m/>
    <s v="TBD"/>
    <s v="TBD"/>
    <s v="NO - started as an OSAC Proposed Standard"/>
    <m/>
    <m/>
    <m/>
    <s v="TBD"/>
    <s v="TBD"/>
    <s v="TBD"/>
    <s v="TBD"/>
    <m/>
    <s v="non-STRP"/>
    <d v="2021-05-06T00:00:00"/>
    <d v="2021-06-04T00:00:00"/>
    <n v="55"/>
    <s v="N/A"/>
    <d v="2022-03-19T00:00:00"/>
    <d v="2022-04-05T00:00:00"/>
    <s v="YES"/>
    <m/>
    <s v="Examination &amp; Analysis"/>
    <s v="•Scope of Examination"/>
    <m/>
    <m/>
    <s v="HIGH"/>
    <s v="Add OSAC Proposed Standard to Registry and send to SDO"/>
    <m/>
    <s v="In FSSB review"/>
    <s v="Under development at SDO"/>
    <m/>
    <m/>
    <m/>
    <m/>
    <m/>
    <m/>
    <m/>
  </r>
  <r>
    <s v="FRS-016"/>
    <s v="Physics/Pattern Interp"/>
    <x v="15"/>
    <m/>
    <m/>
    <m/>
    <m/>
    <m/>
    <x v="3"/>
    <s v="Standard"/>
    <s v="Was originally submitted as 2020-S-0001"/>
    <m/>
    <s v="OSAC 2022-S-0012"/>
    <m/>
    <m/>
    <m/>
    <s v="Standard for Proficiency Testing in Friction Ridge Examination"/>
    <s v="Describes minimum standards and/or best practice recommendation related to development, validation, and administration of proficiency tests for friction ridge examination."/>
    <s v="N/A"/>
    <s v="N/A"/>
    <s v="N/A"/>
    <m/>
    <s v="N/A"/>
    <s v="N/A"/>
    <s v="TBD"/>
    <s v="TBD"/>
    <s v="TBD"/>
    <s v="TBD"/>
    <m/>
    <s v="TBD"/>
    <s v="TBD"/>
    <s v="NO - started as an OSAC Proposed Standard"/>
    <m/>
    <m/>
    <m/>
    <s v="TBD"/>
    <s v="TBD"/>
    <s v="TBD"/>
    <s v="TBD"/>
    <m/>
    <s v="STRP"/>
    <d v="2021-10-05T00:00:00"/>
    <d v="2021-11-01T00:00:00"/>
    <n v="18"/>
    <n v="102"/>
    <d v="2022-05-11T00:00:00"/>
    <d v="2022-06-07T00:00:00"/>
    <s v="YES"/>
    <m/>
    <s v="Quality Assurance"/>
    <s v="•Proficiency Testing, Other Interlab Comparisons, and Intralabs for QA purposes"/>
    <m/>
    <m/>
    <s v="HIGH"/>
    <s v="Add OSAC Proposed Standard to Registry and send to SDO"/>
    <m/>
    <s v="Under review by STRP"/>
    <s v="In FSSB review"/>
    <m/>
    <s v="Q3: OSAC Proposed Standard added to Registry"/>
    <m/>
    <m/>
    <m/>
    <m/>
    <m/>
  </r>
  <r>
    <s v="FRS-015"/>
    <s v="Physics/Pattern Interp"/>
    <x v="15"/>
    <m/>
    <m/>
    <m/>
    <m/>
    <m/>
    <x v="3"/>
    <s v="Standard"/>
    <m/>
    <m/>
    <s v="OSAC 2022-N-0033"/>
    <m/>
    <m/>
    <m/>
    <s v="Standard for Processing Evidence for the Detection of Friction Ridge Impressions"/>
    <s v="Describes methods for the chemical, physical, and optical detection/development of friction ridge impressions."/>
    <s v="N/A"/>
    <s v="N/A"/>
    <s v="N/A"/>
    <m/>
    <s v="N/A"/>
    <s v="N/A"/>
    <s v="TBD"/>
    <s v="TBD"/>
    <s v="TBD"/>
    <s v="TBD"/>
    <m/>
    <s v="TBD"/>
    <s v="TBD"/>
    <s v="NO - started as an OSAC Proposed Standard"/>
    <m/>
    <m/>
    <m/>
    <s v="TBD"/>
    <s v="TBD"/>
    <s v="TBD"/>
    <s v="TBD"/>
    <m/>
    <s v="non-STRP"/>
    <d v="2022-04-05T00:00:00"/>
    <d v="2022-05-02T00:00:00"/>
    <n v="1"/>
    <s v="N/A"/>
    <d v="2022-08-10T00:00:00"/>
    <d v="2022-09-06T00:00:00"/>
    <s v="NO"/>
    <m/>
    <s v="Examination &amp; Analysis"/>
    <m/>
    <m/>
    <m/>
    <s v="HIGH"/>
    <s v="Complete STRP evaluation"/>
    <m/>
    <m/>
    <s v="Started / In progress"/>
    <m/>
    <m/>
    <m/>
    <m/>
    <m/>
    <m/>
    <m/>
  </r>
  <r>
    <s v="FRS-020"/>
    <s v="Physics/Pattern Interp"/>
    <x v="15"/>
    <m/>
    <m/>
    <m/>
    <m/>
    <m/>
    <x v="4"/>
    <m/>
    <s v="in open comment @OSAC - comment deadline 10/3/22"/>
    <m/>
    <s v="OSAC 2022-S-0038"/>
    <m/>
    <m/>
    <m/>
    <s v="Standard for Feature Selection in Friction Ridge Examination "/>
    <s v="Describes the features that can be used in friction ridge examination"/>
    <m/>
    <m/>
    <m/>
    <m/>
    <s v="N/A"/>
    <s v="N/A"/>
    <s v="TBD"/>
    <s v="TBD"/>
    <s v="TBD"/>
    <s v="TBD"/>
    <m/>
    <s v="TBD"/>
    <s v="TBD"/>
    <s v="NO - started as an OSAC Proposed Standard"/>
    <m/>
    <m/>
    <m/>
    <s v="TBD"/>
    <s v="TBD"/>
    <s v="TBD"/>
    <s v="TBD"/>
    <m/>
    <s v="STRP"/>
    <d v="2022-09-06T00:00:00"/>
    <d v="2022-10-03T00:00:00"/>
    <m/>
    <m/>
    <m/>
    <m/>
    <m/>
    <m/>
    <s v="Examination &amp; Analysis"/>
    <s v="•Data Criteria &amp; Analysis"/>
    <m/>
    <m/>
    <s v="MED"/>
    <s v="Complete STRP evaluation"/>
    <m/>
    <s v="Started / In progress"/>
    <s v="Started / In progress"/>
    <m/>
    <m/>
    <m/>
    <m/>
    <m/>
    <m/>
    <m/>
  </r>
  <r>
    <s v="FRS-017"/>
    <s v="Physics/Pattern Interp"/>
    <x v="15"/>
    <m/>
    <m/>
    <m/>
    <m/>
    <m/>
    <x v="4"/>
    <s v="Best Practice Recommendation"/>
    <m/>
    <m/>
    <m/>
    <m/>
    <m/>
    <m/>
    <s v="ABIS Best Practices"/>
    <s v="This document addresses general user best practices when interacting with ABIS for acquiring, searching, and storing friction ridge biometric data.&quot;"/>
    <m/>
    <m/>
    <m/>
    <m/>
    <s v="N/A"/>
    <s v="N/A"/>
    <s v="TBD"/>
    <s v="TBD"/>
    <s v="TBD"/>
    <s v="TBD"/>
    <m/>
    <s v="TBD"/>
    <s v="TBD"/>
    <s v="NO - started as an OSAC Proposed Standard"/>
    <m/>
    <m/>
    <m/>
    <s v="TBD"/>
    <s v="TBD"/>
    <s v="TBD"/>
    <s v="TBD"/>
    <m/>
    <s v=""/>
    <m/>
    <m/>
    <m/>
    <m/>
    <m/>
    <m/>
    <m/>
    <m/>
    <s v="Examination &amp; Analysis"/>
    <s v="•Scope of Examination"/>
    <m/>
    <m/>
    <s v="MED"/>
    <s v="Complete STRP evaluation"/>
    <m/>
    <s v="Started / In progress"/>
    <s v="Started / In progress"/>
    <m/>
    <m/>
    <m/>
    <m/>
    <m/>
    <m/>
    <m/>
  </r>
  <r>
    <s v="FRS-018"/>
    <s v="Physics/Pattern Interp"/>
    <x v="15"/>
    <m/>
    <m/>
    <m/>
    <m/>
    <m/>
    <x v="4"/>
    <m/>
    <m/>
    <m/>
    <m/>
    <m/>
    <m/>
    <m/>
    <s v="Method Validation"/>
    <s v="Describes minimum standards and/or best practice recommendation for validating laboratory developed methods related to friction ridge examination or detection."/>
    <m/>
    <m/>
    <m/>
    <m/>
    <s v="N/A"/>
    <s v="N/A"/>
    <s v="TBD"/>
    <s v="TBD"/>
    <s v="TBD"/>
    <s v="TBD"/>
    <m/>
    <s v="TBD"/>
    <s v="TBD"/>
    <s v="NO - started as an OSAC Proposed Standard"/>
    <m/>
    <m/>
    <m/>
    <s v="TBD"/>
    <s v="TBD"/>
    <s v="TBD"/>
    <s v="TBD"/>
    <m/>
    <s v=""/>
    <m/>
    <m/>
    <m/>
    <m/>
    <m/>
    <m/>
    <m/>
    <m/>
    <s v="Method Validation"/>
    <m/>
    <m/>
    <m/>
    <s v="MED"/>
    <s v="Complete initial draft"/>
    <m/>
    <s v="Started / In progress"/>
    <s v="Started / In progress"/>
    <m/>
    <m/>
    <m/>
    <m/>
    <m/>
    <m/>
    <m/>
  </r>
  <r>
    <s v="FRS-019"/>
    <s v="Physics/Pattern Interp"/>
    <x v="15"/>
    <m/>
    <m/>
    <m/>
    <m/>
    <m/>
    <x v="4"/>
    <m/>
    <m/>
    <m/>
    <m/>
    <m/>
    <m/>
    <m/>
    <s v="Performance Checks"/>
    <s v="Describes minimum standards and/or best practice recommendation for demonstrating a validated method is &quot;fit for purpose&quot; as intended (e.g. AKA validity as applied)."/>
    <m/>
    <m/>
    <m/>
    <m/>
    <s v="N/A"/>
    <s v="N/A"/>
    <s v="TBD"/>
    <s v="TBD"/>
    <s v="TBD"/>
    <s v="TBD"/>
    <m/>
    <s v="TBD"/>
    <s v="TBD"/>
    <s v="NO - started as an OSAC Proposed Standard"/>
    <m/>
    <m/>
    <m/>
    <s v="TBD"/>
    <s v="TBD"/>
    <s v="TBD"/>
    <s v="TBD"/>
    <m/>
    <s v=""/>
    <m/>
    <m/>
    <m/>
    <m/>
    <m/>
    <m/>
    <m/>
    <m/>
    <s v="Method Validation"/>
    <m/>
    <m/>
    <m/>
    <s v="MED"/>
    <s v="Complete initial draft"/>
    <m/>
    <s v="Started / In progress"/>
    <s v="Started / In progress"/>
    <m/>
    <m/>
    <m/>
    <m/>
    <m/>
    <m/>
    <m/>
  </r>
  <r>
    <s v="FRS-021"/>
    <s v="Physics/Pattern Interp"/>
    <x v="15"/>
    <m/>
    <m/>
    <m/>
    <m/>
    <m/>
    <x v="4"/>
    <m/>
    <s v="For pattern recognition disciplines"/>
    <m/>
    <m/>
    <m/>
    <m/>
    <m/>
    <s v="Recruiting/Selection Requirements (for pattern recognition disciplines)"/>
    <s v="Describes minimum skill/abilities requirements for recruitment and selection of personnel."/>
    <m/>
    <m/>
    <m/>
    <m/>
    <s v="N/A"/>
    <s v="N/A"/>
    <s v="TBD"/>
    <s v="TBD"/>
    <s v="TBD"/>
    <s v="TBD"/>
    <m/>
    <s v="TBD"/>
    <s v="TBD"/>
    <s v="NO - started as an OSAC Proposed Standard"/>
    <m/>
    <m/>
    <m/>
    <s v="TBD"/>
    <s v="TBD"/>
    <s v="TBD"/>
    <s v="TBD"/>
    <m/>
    <s v=""/>
    <m/>
    <m/>
    <m/>
    <m/>
    <m/>
    <m/>
    <m/>
    <m/>
    <s v="Competency &amp; Monitoring"/>
    <s v="•Educational Requirements"/>
    <m/>
    <m/>
    <s v="MED"/>
    <s v="Complete initial draft"/>
    <m/>
    <s v="Started / In progress"/>
    <s v="Started / In progress"/>
    <m/>
    <m/>
    <m/>
    <m/>
    <m/>
    <m/>
    <m/>
  </r>
  <r>
    <s v="FRS-022"/>
    <s v="Physics/Pattern Interp"/>
    <x v="15"/>
    <m/>
    <m/>
    <m/>
    <m/>
    <s v="Under Development"/>
    <x v="4"/>
    <m/>
    <m/>
    <m/>
    <m/>
    <m/>
    <m/>
    <m/>
    <s v="Detection of Friction Ridge Impressions"/>
    <s v="Describes methods for the chemical, physical, and optical detection/development of friction ridge impressions."/>
    <m/>
    <m/>
    <m/>
    <m/>
    <m/>
    <m/>
    <m/>
    <m/>
    <m/>
    <m/>
    <m/>
    <m/>
    <m/>
    <m/>
    <m/>
    <m/>
    <m/>
    <m/>
    <m/>
    <m/>
    <m/>
    <m/>
    <m/>
    <m/>
    <m/>
    <m/>
    <m/>
    <m/>
    <m/>
    <m/>
    <m/>
    <s v="Examination &amp; Analysis"/>
    <s v="•Methods"/>
    <m/>
    <m/>
    <s v="HIGH"/>
    <s v="Complete STRP evaluation"/>
    <m/>
    <s v="Started / In progress"/>
    <s v="Started / In progress"/>
    <m/>
    <m/>
    <m/>
    <m/>
    <m/>
    <m/>
    <m/>
  </r>
  <r>
    <s v="FRS-NYD-0001"/>
    <s v="Physics/Pattern Interp"/>
    <x v="15"/>
    <m/>
    <m/>
    <m/>
    <m/>
    <m/>
    <x v="5"/>
    <m/>
    <m/>
    <m/>
    <m/>
    <m/>
    <m/>
    <m/>
    <s v="Digital Image Processing"/>
    <s v="Describes minimum standards and/or best practice recommendation related to digital image processing of images containing friction ridge impression evidence."/>
    <m/>
    <m/>
    <m/>
    <m/>
    <s v="N/A"/>
    <s v="N/A"/>
    <s v="TBD"/>
    <s v="TBD"/>
    <s v="TBD"/>
    <s v="TBD"/>
    <m/>
    <s v="TBD"/>
    <s v="TBD"/>
    <s v="NO - started as an OSAC Proposed Standard"/>
    <m/>
    <m/>
    <m/>
    <s v="TBD"/>
    <s v="TBD"/>
    <s v="TBD"/>
    <s v="TBD"/>
    <m/>
    <s v=""/>
    <m/>
    <m/>
    <m/>
    <m/>
    <m/>
    <m/>
    <m/>
    <m/>
    <s v="Examination &amp; Analysis"/>
    <s v="•Methods"/>
    <m/>
    <m/>
    <s v="LOW"/>
    <s v="Start draft"/>
    <m/>
    <s v="Not started"/>
    <s v="Not started"/>
    <m/>
    <m/>
    <m/>
    <m/>
    <m/>
    <m/>
    <m/>
  </r>
  <r>
    <s v="FRS-NYD-0002"/>
    <s v="Physics/Pattern Interp"/>
    <x v="15"/>
    <m/>
    <m/>
    <m/>
    <m/>
    <m/>
    <x v="5"/>
    <m/>
    <m/>
    <m/>
    <m/>
    <m/>
    <m/>
    <m/>
    <s v="Evidence Handling"/>
    <s v="Describes minimum standards and/or best practice recommendation related to handling friction ridge impression evidence prior to, during, and after examination to minimize degradation."/>
    <m/>
    <m/>
    <m/>
    <m/>
    <s v="N/A"/>
    <s v="N/A"/>
    <s v="TBD"/>
    <s v="TBD"/>
    <s v="TBD"/>
    <s v="TBD"/>
    <m/>
    <s v="TBD"/>
    <s v="TBD"/>
    <s v="NO - started as an OSAC Proposed Standard"/>
    <m/>
    <m/>
    <m/>
    <s v="TBD"/>
    <s v="TBD"/>
    <s v="TBD"/>
    <s v="TBD"/>
    <m/>
    <s v=""/>
    <m/>
    <m/>
    <m/>
    <m/>
    <m/>
    <m/>
    <m/>
    <m/>
    <s v="Evidence Collection &amp; Handling"/>
    <s v="•Evidence Preservation"/>
    <m/>
    <m/>
    <s v="LOW"/>
    <s v="Start draft"/>
    <m/>
    <s v="Not started"/>
    <s v="Not started"/>
    <m/>
    <m/>
    <m/>
    <m/>
    <m/>
    <m/>
    <m/>
  </r>
  <r>
    <s v="FRS-NYD-0003"/>
    <s v="Physics/Pattern Interp"/>
    <x v="15"/>
    <m/>
    <m/>
    <m/>
    <m/>
    <m/>
    <x v="5"/>
    <m/>
    <m/>
    <m/>
    <m/>
    <m/>
    <m/>
    <m/>
    <s v="Case Acceptance Criteria"/>
    <s v="Describes minimum standards and/or best practice recommendation for establishing criteria for accepting evidence for examination."/>
    <m/>
    <m/>
    <m/>
    <m/>
    <s v="N/A"/>
    <s v="N/A"/>
    <s v="TBD"/>
    <s v="TBD"/>
    <s v="TBD"/>
    <s v="TBD"/>
    <m/>
    <s v="TBD"/>
    <s v="TBD"/>
    <s v="NO - started as an OSAC Proposed Standard"/>
    <m/>
    <m/>
    <m/>
    <s v="TBD"/>
    <s v="TBD"/>
    <s v="TBD"/>
    <s v="TBD"/>
    <m/>
    <s v=""/>
    <m/>
    <m/>
    <m/>
    <m/>
    <m/>
    <m/>
    <m/>
    <m/>
    <s v="Examination &amp; Analysis"/>
    <s v="•Evidence Acceptance Criteria"/>
    <m/>
    <m/>
    <s v="LOW"/>
    <s v="Start draft"/>
    <m/>
    <s v="Not started"/>
    <s v="Not started"/>
    <m/>
    <m/>
    <m/>
    <m/>
    <m/>
    <m/>
    <m/>
  </r>
  <r>
    <s v="FRS-NYD-0004"/>
    <s v="Physics/Pattern Interp"/>
    <x v="15"/>
    <m/>
    <m/>
    <m/>
    <m/>
    <m/>
    <x v="5"/>
    <m/>
    <m/>
    <m/>
    <m/>
    <m/>
    <m/>
    <m/>
    <s v="Laboratory Setup"/>
    <s v="Describes minimum standards and/or best practice recommendation for laboratory setup and equipment for performing friction ridge examinations to ensure optimal results, quality assurance, and safety."/>
    <m/>
    <m/>
    <m/>
    <m/>
    <s v="N/A"/>
    <s v="N/A"/>
    <s v="TBD"/>
    <s v="TBD"/>
    <s v="TBD"/>
    <s v="TBD"/>
    <m/>
    <s v="TBD"/>
    <s v="TBD"/>
    <s v="NO - started as an OSAC Proposed Standard"/>
    <m/>
    <m/>
    <m/>
    <s v="TBD"/>
    <s v="TBD"/>
    <s v="TBD"/>
    <s v="TBD"/>
    <m/>
    <s v=""/>
    <m/>
    <m/>
    <m/>
    <m/>
    <m/>
    <m/>
    <m/>
    <m/>
    <s v="Quality Assurance"/>
    <s v="•Quality Control"/>
    <m/>
    <m/>
    <s v="LOW"/>
    <s v="Start draft"/>
    <m/>
    <s v="Not started"/>
    <s v="Not started"/>
    <m/>
    <m/>
    <m/>
    <m/>
    <m/>
    <m/>
    <m/>
  </r>
  <r>
    <s v="FRS-NYD-0005"/>
    <s v="Physics/Pattern Interp"/>
    <x v="15"/>
    <m/>
    <m/>
    <m/>
    <m/>
    <m/>
    <x v="5"/>
    <m/>
    <m/>
    <m/>
    <m/>
    <m/>
    <m/>
    <m/>
    <s v="Verification of Laboratory Records"/>
    <s v="Describes minimum standards and/or best practice recommendation for conducting administrative review and verification of laboratory records."/>
    <m/>
    <m/>
    <m/>
    <m/>
    <s v="N/A"/>
    <s v="N/A"/>
    <s v="TBD"/>
    <s v="TBD"/>
    <s v="TBD"/>
    <s v="TBD"/>
    <m/>
    <s v="TBD"/>
    <s v="TBD"/>
    <s v="NO - started as an OSAC Proposed Standard"/>
    <m/>
    <m/>
    <m/>
    <s v="TBD"/>
    <s v="TBD"/>
    <s v="TBD"/>
    <s v="TBD"/>
    <m/>
    <s v=""/>
    <m/>
    <m/>
    <m/>
    <m/>
    <m/>
    <m/>
    <m/>
    <m/>
    <s v="Quality Assurance"/>
    <s v="•Quality Control"/>
    <m/>
    <m/>
    <s v="LOW"/>
    <s v="Start draft"/>
    <m/>
    <s v="Not started"/>
    <s v="Not started"/>
    <m/>
    <m/>
    <m/>
    <m/>
    <m/>
    <m/>
    <m/>
  </r>
  <r>
    <s v="FRS-NYD-0006"/>
    <s v="Physics/Pattern Interp"/>
    <x v="15"/>
    <m/>
    <m/>
    <m/>
    <m/>
    <m/>
    <x v="5"/>
    <m/>
    <s v="Friction Ridge Specific"/>
    <m/>
    <m/>
    <m/>
    <m/>
    <m/>
    <s v="Crime Scene Examination (friction ridge specific)"/>
    <s v="Describes minimum standards and/or best practice recommendation for detection, collection, and preservation of friction ridge evidence in field environments."/>
    <m/>
    <m/>
    <m/>
    <m/>
    <s v="N/A"/>
    <s v="N/A"/>
    <s v="TBD"/>
    <s v="TBD"/>
    <s v="TBD"/>
    <s v="TBD"/>
    <m/>
    <s v="TBD"/>
    <s v="TBD"/>
    <s v="NO - started as an OSAC Proposed Standard"/>
    <m/>
    <m/>
    <m/>
    <s v="TBD"/>
    <s v="TBD"/>
    <s v="TBD"/>
    <s v="TBD"/>
    <m/>
    <s v=""/>
    <m/>
    <m/>
    <m/>
    <m/>
    <m/>
    <m/>
    <m/>
    <m/>
    <s v="Evidence Collection &amp; Handling"/>
    <s v="•Evidence Collection or Recovery"/>
    <m/>
    <m/>
    <s v="LOW"/>
    <s v="Start draft"/>
    <m/>
    <s v="Not started"/>
    <s v="Not started"/>
    <m/>
    <m/>
    <m/>
    <m/>
    <m/>
    <m/>
    <m/>
  </r>
  <r>
    <s v="DNA-001"/>
    <s v="Biology"/>
    <x v="16"/>
    <m/>
    <m/>
    <m/>
    <m/>
    <m/>
    <x v="0"/>
    <s v="Standard"/>
    <m/>
    <m/>
    <m/>
    <s v="ASB"/>
    <s v="018-20"/>
    <m/>
    <s v="Standard for Validation of Probabilistic Genotyping Systems, First Edition, 2020"/>
    <s v="Provides requirements for the validation of probabilistic genotyping software."/>
    <d v="2015-01-20T00:00:00"/>
    <d v="2016-07-16T00:00:00"/>
    <s v="unknown"/>
    <d v="2016-09-12T00:00:00"/>
    <s v="N/A"/>
    <s v="N/A"/>
    <s v="unknown"/>
    <s v="N/A"/>
    <d v="2017-07-10T00:00:00"/>
    <s v="N/A"/>
    <m/>
    <s v="1/11/2018; 12/30/2019"/>
    <d v="2020-07-24T00:00:00"/>
    <s v="YES"/>
    <s v="closed"/>
    <d v="2020-12-05T00:00:00"/>
    <d v="2021-01-04T00:00:00"/>
    <d v="2021-01-05T00:00:00"/>
    <d v="2021-04-09T00:00:00"/>
    <d v="2021-05-04T00:00:00"/>
    <s v="YES"/>
    <m/>
    <s v=""/>
    <m/>
    <m/>
    <m/>
    <m/>
    <m/>
    <m/>
    <m/>
    <d v="2026-05-04T00:00:00"/>
    <s v="Method Validation"/>
    <m/>
    <m/>
    <m/>
    <s v="Not applicable"/>
    <s v="Add SDO published standard to Registry"/>
    <s v="COMPLETE"/>
    <s v="COMPLETE"/>
    <s v="COMPLETE"/>
    <m/>
    <m/>
    <m/>
    <n v="86"/>
    <n v="-6089"/>
    <n v="-6003"/>
    <m/>
  </r>
  <r>
    <s v="DNA-002"/>
    <s v="Biology"/>
    <x v="16"/>
    <m/>
    <m/>
    <m/>
    <m/>
    <m/>
    <x v="0"/>
    <s v="Standard"/>
    <m/>
    <m/>
    <m/>
    <s v="ASB"/>
    <s v="020-18"/>
    <m/>
    <s v="Standard for Validation Studies of DNA Mixtures, and Development and Verification of a Laboratory’s Mixture Interpretation Protocol, First Edition, 2018"/>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N/A"/>
    <s v="N/A"/>
    <s v="unknown"/>
    <s v="unknown"/>
    <d v="2017-07-03T00:00:00"/>
    <s v="N/A"/>
    <d v="2018-02-01T00:00:00"/>
    <d v="2018-01-22T00:00:00"/>
    <d v="2018-09-21T00:00:00"/>
    <s v="YES"/>
    <m/>
    <m/>
    <d v="2019-12-13T00:00:00"/>
    <m/>
    <m/>
    <d v="2020-05-12T00:00:00"/>
    <m/>
    <m/>
    <s v=""/>
    <m/>
    <m/>
    <m/>
    <m/>
    <m/>
    <m/>
    <m/>
    <d v="2025-05-12T00:00:00"/>
    <s v="Method Validation"/>
    <m/>
    <m/>
    <m/>
    <s v="Not applicable"/>
    <s v="Add OSAC Proposed Standard to Registry and send to SDO"/>
    <s v="COMPLETE"/>
    <s v="COMPLETE"/>
    <s v="COMPLETE"/>
    <m/>
    <m/>
    <d v="2018-02-01T00:00:00"/>
    <n v="92"/>
    <n v="99"/>
    <n v="191"/>
    <m/>
  </r>
  <r>
    <s v="DNA-003"/>
    <s v="Biology"/>
    <x v="16"/>
    <m/>
    <m/>
    <m/>
    <m/>
    <m/>
    <x v="0"/>
    <s v="Standard"/>
    <m/>
    <m/>
    <m/>
    <s v="ASB"/>
    <s v="022-19"/>
    <m/>
    <s v="Standard for Forensic DNA Analysis Training Programs, First Edition, 2019"/>
    <s v="Provides the general requirements for a forensic DNA laboratory training program in DNA analysis and data interpretation."/>
    <s v="early 2016"/>
    <m/>
    <s v="early 2017"/>
    <s v="early 2017"/>
    <s v="N/A"/>
    <s v="N/A"/>
    <d v="2019-08-02T00:00:00"/>
    <s v="unknown"/>
    <d v="2018-11-19T00:00:00"/>
    <s v="N/A"/>
    <m/>
    <m/>
    <d v="2019-08-02T00:00:00"/>
    <s v="YES"/>
    <m/>
    <m/>
    <d v="2020-05-07T00:00:00"/>
    <m/>
    <d v="2020-08-07T00:00:00"/>
    <d v="2020-09-01T00:00:00"/>
    <m/>
    <m/>
    <s v=""/>
    <m/>
    <m/>
    <m/>
    <m/>
    <m/>
    <m/>
    <m/>
    <d v="2025-09-01T00:00:00"/>
    <s v="Competency &amp; Monitoring"/>
    <s v="•Training"/>
    <m/>
    <m/>
    <s v="Not applicable"/>
    <s v="Add OSAC Proposed Standard to Registry and send to SDO"/>
    <s v="COMPLETE"/>
    <s v="COMPLETE"/>
    <s v="COMPLETE"/>
    <m/>
    <m/>
    <m/>
    <m/>
    <m/>
    <m/>
    <m/>
  </r>
  <r>
    <s v="DNA-004"/>
    <s v="Biology"/>
    <x v="16"/>
    <m/>
    <m/>
    <m/>
    <m/>
    <m/>
    <x v="0"/>
    <s v="Standard"/>
    <m/>
    <m/>
    <m/>
    <s v="ASB"/>
    <s v="023-20"/>
    <m/>
    <s v="Standard for Training in Forensic DNA Isolation and Purification Methods, First Edition, 2020"/>
    <s v="Provides requirements to ensure proper training in the approved methods of DNA isolation and purification used within the trainee’s forensic DNA laboratory."/>
    <s v="early 2016"/>
    <s v="unknown"/>
    <d v="2018-05-01T00:00:00"/>
    <d v="2018-12-20T00:00:00"/>
    <s v="N/A"/>
    <s v="N/A"/>
    <s v="unknown"/>
    <s v="unknown"/>
    <d v="2019-09-30T00:00:00"/>
    <s v="N/A"/>
    <m/>
    <d v="2019-12-16T00:00:00"/>
    <d v="2020-07-03T00:00:00"/>
    <s v="YES"/>
    <s v="closed"/>
    <d v="2021-01-09T00:00:00"/>
    <d v="2021-02-05T00:00:00"/>
    <d v="2021-02-09T00:00:00"/>
    <d v="2021-07-14T00:00:00"/>
    <d v="2021-08-03T00:00:00"/>
    <s v="YES"/>
    <m/>
    <s v=""/>
    <m/>
    <m/>
    <m/>
    <m/>
    <m/>
    <m/>
    <m/>
    <d v="2026-08-03T00:00:00"/>
    <s v="Competency &amp; Monitoring"/>
    <s v="•Training"/>
    <m/>
    <m/>
    <s v="Not applicable"/>
    <s v="Add OSAC Proposed Standard to Registry and send to SDO"/>
    <s v="COMPLETE"/>
    <s v="COMPLETE"/>
    <s v="COMPLETE"/>
    <m/>
    <m/>
    <m/>
    <m/>
    <m/>
    <m/>
    <m/>
  </r>
  <r>
    <s v="DNA-005"/>
    <s v="Biology"/>
    <x v="16"/>
    <m/>
    <m/>
    <m/>
    <m/>
    <m/>
    <x v="0"/>
    <s v="Standard"/>
    <m/>
    <m/>
    <m/>
    <s v="ASB"/>
    <s v="040-19"/>
    <m/>
    <s v="Standard for Forensic DNA Interpretation and Comparison Protocols, First Edition, 2019"/>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N/A"/>
    <s v="N/A"/>
    <m/>
    <m/>
    <d v="2018-03-05T00:00:00"/>
    <m/>
    <m/>
    <d v="2018-11-19T00:00:00"/>
    <d v="2019-10-04T00:00:00"/>
    <s v="YES"/>
    <m/>
    <m/>
    <d v="2019-12-13T00:00:00"/>
    <m/>
    <m/>
    <d v="2020-05-12T00:00:00"/>
    <m/>
    <m/>
    <s v=""/>
    <m/>
    <m/>
    <m/>
    <m/>
    <m/>
    <m/>
    <m/>
    <d v="2025-05-12T00:00:00"/>
    <s v="Reporting Results &amp; Testimony"/>
    <s v="•Interpretation &amp; Opinion"/>
    <m/>
    <m/>
    <s v="Not applicable"/>
    <s v="Add OSAC Proposed Standard to Registry and send to SDO"/>
    <s v="COMPLETE"/>
    <s v="COMPLETE"/>
    <s v="COMPLETE"/>
    <m/>
    <m/>
    <m/>
    <n v="26"/>
    <n v="-6123"/>
    <n v="-6096"/>
    <m/>
  </r>
  <r>
    <s v="DNA-006"/>
    <s v="Biology"/>
    <x v="16"/>
    <m/>
    <m/>
    <m/>
    <m/>
    <m/>
    <x v="0"/>
    <s v="Standard"/>
    <m/>
    <m/>
    <m/>
    <s v="ASB"/>
    <s v="110-20"/>
    <m/>
    <s v="Standards for Training in Forensic Serological Methods, First Edition, 2020"/>
    <s v="Provides the requirements for a forensic serology training program to evaluate body fluids, stains, or residues related to forensic investigations. This standard does not address training in forensic DNA analysis procedures."/>
    <s v="unknown"/>
    <s v="unknown"/>
    <s v="unknown"/>
    <d v="2018-09-20T00:00:00"/>
    <s v="N/A"/>
    <s v="N/A"/>
    <d v="2018-12-14T00:00:00"/>
    <s v="unknown"/>
    <d v="2019-12-02T00:00:00"/>
    <s v="N/A"/>
    <m/>
    <d v="2020-03-23T00:00:00"/>
    <d v="2020-09-04T00:00:00"/>
    <s v="YES"/>
    <s v="closed"/>
    <d v="2021-01-09T00:00:00"/>
    <d v="2021-02-05T00:00:00"/>
    <d v="2021-02-09T00:00:00"/>
    <d v="2021-07-14T00:00:00"/>
    <d v="2021-08-03T00:00:00"/>
    <s v="YES"/>
    <m/>
    <s v=""/>
    <m/>
    <m/>
    <m/>
    <m/>
    <m/>
    <m/>
    <m/>
    <d v="2026-08-03T00:00:00"/>
    <s v="Competency &amp; Monitoring"/>
    <s v="•Training"/>
    <m/>
    <m/>
    <s v="Not applicable"/>
    <s v="Add OSAC Proposed Standard to Registry and send to SDO"/>
    <s v="COMPLETE"/>
    <s v="COMPLETE"/>
    <s v="COMPLETE"/>
    <m/>
    <m/>
    <m/>
    <m/>
    <m/>
    <m/>
    <m/>
  </r>
  <r>
    <s v="DNA-007"/>
    <s v="Biology"/>
    <x v="16"/>
    <m/>
    <m/>
    <m/>
    <m/>
    <m/>
    <x v="0"/>
    <s v="Standard"/>
    <m/>
    <m/>
    <m/>
    <s v="ASB"/>
    <s v="115-20"/>
    <m/>
    <s v="Standard for Training in Forensic Short Tandem Repeat Typing Methods Using Amplification, DNA Separation, and Allele Detection, First Edition, 2020"/>
    <s v="Provides the requirements of a forensic DNA laboratory training program in forensic Short Tandem Repeat typing methods using amplification, DNA separation, and allele detection."/>
    <d v="2015-08-15T00:00:00"/>
    <s v="unknown"/>
    <s v="unknown"/>
    <d v="2017-04-04T00:00:00"/>
    <s v="N/A"/>
    <s v="N/A"/>
    <d v="2019-04-12T00:00:00"/>
    <s v="unknown"/>
    <d v="2019-09-30T00:00:00"/>
    <s v="N/A"/>
    <m/>
    <s v="N/A"/>
    <d v="2020-09-04T00:00:00"/>
    <s v="YES"/>
    <s v="closed"/>
    <d v="2021-01-09T00:00:00"/>
    <d v="2021-02-05T00:00:00"/>
    <d v="2021-02-09T00:00:00"/>
    <d v="2021-07-14T00:00:00"/>
    <d v="2021-08-03T00:00:00"/>
    <s v="YES"/>
    <m/>
    <s v=""/>
    <m/>
    <m/>
    <m/>
    <m/>
    <m/>
    <m/>
    <m/>
    <d v="2026-08-03T00:00:00"/>
    <s v="Competency &amp; Monitoring"/>
    <s v="•Training"/>
    <m/>
    <m/>
    <s v="Not applicable"/>
    <s v="Add OSAC Proposed Standard to Registry and send to SDO"/>
    <s v="COMPLETE"/>
    <s v="COMPLETE"/>
    <s v="COMPLETE"/>
    <m/>
    <m/>
    <m/>
    <m/>
    <m/>
    <m/>
    <m/>
  </r>
  <r>
    <s v="DNA-008"/>
    <s v="Biology"/>
    <x v="16"/>
    <m/>
    <m/>
    <m/>
    <m/>
    <m/>
    <x v="0"/>
    <s v="Standard"/>
    <m/>
    <m/>
    <m/>
    <s v="ASB"/>
    <s v="116-20"/>
    <m/>
    <s v="Standard for Training in Forensic DNA Quantification Methods, First Edition, 2020"/>
    <s v="Provides the requirements for a forensic DNA laboratory training program in DNA quantification."/>
    <s v="unknown"/>
    <s v="unknown"/>
    <s v="unknown"/>
    <d v="2018-12-20T00:00:00"/>
    <s v="N/A"/>
    <s v="N/A"/>
    <d v="2019-05-31T00:00:00"/>
    <s v="unknown"/>
    <d v="2019-09-30T00:00:00"/>
    <s v="N/A"/>
    <m/>
    <d v="2020-03-23T00:00:00"/>
    <d v="2020-09-04T00:00:00"/>
    <s v="YES"/>
    <s v="closed"/>
    <d v="2021-01-09T00:00:00"/>
    <d v="2021-02-05T00:00:00"/>
    <d v="2021-02-09T00:00:00"/>
    <d v="2021-07-14T00:00:00"/>
    <d v="2021-08-03T00:00:00"/>
    <s v="YES"/>
    <m/>
    <s v=""/>
    <m/>
    <m/>
    <m/>
    <m/>
    <m/>
    <m/>
    <m/>
    <d v="2026-08-03T00:00:00"/>
    <s v="Competency &amp; Monitoring"/>
    <m/>
    <m/>
    <m/>
    <s v="Not applicable"/>
    <s v="Add OSAC Proposed Standard to Registry and send to SDO"/>
    <s v="COMPLETE"/>
    <s v="COMPLETE"/>
    <s v="COMPLETE"/>
    <m/>
    <m/>
    <m/>
    <m/>
    <m/>
    <m/>
    <m/>
  </r>
  <r>
    <s v="DNA-009"/>
    <s v="Biology"/>
    <x v="16"/>
    <m/>
    <m/>
    <m/>
    <m/>
    <m/>
    <x v="0"/>
    <s v="Standard"/>
    <m/>
    <m/>
    <m/>
    <s v="ASB"/>
    <s v="130-21"/>
    <m/>
    <s v="Standard for Training in Forensic DNA Amplification Methods for Subsequent Capillary Electrophoresis Sequencing, First Edition, 2021"/>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s v="N/A"/>
    <s v="N/A"/>
    <d v="2019-09-27T00:00:00"/>
    <s v="unknown"/>
    <d v="2020-04-20T00:00:00"/>
    <s v="N/A"/>
    <m/>
    <d v="2020-10-26T00:00:00"/>
    <d v="2021-05-14T00:00:00"/>
    <s v="YES"/>
    <s v="closed"/>
    <d v="2022-01-04T00:00:00"/>
    <d v="2022-01-31T00:00:00"/>
    <s v="N/A"/>
    <d v="2022-03-09T00:00:00"/>
    <d v="2022-04-05T00:00:00"/>
    <s v="NO"/>
    <m/>
    <s v=""/>
    <m/>
    <m/>
    <m/>
    <m/>
    <m/>
    <m/>
    <m/>
    <d v="2027-04-05T00:00:00"/>
    <s v="Competency &amp; Monitoring"/>
    <s v="•Training"/>
    <m/>
    <m/>
    <s v="Not applicable"/>
    <s v="Add OSAC Proposed Standard to Registry and send to SDO"/>
    <s v="COMPLETE"/>
    <s v="COMPLETE"/>
    <s v="COMPLETE"/>
    <m/>
    <m/>
    <m/>
    <m/>
    <m/>
    <m/>
    <m/>
  </r>
  <r>
    <s v="DNA-010"/>
    <s v="Biology"/>
    <x v="16"/>
    <m/>
    <m/>
    <m/>
    <m/>
    <m/>
    <x v="0"/>
    <s v="Standard"/>
    <m/>
    <m/>
    <m/>
    <s v="ASB"/>
    <s v="131-21"/>
    <m/>
    <s v="Standard for Training in Forensic DNA Sequencing using Capillary Electrophoresis, First Edition, 2021"/>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s v="N/A"/>
    <s v="N/A"/>
    <d v="2019-09-27T00:00:00"/>
    <s v="unknown"/>
    <d v="2020-04-20T00:00:00"/>
    <s v="N/A"/>
    <m/>
    <d v="2020-10-26T00:00:00"/>
    <d v="2021-08-13T00:00:00"/>
    <s v="YES"/>
    <s v="closed"/>
    <d v="2022-01-04T00:00:00"/>
    <d v="2022-01-31T00:00:00"/>
    <s v="N/A"/>
    <d v="2022-03-09T00:00:00"/>
    <d v="2022-04-05T00:00:00"/>
    <s v="NO"/>
    <m/>
    <s v=""/>
    <m/>
    <m/>
    <m/>
    <m/>
    <m/>
    <m/>
    <m/>
    <d v="2027-04-05T00:00:00"/>
    <s v="Competency &amp; Monitoring"/>
    <s v="•Training"/>
    <m/>
    <m/>
    <s v="Not applicable"/>
    <s v="Add OSAC Proposed Standard to Registry and send to SDO"/>
    <s v="COMPLETE"/>
    <s v="COMPLETE"/>
    <s v="COMPLETE"/>
    <m/>
    <m/>
    <m/>
    <m/>
    <m/>
    <m/>
    <m/>
  </r>
  <r>
    <s v="DNA-011"/>
    <s v="Biology"/>
    <x v="16"/>
    <m/>
    <m/>
    <m/>
    <m/>
    <m/>
    <x v="0"/>
    <s v="Standard"/>
    <m/>
    <m/>
    <m/>
    <s v="ASB"/>
    <s v="140-21"/>
    <m/>
    <s v="Standard for Training in Forensic Human Mitochondrial DNA Analysis, Interpretation, Statistical Evaluation, and Reporting, First Edition, 2021"/>
    <s v="Provides the requirements of a forensic DNA laboratory training program to ensure proper training in the approved methods of human mitochondrial DNA interpretation."/>
    <s v="unknown"/>
    <s v="unknown"/>
    <s v="unknown"/>
    <m/>
    <s v="N/A"/>
    <s v="N/A"/>
    <d v="2020-04-17T00:00:00"/>
    <s v="unknown"/>
    <d v="2021-05-31T00:00:00"/>
    <s v="N/A"/>
    <m/>
    <s v="N/A"/>
    <d v="2021-10-01T00:00:00"/>
    <s v="YES"/>
    <s v="closed"/>
    <d v="2022-01-04T00:00:00"/>
    <d v="2022-01-31T00:00:00"/>
    <s v="N/A"/>
    <d v="2022-03-09T00:00:00"/>
    <d v="2022-04-05T00:00:00"/>
    <s v="NO"/>
    <m/>
    <s v=""/>
    <m/>
    <m/>
    <m/>
    <m/>
    <m/>
    <m/>
    <m/>
    <d v="2027-04-05T00:00:00"/>
    <s v="Competency &amp; Monitoring"/>
    <m/>
    <m/>
    <m/>
    <s v="Not applicable"/>
    <s v="Add OSAC Proposed Standard to Registry and send to SDO"/>
    <s v="COMPLETE"/>
    <s v="COMPLETE"/>
    <s v="COMPLETE"/>
    <m/>
    <m/>
    <m/>
    <m/>
    <m/>
    <m/>
    <m/>
  </r>
  <r>
    <s v="DNA-014"/>
    <s v="Biology"/>
    <x v="16"/>
    <m/>
    <m/>
    <m/>
    <m/>
    <m/>
    <x v="2"/>
    <s v="Standard"/>
    <s v="This is a revision to ASB 038-20"/>
    <s v="Joint Venture with SDO"/>
    <m/>
    <s v="ASB"/>
    <s v="038-xx"/>
    <m/>
    <s v="Standard for Internal Validation of Forensic DNA Analysis Methods, Second Edition, 202x"/>
    <s v="Details general requirements for performing an internal validation of all forensic DNA testing methods within a forensic DNA laboratory."/>
    <d v="2016-06-21T00:00:00"/>
    <m/>
    <m/>
    <d v="2017-04-27T00:00:00"/>
    <s v="N/A"/>
    <s v="N/A"/>
    <m/>
    <m/>
    <d v="2018-08-06T00:00:00"/>
    <m/>
    <m/>
    <s v="10/14/2019; 5/11/2020"/>
    <d v="2020-09-04T00:00:00"/>
    <s v="YES"/>
    <m/>
    <m/>
    <m/>
    <m/>
    <m/>
    <m/>
    <m/>
    <m/>
    <s v=""/>
    <m/>
    <m/>
    <m/>
    <m/>
    <m/>
    <m/>
    <m/>
    <m/>
    <s v="Method Validation"/>
    <m/>
    <m/>
    <m/>
    <s v="HIGH"/>
    <m/>
    <m/>
    <s v="Under development at SDO"/>
    <s v="Under development at SDO"/>
    <m/>
    <m/>
    <m/>
    <n v="44"/>
    <n v="-6122"/>
    <n v="-6077"/>
    <m/>
  </r>
  <r>
    <s v="DNA-015"/>
    <s v="Biology"/>
    <x v="16"/>
    <m/>
    <m/>
    <m/>
    <m/>
    <m/>
    <x v="2"/>
    <s v="Standard"/>
    <m/>
    <m/>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s v="N/A"/>
    <s v="N/A"/>
    <d v="2017-07-14T00:00:00"/>
    <m/>
    <d v="2021-08-30T00:00:00"/>
    <m/>
    <m/>
    <m/>
    <m/>
    <m/>
    <m/>
    <m/>
    <m/>
    <m/>
    <m/>
    <m/>
    <m/>
    <m/>
    <s v=""/>
    <m/>
    <m/>
    <m/>
    <m/>
    <m/>
    <m/>
    <m/>
    <m/>
    <s v="Method Validation"/>
    <m/>
    <m/>
    <m/>
    <s v="LOW"/>
    <s v="At SDO for further development"/>
    <m/>
    <s v="Under development at SDO"/>
    <s v="Under development at SDO"/>
    <m/>
    <m/>
    <m/>
    <n v="34"/>
    <n v="-6122"/>
    <n v="-6087"/>
    <m/>
  </r>
  <r>
    <s v="DNA-016"/>
    <s v="Biology"/>
    <x v="16"/>
    <m/>
    <m/>
    <m/>
    <m/>
    <m/>
    <x v="2"/>
    <s v="Standard"/>
    <m/>
    <m/>
    <m/>
    <s v="ASB"/>
    <s v="041-xx"/>
    <m/>
    <s v="Formulating Propositions for Likelihood Ratios in Forensic DNA Interpretations, First Edition"/>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s v="N/A"/>
    <s v="N/A"/>
    <d v="2018-08-24T00:00:00"/>
    <m/>
    <d v="2019-04-29T00:00:00"/>
    <d v="2021-11-02T00:00:00"/>
    <m/>
    <d v="2021-12-27T00:00:00"/>
    <m/>
    <s v="YES - public comment period at SDO was a recirc."/>
    <m/>
    <m/>
    <m/>
    <m/>
    <m/>
    <m/>
    <m/>
    <m/>
    <s v=""/>
    <m/>
    <m/>
    <m/>
    <m/>
    <m/>
    <m/>
    <m/>
    <m/>
    <s v="Reporting Results &amp; Testimony"/>
    <m/>
    <m/>
    <m/>
    <s v="HIGH"/>
    <s v="At SDO for further development"/>
    <m/>
    <s v="Under development at SDO"/>
    <s v="Under development at SDO"/>
    <m/>
    <m/>
    <m/>
    <m/>
    <m/>
    <m/>
    <m/>
  </r>
  <r>
    <s v="DNA-017"/>
    <s v="Biology"/>
    <x v="16"/>
    <m/>
    <m/>
    <m/>
    <m/>
    <m/>
    <x v="2"/>
    <s v="Standard"/>
    <s v="This is a revision to ASB 077-20"/>
    <s v="Joint Venture with SDO"/>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s v="N/A"/>
    <s v="N/A"/>
    <d v="2018-08-24T00:00:00"/>
    <m/>
    <d v="2018-11-19T00:00:00"/>
    <m/>
    <m/>
    <s v="10/14/2019; 3/23/2020"/>
    <d v="2020-09-25T00:00:00"/>
    <m/>
    <m/>
    <m/>
    <m/>
    <m/>
    <m/>
    <m/>
    <m/>
    <m/>
    <s v=""/>
    <m/>
    <m/>
    <m/>
    <m/>
    <m/>
    <m/>
    <m/>
    <m/>
    <s v="Method Validation"/>
    <m/>
    <m/>
    <m/>
    <s v="MED"/>
    <m/>
    <m/>
    <s v="Under development at SDO"/>
    <s v="Under development at SDO"/>
    <m/>
    <m/>
    <m/>
    <n v="91"/>
    <n v="-6149"/>
    <n v="-6059"/>
    <m/>
  </r>
  <r>
    <s v="DNA-018"/>
    <s v="Biology"/>
    <x v="16"/>
    <m/>
    <m/>
    <m/>
    <m/>
    <m/>
    <x v="2"/>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s v="N/A"/>
    <s v="N/A"/>
    <d v="2018-08-03T00:00:00"/>
    <m/>
    <d v="2022-03-28T00:00:00"/>
    <d v="2022-02-11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s v="Under development at SDO"/>
    <m/>
    <m/>
    <m/>
    <m/>
    <m/>
    <m/>
    <m/>
  </r>
  <r>
    <s v="DNA-019"/>
    <s v="Biology"/>
    <x v="16"/>
    <m/>
    <m/>
    <m/>
    <m/>
    <m/>
    <x v="2"/>
    <s v="Standard"/>
    <m/>
    <m/>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s v="N/A"/>
    <s v="N/A"/>
    <d v="2018-08-03T00:00:00"/>
    <m/>
    <d v="2022-03-28T00:00:00"/>
    <d v="2022-02-11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s v="Under development at SDO"/>
    <m/>
    <m/>
    <m/>
    <m/>
    <m/>
    <m/>
    <m/>
  </r>
  <r>
    <s v="DNA-020"/>
    <s v="Biology"/>
    <x v="16"/>
    <m/>
    <m/>
    <m/>
    <m/>
    <m/>
    <x v="2"/>
    <s v="Standard"/>
    <m/>
    <m/>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s v="N/A"/>
    <s v="N/A"/>
    <d v="2018-06-15T00:00:00"/>
    <m/>
    <d v="2022-03-28T00:00:00"/>
    <d v="2022-02-11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s v="Under development at SDO"/>
    <m/>
    <m/>
    <m/>
    <m/>
    <m/>
    <m/>
    <m/>
  </r>
  <r>
    <s v="DNA-021"/>
    <s v="Biology"/>
    <x v="16"/>
    <m/>
    <m/>
    <m/>
    <m/>
    <m/>
    <x v="2"/>
    <s v="Standard"/>
    <m/>
    <m/>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s v="N/A"/>
    <s v="N/A"/>
    <d v="2018-04-27T00:00:00"/>
    <m/>
    <d v="2022-03-28T00:00:00"/>
    <d v="2022-02-11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s v="Under development at SDO"/>
    <m/>
    <m/>
    <m/>
    <m/>
    <m/>
    <m/>
    <m/>
  </r>
  <r>
    <s v="DNA-022"/>
    <s v="Biology"/>
    <x v="16"/>
    <m/>
    <m/>
    <m/>
    <m/>
    <m/>
    <x v="2"/>
    <s v="Standard"/>
    <m/>
    <m/>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s v="N/A"/>
    <s v="N/A"/>
    <d v="2018-06-01T00:00:00"/>
    <m/>
    <d v="2022-03-28T00:00:00"/>
    <d v="2022-02-11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s v="Under development at SDO"/>
    <m/>
    <m/>
    <m/>
    <m/>
    <m/>
    <m/>
    <m/>
  </r>
  <r>
    <s v="DNA-023"/>
    <s v="Biology"/>
    <x v="16"/>
    <m/>
    <m/>
    <m/>
    <m/>
    <m/>
    <x v="2"/>
    <s v="Best Practice Recommendation"/>
    <m/>
    <m/>
    <m/>
    <s v="ASB"/>
    <s v="114-xx"/>
    <m/>
    <s v="Best Practice Recommendations for Internal Validation of Software Used in Forensic DNA Laboratories"/>
    <s v="Assists a laboratory in designing validation studies to evaluate the various software programs used in the forensic DNA laboratory. Specifically, this guidance document applies to, but is not limited to the following. a) Software used as a component, part"/>
    <m/>
    <m/>
    <m/>
    <d v="2018-07-20T00:00:00"/>
    <s v="N/A"/>
    <s v="N/A"/>
    <d v="2019-08-02T00:00:00"/>
    <m/>
    <d v="2020-01-27T00:00:00"/>
    <m/>
    <m/>
    <s v="11/26/2020; 10/25/2021"/>
    <m/>
    <m/>
    <m/>
    <m/>
    <m/>
    <m/>
    <m/>
    <m/>
    <m/>
    <m/>
    <s v=""/>
    <m/>
    <m/>
    <m/>
    <m/>
    <m/>
    <m/>
    <m/>
    <m/>
    <s v="Method Validation"/>
    <m/>
    <m/>
    <m/>
    <s v="LOW"/>
    <s v="At SDO for further development"/>
    <m/>
    <s v="Under development at SDO"/>
    <s v="Under development at SDO"/>
    <m/>
    <m/>
    <m/>
    <m/>
    <m/>
    <m/>
    <m/>
  </r>
  <r>
    <s v="DNA-024"/>
    <s v="Biology"/>
    <x v="16"/>
    <m/>
    <m/>
    <m/>
    <m/>
    <m/>
    <x v="2"/>
    <s v="Standard"/>
    <s v="in public comment @ASB - deadline 10/3/22"/>
    <m/>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m/>
    <m/>
    <m/>
    <m/>
    <s v="N/A"/>
    <s v="N/A"/>
    <d v="2019-08-02T00:00:00"/>
    <m/>
    <d v="2021-05-24T00:00:00"/>
    <s v="4/1/2022 (R1); 8/22/2022 (R2)"/>
    <m/>
    <s v="5/16/2022 (R1); 10/3/2022 (R2)"/>
    <m/>
    <s v="YES - public comment period at SDO was a recirc."/>
    <m/>
    <m/>
    <m/>
    <m/>
    <m/>
    <m/>
    <m/>
    <m/>
    <s v=""/>
    <m/>
    <m/>
    <m/>
    <m/>
    <m/>
    <m/>
    <m/>
    <m/>
    <s v="Quality Assurance"/>
    <m/>
    <m/>
    <m/>
    <s v="LOW"/>
    <s v="At SDO for further development"/>
    <m/>
    <s v="Under development at SDO"/>
    <s v="Under development at SDO"/>
    <m/>
    <m/>
    <m/>
    <m/>
    <m/>
    <m/>
    <m/>
  </r>
  <r>
    <s v="DNA-025"/>
    <s v="Biology"/>
    <x v="16"/>
    <m/>
    <m/>
    <m/>
    <m/>
    <m/>
    <x v="2"/>
    <s v="Best Practice Recommendation"/>
    <s v="complements ASB 039_x000a_"/>
    <m/>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s v="N/A"/>
    <s v="N/A"/>
    <d v="2019-11-04T00:00:00"/>
    <m/>
    <d v="2021-08-30T00:00:00"/>
    <m/>
    <m/>
    <m/>
    <m/>
    <m/>
    <m/>
    <m/>
    <m/>
    <m/>
    <m/>
    <m/>
    <m/>
    <m/>
    <s v=""/>
    <m/>
    <m/>
    <m/>
    <m/>
    <m/>
    <m/>
    <m/>
    <m/>
    <s v="Method Validation"/>
    <m/>
    <m/>
    <m/>
    <s v="LOW"/>
    <s v="At SDO for further development"/>
    <m/>
    <s v="Under development at SDO"/>
    <s v="Under development at SDO"/>
    <m/>
    <m/>
    <m/>
    <m/>
    <m/>
    <m/>
    <m/>
  </r>
  <r>
    <s v="DNA-026"/>
    <s v="Biology"/>
    <x v="16"/>
    <m/>
    <m/>
    <m/>
    <m/>
    <m/>
    <x v="2"/>
    <s v="Standard"/>
    <s v="in public comment @ASB - deadline 10/3/22"/>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s v="N/A"/>
    <s v="N/A"/>
    <d v="2019-10-18T00:00:00"/>
    <m/>
    <d v="2020-09-28T00:00:00"/>
    <s v="8/22/2022 (R2)"/>
    <m/>
    <s v="9/27/2021 (R1); 10/3/2022 (R2)"/>
    <m/>
    <s v="YES - public comment period at SDO was a recirc."/>
    <m/>
    <m/>
    <m/>
    <m/>
    <m/>
    <m/>
    <m/>
    <m/>
    <s v=""/>
    <m/>
    <m/>
    <m/>
    <m/>
    <m/>
    <m/>
    <m/>
    <m/>
    <s v="Quality Assurance"/>
    <m/>
    <m/>
    <m/>
    <s v="MED"/>
    <s v="At SDO for further development"/>
    <m/>
    <s v="Under development at SDO"/>
    <s v="Under development at SDO"/>
    <m/>
    <m/>
    <m/>
    <m/>
    <m/>
    <m/>
    <m/>
  </r>
  <r>
    <s v="DNA-027"/>
    <s v="Biology"/>
    <x v="16"/>
    <m/>
    <m/>
    <m/>
    <m/>
    <m/>
    <x v="2"/>
    <s v="Standard"/>
    <s v="in public comment @ASB - deadline 10/3/22"/>
    <m/>
    <m/>
    <s v="ASB"/>
    <s v="139-xx"/>
    <m/>
    <s v="Standard for Reporting DNA Conclusions"/>
    <s v="Provides the reporting requirements for autosomal STR and haplotype DNA conclusions for results obtained from evidentiary samples in forensic casework."/>
    <m/>
    <m/>
    <m/>
    <m/>
    <s v="N/A"/>
    <s v="N/A"/>
    <d v="2019-12-06T00:00:00"/>
    <m/>
    <d v="2021-01-18T00:00:00"/>
    <s v="8/22/2022 (R1) "/>
    <m/>
    <s v="10/3/2022 (R1)"/>
    <m/>
    <s v="YES - public comment period at SDO occured before 1/1/22 cutoff"/>
    <m/>
    <m/>
    <m/>
    <m/>
    <m/>
    <m/>
    <m/>
    <m/>
    <s v=""/>
    <m/>
    <m/>
    <m/>
    <m/>
    <m/>
    <m/>
    <m/>
    <m/>
    <s v="Reporting Results &amp; Testimony"/>
    <s v="•Reporting"/>
    <m/>
    <m/>
    <s v="LOW"/>
    <s v="At SDO for further development"/>
    <m/>
    <s v="Under development at SDO"/>
    <s v="Under development at SDO"/>
    <m/>
    <m/>
    <m/>
    <m/>
    <m/>
    <m/>
    <m/>
  </r>
  <r>
    <s v="DNA-028"/>
    <s v="Biology"/>
    <x v="16"/>
    <m/>
    <m/>
    <m/>
    <m/>
    <m/>
    <x v="2"/>
    <s v="Standard"/>
    <s v="in public comment @ASB - deadline 10/3/22"/>
    <m/>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m/>
    <m/>
    <m/>
    <m/>
    <s v="N/A"/>
    <s v="N/A"/>
    <d v="2020-12-04T00:00:00"/>
    <m/>
    <d v="2021-08-30T00:00:00"/>
    <s v="2/11/2022 (R1); 8/22/2022 (R2)"/>
    <m/>
    <s v="3/28/2022 (R1); 10/3/2022 (R2)"/>
    <m/>
    <s v="YES - public comment period at SDO was a recirc."/>
    <m/>
    <m/>
    <m/>
    <m/>
    <m/>
    <m/>
    <m/>
    <m/>
    <s v=""/>
    <m/>
    <m/>
    <m/>
    <m/>
    <m/>
    <m/>
    <m/>
    <m/>
    <s v="Competency &amp; Monitoring"/>
    <s v="•Training"/>
    <m/>
    <m/>
    <s v="MED"/>
    <s v="Initiate Registry approval process (for SDO published standard)"/>
    <m/>
    <s v="Under development at SDO"/>
    <s v="Under development at SDO"/>
    <m/>
    <m/>
    <m/>
    <m/>
    <m/>
    <m/>
    <m/>
  </r>
  <r>
    <s v="DNA-012"/>
    <s v="Biology"/>
    <x v="16"/>
    <m/>
    <m/>
    <m/>
    <m/>
    <m/>
    <x v="3"/>
    <m/>
    <s v="in public comment @ASB - deadline 10/3/22"/>
    <m/>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s v="N/A"/>
    <s v="N/A"/>
    <d v="2021-05-28T00:00:00"/>
    <m/>
    <s v="3/28/2022 (I)"/>
    <s v="2/11/2022 (I); 8/22/2022 (R1)"/>
    <m/>
    <s v="10/3/2022 (R1)"/>
    <m/>
    <s v="NO - OSAC Proposed Standard"/>
    <m/>
    <m/>
    <m/>
    <m/>
    <m/>
    <m/>
    <m/>
    <m/>
    <s v="non-STRP"/>
    <d v="2020-08-04T00:00:00"/>
    <m/>
    <n v="59"/>
    <s v="N/A"/>
    <d v="2021-03-18T00:00:00"/>
    <d v="2021-04-06T00:00:00"/>
    <s v="YES"/>
    <m/>
    <s v="Quality Assurance"/>
    <m/>
    <m/>
    <m/>
    <s v="LOW"/>
    <s v="At SDO for further development"/>
    <m/>
    <s v="Under development at SDO"/>
    <s v="Under development at SDO"/>
    <m/>
    <m/>
    <m/>
    <m/>
    <m/>
    <m/>
    <m/>
  </r>
  <r>
    <s v="DNA-013"/>
    <s v="Biology"/>
    <x v="16"/>
    <m/>
    <m/>
    <m/>
    <m/>
    <m/>
    <x v="3"/>
    <s v="Standard"/>
    <s v="in public comment @ASB - deadline 10/3/22"/>
    <m/>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s v="N/A"/>
    <s v="N/A"/>
    <d v="2021-09-03T00:00:00"/>
    <d v="2022-08-19T00:00:00"/>
    <d v="2022-10-03T00:00:00"/>
    <s v="8/22/2022 (I)"/>
    <m/>
    <s v="TBD"/>
    <s v="TBD"/>
    <s v="NO - OSAC Proposed Standard"/>
    <m/>
    <m/>
    <m/>
    <m/>
    <m/>
    <m/>
    <m/>
    <m/>
    <s v="STRP"/>
    <d v="2021-03-02T00:00:00"/>
    <n v="6684396"/>
    <n v="25"/>
    <n v="87"/>
    <d v="2021-06-01T00:00:00"/>
    <d v="2021-06-01T00:00:00"/>
    <s v="YES"/>
    <m/>
    <s v="Reporting Results &amp; Testimony"/>
    <s v="•Reporting"/>
    <m/>
    <m/>
    <s v="LOW"/>
    <s v="At SDO for further development"/>
    <m/>
    <s v="Under development at SDO"/>
    <s v="Under development at SDO"/>
    <m/>
    <m/>
    <m/>
    <m/>
    <m/>
    <m/>
    <m/>
  </r>
  <r>
    <s v="DNA-029"/>
    <s v="Biology"/>
    <x v="16"/>
    <m/>
    <m/>
    <m/>
    <m/>
    <m/>
    <x v="4"/>
    <s v="Standard"/>
    <s v="OLD STRP PROCESS; in comment adjudication @OSAC"/>
    <m/>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N/A"/>
    <s v="N/A"/>
    <s v="TBD"/>
    <s v="TBD"/>
    <s v="TBD"/>
    <s v="TBD"/>
    <m/>
    <s v="TBD"/>
    <s v="TBD"/>
    <s v="NO - OSAC Proposed Standard"/>
    <m/>
    <m/>
    <m/>
    <m/>
    <m/>
    <m/>
    <m/>
    <m/>
    <s v="STRP"/>
    <d v="2022-06-07T00:00:00"/>
    <d v="2022-07-05T00:00:00"/>
    <m/>
    <m/>
    <m/>
    <m/>
    <m/>
    <m/>
    <s v="Method Validation"/>
    <m/>
    <m/>
    <m/>
    <s v="LOW"/>
    <s v="At SDO for further development"/>
    <m/>
    <s v="In comment adjudication at OSAC"/>
    <s v="In comment adjudication at OSAC"/>
    <m/>
    <m/>
    <m/>
    <m/>
    <m/>
    <m/>
    <m/>
  </r>
  <r>
    <s v="DNA-030"/>
    <s v="Biology"/>
    <x v="16"/>
    <m/>
    <m/>
    <m/>
    <m/>
    <m/>
    <x v="4"/>
    <m/>
    <s v="OSAC open comment closed Aug 2021: final STRP report sent to SC - responses due 9/19"/>
    <m/>
    <s v="OSAC 2021-S-0021"/>
    <m/>
    <m/>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N/A"/>
    <s v="N/A"/>
    <s v="TBD"/>
    <s v="TBD"/>
    <s v="TBD"/>
    <s v="TBD"/>
    <m/>
    <s v="TBD"/>
    <s v="TBD"/>
    <s v="NO - OSAC Proposed Standard"/>
    <m/>
    <m/>
    <m/>
    <m/>
    <m/>
    <m/>
    <m/>
    <m/>
    <s v="STRP"/>
    <d v="2021-07-06T00:00:00"/>
    <d v="2021-08-02T00:00:00"/>
    <n v="18"/>
    <n v="186"/>
    <m/>
    <m/>
    <m/>
    <m/>
    <s v="Reporting Results &amp; Testimony"/>
    <m/>
    <m/>
    <m/>
    <s v="MED"/>
    <s v="At SDO for further development"/>
    <m/>
    <s v="In comment adjudication at OSAC"/>
    <s v="In comment adjudication at OSAC"/>
    <m/>
    <m/>
    <m/>
    <m/>
    <m/>
    <m/>
    <m/>
  </r>
  <r>
    <s v="DNA-031"/>
    <s v="Biology"/>
    <x v="16"/>
    <m/>
    <m/>
    <m/>
    <m/>
    <m/>
    <x v="4"/>
    <s v="Standard"/>
    <s v=" OSAC open comment closed Sept 2021; final STRP report sent to SC - responses due 9/5"/>
    <m/>
    <s v="OSAC 2021-S-0028"/>
    <m/>
    <m/>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s v="N/A"/>
    <s v="N/A"/>
    <d v="2019-02-06T00:00:00"/>
    <m/>
    <m/>
    <m/>
    <m/>
    <m/>
    <m/>
    <s v="NO - OSAC Proposed Standard"/>
    <m/>
    <m/>
    <m/>
    <m/>
    <m/>
    <m/>
    <m/>
    <m/>
    <s v="STRP"/>
    <d v="2021-08-03T00:00:00"/>
    <d v="2021-09-06T00:00:00"/>
    <n v="13"/>
    <n v="109"/>
    <m/>
    <m/>
    <m/>
    <m/>
    <s v="Reporting Results &amp; Testimony"/>
    <s v="•Reporting"/>
    <m/>
    <m/>
    <s v="LOW"/>
    <s v="At SDO for further development"/>
    <m/>
    <s v="In comment adjudication at OSAC"/>
    <s v="In comment adjudication at OSAC"/>
    <m/>
    <m/>
    <m/>
    <m/>
    <m/>
    <m/>
    <m/>
  </r>
  <r>
    <s v="DNA-032"/>
    <s v="Biology"/>
    <x v="16"/>
    <m/>
    <m/>
    <m/>
    <m/>
    <m/>
    <x v="4"/>
    <s v="Standard"/>
    <s v="BK tallying up final STR votes and inputting into final STR report"/>
    <m/>
    <s v="OSAC 2021-S-0029"/>
    <m/>
    <m/>
    <m/>
    <s v="Standards for Validation and Implementation of Familial Searching for Forensic Purposes"/>
    <s v="Will cover validation and implementation of familial searching for generating leads for forensic investigations."/>
    <s v="N/A"/>
    <s v="N/A"/>
    <s v="N/A"/>
    <m/>
    <s v="N/A"/>
    <s v="N/A"/>
    <s v="TBD"/>
    <s v="TBD"/>
    <s v="TBD"/>
    <s v="TBD"/>
    <m/>
    <s v="TBD"/>
    <s v="TBD"/>
    <s v="NO - OSAC Proposed Standard"/>
    <m/>
    <m/>
    <m/>
    <m/>
    <m/>
    <m/>
    <m/>
    <m/>
    <s v="STRP"/>
    <d v="2021-08-03T00:00:00"/>
    <d v="2021-09-06T00:00:00"/>
    <n v="16"/>
    <n v="93"/>
    <m/>
    <m/>
    <m/>
    <m/>
    <s v="Method Validation"/>
    <m/>
    <m/>
    <m/>
    <s v="MED"/>
    <s v="At SDO for further development"/>
    <m/>
    <s v="In comment adjudication at OSAC"/>
    <s v="In comment adjudication at OSAC"/>
    <m/>
    <m/>
    <m/>
    <m/>
    <m/>
    <m/>
    <m/>
  </r>
  <r>
    <s v="DNA-033"/>
    <s v="Biology"/>
    <x v="16"/>
    <m/>
    <m/>
    <m/>
    <m/>
    <m/>
    <x v="4"/>
    <s v="Best Practice Recommendation"/>
    <s v="in comment adjudication @ OSAC; SC working on adjudicating last 100 comments (as of 7/20/22)"/>
    <m/>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N/A"/>
    <s v="N/A"/>
    <s v="TBD"/>
    <s v="TBD"/>
    <s v="TBD"/>
    <s v="TBD"/>
    <m/>
    <s v="TBD"/>
    <s v="TBD"/>
    <s v="NO - OSAC Proposed Standard"/>
    <m/>
    <m/>
    <m/>
    <m/>
    <m/>
    <m/>
    <m/>
    <m/>
    <s v="STRP"/>
    <d v="2022-01-04T00:00:00"/>
    <d v="2022-01-31T00:00:00"/>
    <n v="210"/>
    <n v="447"/>
    <m/>
    <m/>
    <m/>
    <m/>
    <s v="Reporting Results &amp; Testimony"/>
    <s v="•Testimony"/>
    <m/>
    <m/>
    <s v="HIGH"/>
    <s v="Complete STRP evaluation"/>
    <m/>
    <s v="In comment adjudication at OSAC"/>
    <s v="In comment adjudication at OSAC"/>
    <m/>
    <m/>
    <m/>
    <m/>
    <m/>
    <m/>
    <m/>
  </r>
  <r>
    <s v="DNA-034"/>
    <s v="Biology"/>
    <x v="16"/>
    <m/>
    <m/>
    <m/>
    <m/>
    <m/>
    <x v="4"/>
    <m/>
    <s v="in SC comment adjudication"/>
    <m/>
    <m/>
    <m/>
    <m/>
    <m/>
    <s v="Standard for Training in Forensic Sequencing Methods (NGS/MPS)"/>
    <s v="Provides requirements for training in forensic sequencing methods. It is applicable to next generation sequencing/massively parallel sequencing. It does not apply to Sanger sequencing."/>
    <m/>
    <m/>
    <m/>
    <m/>
    <s v="N/A"/>
    <s v="N/A"/>
    <m/>
    <m/>
    <m/>
    <m/>
    <m/>
    <m/>
    <m/>
    <m/>
    <m/>
    <m/>
    <m/>
    <m/>
    <m/>
    <m/>
    <m/>
    <m/>
    <s v=""/>
    <m/>
    <m/>
    <m/>
    <m/>
    <m/>
    <m/>
    <m/>
    <m/>
    <s v="Examination &amp; Analysis"/>
    <s v="•Methods"/>
    <m/>
    <s v="•Data Criteria &amp; Analysis"/>
    <s v="LOW"/>
    <s v="Start draft"/>
    <m/>
    <s v="Started / In progress"/>
    <s v="Started / In progress"/>
    <m/>
    <m/>
    <m/>
    <m/>
    <m/>
    <m/>
    <m/>
  </r>
  <r>
    <s v="DNA-035"/>
    <s v="Biology"/>
    <x v="16"/>
    <m/>
    <m/>
    <m/>
    <m/>
    <m/>
    <x v="4"/>
    <m/>
    <s v="in SC comment adjudication"/>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s v="N/A"/>
    <s v="N/A"/>
    <m/>
    <m/>
    <m/>
    <m/>
    <m/>
    <m/>
    <m/>
    <m/>
    <m/>
    <m/>
    <m/>
    <m/>
    <m/>
    <m/>
    <m/>
    <m/>
    <s v=""/>
    <m/>
    <m/>
    <m/>
    <m/>
    <m/>
    <m/>
    <m/>
    <m/>
    <s v="Examination &amp; Analysis"/>
    <s v="•Methods"/>
    <m/>
    <s v="•Data Criteria &amp; Analysis"/>
    <s v="LOW"/>
    <s v="Start draft"/>
    <m/>
    <s v="Started / In progress"/>
    <s v="Started / In progress"/>
    <m/>
    <m/>
    <m/>
    <m/>
    <m/>
    <m/>
    <m/>
  </r>
  <r>
    <s v="DNA-036"/>
    <s v="Biology"/>
    <x v="16"/>
    <m/>
    <m/>
    <m/>
    <m/>
    <m/>
    <x v="4"/>
    <s v="Standard"/>
    <s v="in draft"/>
    <m/>
    <m/>
    <m/>
    <m/>
    <m/>
    <s v="Standard for the Internal Validation of DNA Extraction Methods"/>
    <s v="Provides standards for performing an internal validation of DNA extraction methods."/>
    <m/>
    <m/>
    <m/>
    <m/>
    <s v="N/A"/>
    <s v="N/A"/>
    <m/>
    <m/>
    <m/>
    <m/>
    <m/>
    <m/>
    <m/>
    <m/>
    <m/>
    <m/>
    <m/>
    <m/>
    <m/>
    <m/>
    <m/>
    <m/>
    <s v=""/>
    <m/>
    <m/>
    <m/>
    <m/>
    <m/>
    <m/>
    <m/>
    <m/>
    <s v="Method Validation"/>
    <m/>
    <m/>
    <m/>
    <s v="LOW"/>
    <s v="Complete initial draft"/>
    <m/>
    <s v="Started / In progress"/>
    <s v="Started / In progress"/>
    <m/>
    <m/>
    <m/>
    <m/>
    <m/>
    <m/>
    <m/>
  </r>
  <r>
    <s v="DNA-037"/>
    <s v="Biology"/>
    <x v="16"/>
    <m/>
    <m/>
    <m/>
    <m/>
    <m/>
    <x v="4"/>
    <s v="Standard"/>
    <s v="in draft"/>
    <m/>
    <m/>
    <m/>
    <m/>
    <m/>
    <s v="Best Practice Recommendations for the Internal Validation of DNA Extraction Methods"/>
    <s v="Provides best practice recommendations for performing an internal validation of DNA extraction methods."/>
    <m/>
    <m/>
    <m/>
    <m/>
    <s v="N/A"/>
    <s v="N/A"/>
    <m/>
    <m/>
    <m/>
    <m/>
    <m/>
    <m/>
    <m/>
    <m/>
    <m/>
    <m/>
    <m/>
    <m/>
    <m/>
    <m/>
    <m/>
    <m/>
    <s v=""/>
    <m/>
    <m/>
    <m/>
    <m/>
    <m/>
    <m/>
    <m/>
    <m/>
    <s v="Method Validation"/>
    <m/>
    <m/>
    <m/>
    <s v="LOW"/>
    <s v="Complete initial draft"/>
    <m/>
    <s v="Started / In progress"/>
    <s v="Started / In progress"/>
    <m/>
    <m/>
    <m/>
    <m/>
    <m/>
    <m/>
    <m/>
  </r>
  <r>
    <s v="DNA-038"/>
    <s v="Biology"/>
    <x v="16"/>
    <m/>
    <m/>
    <m/>
    <m/>
    <m/>
    <x v="4"/>
    <s v="Standard"/>
    <s v="in draft"/>
    <m/>
    <m/>
    <m/>
    <m/>
    <m/>
    <s v="Standard for the Internal Validation of Human DNA Quantification"/>
    <s v="Provides standards for performing an internal validation of human DNA quantification."/>
    <m/>
    <m/>
    <m/>
    <m/>
    <s v="N/A"/>
    <s v="N/A"/>
    <m/>
    <m/>
    <m/>
    <m/>
    <m/>
    <m/>
    <m/>
    <m/>
    <m/>
    <m/>
    <m/>
    <m/>
    <m/>
    <m/>
    <m/>
    <m/>
    <s v=""/>
    <m/>
    <m/>
    <m/>
    <m/>
    <m/>
    <m/>
    <m/>
    <m/>
    <s v="Method Validation"/>
    <m/>
    <m/>
    <m/>
    <s v="LOW"/>
    <s v="Complete initial draft"/>
    <m/>
    <s v="Started / In progress"/>
    <s v="Started / In progress"/>
    <m/>
    <m/>
    <m/>
    <m/>
    <m/>
    <m/>
    <m/>
  </r>
  <r>
    <s v="DNA-039"/>
    <s v="Biology"/>
    <x v="16"/>
    <m/>
    <m/>
    <m/>
    <m/>
    <m/>
    <x v="4"/>
    <s v="Best Practice Recommendation"/>
    <s v="in draft"/>
    <m/>
    <m/>
    <m/>
    <m/>
    <m/>
    <s v="Best Practice Recommendations for the Internal Validation of Human DNA Quantification"/>
    <s v="Provides best practice recommendations for performing an internal validation of human DNA quantification."/>
    <m/>
    <m/>
    <m/>
    <m/>
    <s v="N/A"/>
    <s v="N/A"/>
    <m/>
    <m/>
    <m/>
    <m/>
    <m/>
    <m/>
    <m/>
    <m/>
    <m/>
    <m/>
    <m/>
    <m/>
    <m/>
    <m/>
    <m/>
    <m/>
    <s v=""/>
    <m/>
    <m/>
    <m/>
    <m/>
    <m/>
    <m/>
    <m/>
    <m/>
    <s v="Method Validation"/>
    <m/>
    <m/>
    <m/>
    <s v="LOW"/>
    <s v="Complete initial draft"/>
    <m/>
    <s v="Started / In progress"/>
    <s v="Started / In progress"/>
    <m/>
    <m/>
    <m/>
    <m/>
    <m/>
    <m/>
    <m/>
  </r>
  <r>
    <s v="DNA-040"/>
    <s v="Biology"/>
    <x v="16"/>
    <m/>
    <m/>
    <m/>
    <m/>
    <m/>
    <x v="4"/>
    <s v="Standard"/>
    <s v="in draft"/>
    <m/>
    <m/>
    <m/>
    <m/>
    <m/>
    <s v="Standard for the Internal Validation of Automated Platforms"/>
    <s v="Provides standards for performing an internal validation of automated DNA platforms."/>
    <m/>
    <m/>
    <m/>
    <m/>
    <s v="N/A"/>
    <s v="N/A"/>
    <m/>
    <m/>
    <m/>
    <m/>
    <m/>
    <m/>
    <m/>
    <m/>
    <m/>
    <m/>
    <m/>
    <m/>
    <m/>
    <m/>
    <m/>
    <m/>
    <s v=""/>
    <m/>
    <m/>
    <m/>
    <m/>
    <m/>
    <m/>
    <m/>
    <m/>
    <s v="Method Validation"/>
    <m/>
    <m/>
    <m/>
    <s v="LOW"/>
    <s v="Complete initial draft"/>
    <m/>
    <s v="Started / In progress"/>
    <s v="Started / In progress"/>
    <m/>
    <m/>
    <m/>
    <m/>
    <m/>
    <m/>
    <m/>
  </r>
  <r>
    <s v="DNA-041"/>
    <s v="Biology"/>
    <x v="16"/>
    <m/>
    <m/>
    <m/>
    <m/>
    <m/>
    <x v="4"/>
    <s v="Best Practice Recommendation"/>
    <s v="in draft"/>
    <m/>
    <m/>
    <m/>
    <m/>
    <m/>
    <s v="Best Practice Recommendations for the Internal Validation of Automated Platforms"/>
    <s v="Provides best practice recommendations for performing an internal validation of automated DNA platforms."/>
    <m/>
    <m/>
    <m/>
    <m/>
    <s v="N/A"/>
    <s v="N/A"/>
    <m/>
    <m/>
    <m/>
    <m/>
    <m/>
    <m/>
    <m/>
    <m/>
    <m/>
    <m/>
    <m/>
    <m/>
    <m/>
    <m/>
    <m/>
    <m/>
    <s v=""/>
    <m/>
    <m/>
    <m/>
    <m/>
    <m/>
    <m/>
    <m/>
    <m/>
    <s v="Method Validation"/>
    <m/>
    <m/>
    <m/>
    <s v="LOW"/>
    <s v="Complete initial draft"/>
    <m/>
    <s v="Started / In progress"/>
    <s v="Started / In progress"/>
    <m/>
    <m/>
    <m/>
    <m/>
    <m/>
    <m/>
    <m/>
  </r>
  <r>
    <s v="DNA-042"/>
    <s v="Biology"/>
    <x v="16"/>
    <m/>
    <m/>
    <m/>
    <m/>
    <m/>
    <x v="4"/>
    <m/>
    <s v="in draft"/>
    <m/>
    <m/>
    <m/>
    <m/>
    <m/>
    <s v="Best Practice Workflows for Efficient Sampling and Direct to DNA of Sexual Assualt Kits"/>
    <s v="Provides best practice recommendations for selecting and processing items in sexual assault kits"/>
    <m/>
    <m/>
    <m/>
    <m/>
    <s v="N/A"/>
    <s v="N/A"/>
    <m/>
    <m/>
    <m/>
    <m/>
    <m/>
    <m/>
    <m/>
    <m/>
    <m/>
    <m/>
    <m/>
    <m/>
    <m/>
    <m/>
    <m/>
    <m/>
    <s v=""/>
    <m/>
    <m/>
    <m/>
    <m/>
    <m/>
    <m/>
    <m/>
    <m/>
    <s v="Examination &amp; Analysis"/>
    <s v="•Methods"/>
    <m/>
    <s v="•Data Criteria &amp; Analysis"/>
    <s v="LOW"/>
    <s v="Complete initial draft"/>
    <m/>
    <s v="Started / In progress"/>
    <s v="Started / In progress"/>
    <m/>
    <m/>
    <m/>
    <m/>
    <m/>
    <m/>
    <m/>
  </r>
  <r>
    <s v="DNA-NYD-0001"/>
    <s v="Biology"/>
    <x v="16"/>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s v="N/A"/>
    <s v="N/A"/>
    <m/>
    <m/>
    <m/>
    <m/>
    <m/>
    <m/>
    <m/>
    <m/>
    <m/>
    <m/>
    <m/>
    <m/>
    <m/>
    <m/>
    <m/>
    <m/>
    <s v=""/>
    <m/>
    <m/>
    <m/>
    <m/>
    <m/>
    <m/>
    <m/>
    <m/>
    <s v="Method Validation"/>
    <m/>
    <m/>
    <m/>
    <s v="LOW"/>
    <s v="Hold for next FY"/>
    <m/>
    <s v="Not started"/>
    <s v="Not started"/>
    <m/>
    <m/>
    <m/>
    <m/>
    <m/>
    <m/>
    <m/>
  </r>
  <r>
    <s v="DNA-NYD-0002"/>
    <s v="Biology"/>
    <x v="16"/>
    <m/>
    <m/>
    <m/>
    <m/>
    <m/>
    <x v="5"/>
    <s v="Standards vs Best Practices is TBD"/>
    <s v="(Standards vs Best Practices is TBD)"/>
    <m/>
    <m/>
    <m/>
    <m/>
    <m/>
    <s v="Document for Report Wording for Male Screening Results"/>
    <s v="Provides guidance for report wording for male screening results."/>
    <m/>
    <m/>
    <m/>
    <m/>
    <s v="N/A"/>
    <s v="N/A"/>
    <m/>
    <m/>
    <m/>
    <m/>
    <m/>
    <m/>
    <m/>
    <m/>
    <m/>
    <m/>
    <m/>
    <m/>
    <m/>
    <m/>
    <m/>
    <m/>
    <s v=""/>
    <m/>
    <m/>
    <m/>
    <m/>
    <m/>
    <m/>
    <m/>
    <m/>
    <s v="Reporting Results &amp; Testimony"/>
    <s v="•Reporting"/>
    <m/>
    <m/>
    <s v="MED"/>
    <s v="Hold for next FY"/>
    <m/>
    <s v="Not started"/>
    <s v="Not started"/>
    <m/>
    <m/>
    <m/>
    <m/>
    <m/>
    <m/>
    <m/>
  </r>
  <r>
    <s v="DNA-NYD-0003"/>
    <s v="Biology"/>
    <x v="16"/>
    <m/>
    <m/>
    <m/>
    <m/>
    <m/>
    <x v="5"/>
    <s v="Best Practice Recommendation"/>
    <m/>
    <m/>
    <m/>
    <m/>
    <m/>
    <m/>
    <s v="Best Practice Recommendations for Reporting and Results of Serological Examinations"/>
    <s v="Provides best practice recommendations for reporting results from serological examinations."/>
    <m/>
    <m/>
    <m/>
    <m/>
    <s v="N/A"/>
    <s v="N/A"/>
    <m/>
    <m/>
    <m/>
    <m/>
    <m/>
    <m/>
    <m/>
    <m/>
    <m/>
    <m/>
    <m/>
    <m/>
    <m/>
    <m/>
    <m/>
    <m/>
    <s v=""/>
    <m/>
    <m/>
    <m/>
    <m/>
    <m/>
    <m/>
    <m/>
    <m/>
    <s v="Reporting Results &amp; Testimony"/>
    <s v="•Reporting"/>
    <m/>
    <m/>
    <s v="MED"/>
    <s v="Hold for next FY"/>
    <m/>
    <s v="Not started"/>
    <s v="Not started"/>
    <m/>
    <m/>
    <m/>
    <m/>
    <m/>
    <m/>
    <m/>
  </r>
  <r>
    <s v="DNA-043"/>
    <s v="Biology"/>
    <x v="16"/>
    <m/>
    <m/>
    <m/>
    <m/>
    <m/>
    <x v="9"/>
    <s v="Standard"/>
    <s v=" NOTE: This doc went through the 1.5 OSAC open comment period &gt; SC decided to withdraw doc from RA process  (March 2022) &gt; SC is currently working with ASB to make revisions to doc; ASB decided to not make revisions to doc (as of Aug 2022) and SC is movin"/>
    <m/>
    <m/>
    <s v="ASB"/>
    <s v="038-20"/>
    <m/>
    <s v="Standard for Internal Validation of Forensic DNA Analysis Methods, First Edition, 2020"/>
    <s v="Details general requirements for performing an internal validation of all forensic DNA testing methods within a forensic DNA laboratory."/>
    <d v="2016-06-21T00:00:00"/>
    <m/>
    <m/>
    <d v="2017-04-27T00:00:00"/>
    <s v="N/A"/>
    <s v="N/A"/>
    <m/>
    <m/>
    <d v="2018-08-06T00:00:00"/>
    <s v="N/A"/>
    <m/>
    <s v="10/14/2019; 5/11/2020"/>
    <d v="2020-09-04T00:00:00"/>
    <s v="YES"/>
    <s v="closed"/>
    <d v="2021-02-05T00:00:00"/>
    <m/>
    <m/>
    <s v="N/A"/>
    <s v="N/A"/>
    <s v="NO"/>
    <m/>
    <s v=""/>
    <m/>
    <m/>
    <m/>
    <m/>
    <m/>
    <m/>
    <m/>
    <m/>
    <s v="Method Validation"/>
    <m/>
    <m/>
    <m/>
    <s v="HIGH"/>
    <m/>
    <m/>
    <m/>
    <m/>
    <m/>
    <m/>
    <m/>
    <n v="44"/>
    <n v="-6122"/>
    <n v="-6077"/>
    <m/>
  </r>
  <r>
    <s v="DNA-044"/>
    <s v="Biology"/>
    <x v="16"/>
    <m/>
    <m/>
    <m/>
    <m/>
    <m/>
    <x v="9"/>
    <s v="Standard"/>
    <s v="NOTE: This doc went through the 1.5 OSAC open comment period &gt; SC decided to withdraw doc from RA process  (March 2022) &gt; SC is currently working with ASB to make revisions to doc; ASB decided to not make revisions to doc (as of Aug 2022) and SC is moving"/>
    <m/>
    <m/>
    <s v="ASB"/>
    <s v="077-20"/>
    <m/>
    <s v="Standard for the Developmental and Internal Validation of Forensic Serological Methods, First Edition, 2020"/>
    <s v="Provides requirements for developmental and internal validations of forensic serological methods to evaluate body fluids, stains, etc"/>
    <d v="2016-02-11T00:00:00"/>
    <m/>
    <m/>
    <d v="2017-11-06T00:00:00"/>
    <s v="N/A"/>
    <s v="N/A"/>
    <d v="2018-08-24T00:00:00"/>
    <m/>
    <d v="2018-11-19T00:00:00"/>
    <m/>
    <m/>
    <s v="10/14/2019; 3/23/2020"/>
    <d v="2020-09-25T00:00:00"/>
    <m/>
    <s v="closed"/>
    <d v="2021-02-05T00:00:00"/>
    <m/>
    <m/>
    <s v="N/A"/>
    <s v="N/A"/>
    <s v="NO"/>
    <m/>
    <s v=""/>
    <m/>
    <m/>
    <m/>
    <m/>
    <m/>
    <m/>
    <m/>
    <m/>
    <s v="Method Validation"/>
    <m/>
    <m/>
    <m/>
    <s v="MED"/>
    <m/>
    <m/>
    <m/>
    <m/>
    <m/>
    <m/>
    <m/>
    <n v="91"/>
    <n v="-6149"/>
    <n v="-6059"/>
    <m/>
  </r>
  <r>
    <s v="ILE-001"/>
    <s v="Chemistry: Trace Evidence "/>
    <x v="17"/>
    <m/>
    <m/>
    <m/>
    <m/>
    <m/>
    <x v="0"/>
    <m/>
    <s v="will be going through 5-year review at ASTM - expecting substantive changes;  will have 2017 and 20xx versions on the Registry at the same time - how can we expedite getting the new version on the Registy? "/>
    <m/>
    <m/>
    <s v="ASTM"/>
    <s v="E1388-17"/>
    <m/>
    <s v="Standard Practice for Sampling of Headspace Vapors from Fire Debris Samples"/>
    <s v="Describes the procedure for removing vapor from the headspace of a fire debris container for the purpose of detecting or identifying ignitable liquid residues."/>
    <m/>
    <m/>
    <m/>
    <m/>
    <s v="unknown"/>
    <s v="unknown"/>
    <s v="unknown"/>
    <s v="unknown"/>
    <s v="unknown"/>
    <s v="N/A"/>
    <m/>
    <m/>
    <s v="unknown"/>
    <s v="YES"/>
    <m/>
    <m/>
    <d v="2020-09-04T00:00:00"/>
    <m/>
    <d v="2020-11-06T00:00:00"/>
    <d v="2020-12-01T00:00:00"/>
    <m/>
    <m/>
    <s v=""/>
    <m/>
    <m/>
    <m/>
    <m/>
    <m/>
    <m/>
    <m/>
    <d v="2025-12-01T00:00:00"/>
    <s v="Examination &amp; Analysis"/>
    <s v="•Methods"/>
    <m/>
    <m/>
    <s v="Not applicable"/>
    <s v="Add SDO published standard to Registry"/>
    <s v="COMPLETE"/>
    <s v="COMPLETE"/>
    <s v="COMPLETE"/>
    <m/>
    <m/>
    <m/>
    <m/>
    <m/>
    <m/>
    <m/>
  </r>
  <r>
    <s v="ILE-002"/>
    <s v="Chemistry: Trace Evidence "/>
    <x v="17"/>
    <m/>
    <m/>
    <m/>
    <m/>
    <m/>
    <x v="0"/>
    <s v="Standard Practice"/>
    <m/>
    <m/>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unknown"/>
    <s v="unknown"/>
    <s v="unknown"/>
    <s v="unknown"/>
    <s v="unknown"/>
    <s v="N/A"/>
    <m/>
    <m/>
    <s v="unknown"/>
    <s v="YES"/>
    <m/>
    <m/>
    <d v="2020-09-04T00:00:00"/>
    <m/>
    <d v="2020-11-06T00:00:00"/>
    <d v="2020-12-01T00:00:00"/>
    <m/>
    <m/>
    <s v=""/>
    <m/>
    <m/>
    <m/>
    <m/>
    <m/>
    <m/>
    <m/>
    <d v="2025-12-01T00:00:00"/>
    <s v="Examination &amp; Analysis"/>
    <s v="•Methods"/>
    <m/>
    <m/>
    <s v="Not applicable"/>
    <s v="Add SDO published standard to Registry"/>
    <s v="COMPLETE"/>
    <s v="COMPLETE"/>
    <s v="COMPLETE"/>
    <m/>
    <m/>
    <m/>
    <m/>
    <m/>
    <m/>
    <m/>
  </r>
  <r>
    <s v="ILE-003"/>
    <s v="Chemistry: Trace Evidence "/>
    <x v="17"/>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m/>
    <m/>
    <m/>
    <m/>
    <m/>
    <m/>
    <m/>
    <m/>
    <d v="2019-07-01T00:00:00"/>
    <s v="YES"/>
    <m/>
    <m/>
    <m/>
    <m/>
    <m/>
    <d v="2020-12-01T00:00:00"/>
    <m/>
    <m/>
    <s v=""/>
    <m/>
    <m/>
    <m/>
    <m/>
    <m/>
    <m/>
    <m/>
    <d v="2025-12-01T00:00:00"/>
    <s v="Examination &amp; Analysis"/>
    <s v="•Methods"/>
    <m/>
    <m/>
    <s v="Not applicable"/>
    <s v="Add SDO published standard to Registry"/>
    <s v="COMPLETE"/>
    <s v="COMPLETE"/>
    <s v="COMPLETE"/>
    <m/>
    <m/>
    <m/>
    <m/>
    <m/>
    <m/>
    <m/>
  </r>
  <r>
    <s v="ILE-004"/>
    <s v="Chemistry: Trace Evidence "/>
    <x v="17"/>
    <m/>
    <m/>
    <m/>
    <m/>
    <m/>
    <x v="0"/>
    <s v="Standard"/>
    <m/>
    <m/>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m/>
    <m/>
    <s v="unknown"/>
    <s v="unknown"/>
    <d v="2020-05-17T00:00:00"/>
    <s v="N/A"/>
    <m/>
    <s v="unknown"/>
    <d v="2020-09-25T00:00:00"/>
    <s v="YES"/>
    <s v="closed"/>
    <d v="2021-01-09T00:00:00"/>
    <m/>
    <d v="2021-02-09T00:00:00"/>
    <d v="2021-08-11T00:00:00"/>
    <d v="2021-09-07T00:00:00"/>
    <s v="YES"/>
    <m/>
    <s v=""/>
    <m/>
    <m/>
    <m/>
    <m/>
    <m/>
    <m/>
    <m/>
    <d v="2026-09-07T00:00:00"/>
    <s v="Examination &amp; Analysis"/>
    <s v="•Scope of Examination"/>
    <m/>
    <m/>
    <s v="Not applicable"/>
    <s v="Add SDO published standard to Registry"/>
    <s v="COMPLETE"/>
    <s v="COMPLETE"/>
    <s v="COMPLETE"/>
    <m/>
    <m/>
    <m/>
    <m/>
    <m/>
    <m/>
    <m/>
  </r>
  <r>
    <s v="ILE-005"/>
    <s v="Chemistry: Trace Evidence "/>
    <x v="17"/>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m/>
    <m/>
    <s v="unknown"/>
    <s v="unknown"/>
    <d v="2020-05-27T00:00:00"/>
    <s v="N/A"/>
    <m/>
    <s v="unknown"/>
    <s v="2021 version published 10/19/2021 (replaced 2013 version)"/>
    <s v="YES"/>
    <s v="closed"/>
    <d v="2022-01-04T00:00:00"/>
    <d v="2022-01-31T00:00:00"/>
    <s v="N/A"/>
    <d v="2022-03-09T00:00:00"/>
    <d v="2022-04-05T00:00:00"/>
    <s v="NO"/>
    <m/>
    <s v=""/>
    <m/>
    <m/>
    <m/>
    <m/>
    <m/>
    <m/>
    <m/>
    <d v="2027-04-05T00:00:00"/>
    <s v="Evidence Collection &amp; Handling"/>
    <s v="•Evidence Preservation"/>
    <m/>
    <m/>
    <s v="Not applicable"/>
    <s v="Add SDO published standard to Registry"/>
    <s v="COMPLETE"/>
    <s v="COMPLETE"/>
    <s v="COMPLETE"/>
    <m/>
    <s v="will be added to Registry on 4/7/22"/>
    <m/>
    <m/>
    <m/>
    <m/>
    <m/>
  </r>
  <r>
    <s v="ILE-006"/>
    <s v="Chemistry: Trace Evidence "/>
    <x v="17"/>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unknown"/>
    <s v="unknown"/>
    <s v="unknown"/>
    <s v="unknown"/>
    <s v="unknown"/>
    <s v="N/A"/>
    <m/>
    <s v="unknown"/>
    <d v="2019-07-01T00:00:00"/>
    <s v="YES"/>
    <m/>
    <m/>
    <d v="2020-09-04T00:00:00"/>
    <m/>
    <d v="2020-11-06T00:00:00"/>
    <d v="2020-12-01T00:00:00"/>
    <m/>
    <m/>
    <s v=""/>
    <m/>
    <m/>
    <m/>
    <m/>
    <m/>
    <m/>
    <m/>
    <d v="2025-12-01T00:00:00"/>
    <s v="Examination &amp; Analysis"/>
    <s v="•Methods"/>
    <m/>
    <m/>
    <s v="Not applicable"/>
    <s v="Add SDO published standard to Registry"/>
    <s v="COMPLETE"/>
    <s v="COMPLETE"/>
    <s v="COMPLETE"/>
    <m/>
    <m/>
    <m/>
    <m/>
    <m/>
    <m/>
    <m/>
  </r>
  <r>
    <s v="ILE-016"/>
    <s v="Chemistry: Trace Evidence "/>
    <x v="17"/>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unknown"/>
    <s v="unknown"/>
    <s v="unknown"/>
    <s v="unknown"/>
    <d v="2020-05-17T00:00:00"/>
    <s v="N/A"/>
    <m/>
    <s v="unknown"/>
    <s v="unknown"/>
    <s v="YES"/>
    <s v="closed"/>
    <d v="2022-04-05T00:00:00"/>
    <d v="2022-05-02T00:00:00"/>
    <s v="unknown"/>
    <d v="2022-06-08T00:00:00"/>
    <d v="2022-07-05T00:00:00"/>
    <s v="NO"/>
    <m/>
    <s v=""/>
    <m/>
    <m/>
    <m/>
    <m/>
    <m/>
    <m/>
    <m/>
    <d v="2027-07-05T00:00:00"/>
    <s v="Terminology"/>
    <m/>
    <m/>
    <m/>
    <s v="HIGH"/>
    <s v="Initiate Registry approval process (for SDO published standard)"/>
    <m/>
    <s v="In FSSB review"/>
    <s v="In FSSB review"/>
    <m/>
    <m/>
    <m/>
    <m/>
    <m/>
    <m/>
    <m/>
  </r>
  <r>
    <s v="ILE-007"/>
    <s v="Chemistry: Trace Evidence "/>
    <x v="17"/>
    <m/>
    <m/>
    <m/>
    <m/>
    <m/>
    <x v="0"/>
    <m/>
    <s v="under revision as WK80941 below "/>
    <m/>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m/>
    <m/>
    <s v="unknown"/>
    <s v="unknown"/>
    <s v="unknown"/>
    <s v="N/A"/>
    <m/>
    <s v="unknown"/>
    <s v="unknown"/>
    <s v="YES"/>
    <s v="closed"/>
    <d v="2021-01-09T00:00:00"/>
    <d v="2021-02-05T00:00:00"/>
    <d v="2021-02-09T00:00:00"/>
    <d v="2021-03-05T00:00:00"/>
    <d v="2021-04-06T00:00:00"/>
    <s v="NO"/>
    <m/>
    <s v=""/>
    <m/>
    <m/>
    <m/>
    <m/>
    <m/>
    <m/>
    <m/>
    <d v="2026-04-06T00:00:00"/>
    <s v="Terminology"/>
    <m/>
    <m/>
    <m/>
    <s v="Not applicable"/>
    <s v="Add SDO published standard to Registry"/>
    <s v="COMPLETE"/>
    <s v="COMPLETE"/>
    <s v="COMPLETE"/>
    <m/>
    <m/>
    <m/>
    <m/>
    <m/>
    <m/>
    <m/>
  </r>
  <r>
    <s v="ILE-008"/>
    <s v="Chemistry: Trace Evidence "/>
    <x v="17"/>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m/>
    <m/>
    <s v="unknown"/>
    <s v="unknown"/>
    <s v="unknown"/>
    <s v="N/A"/>
    <m/>
    <s v="unknown"/>
    <s v="unknown"/>
    <s v="YES"/>
    <s v="closed"/>
    <d v="2021-01-09T00:00:00"/>
    <d v="2021-02-05T00:00:00"/>
    <d v="2021-02-09T00:00:00"/>
    <d v="2021-04-23T00:00:00"/>
    <d v="2021-05-04T00:00:00"/>
    <s v="NO"/>
    <m/>
    <s v=""/>
    <m/>
    <m/>
    <m/>
    <m/>
    <m/>
    <m/>
    <m/>
    <d v="2026-05-04T00:00:00"/>
    <s v="Examination &amp; Analysis"/>
    <s v="•Data Criteria &amp; Analysis"/>
    <m/>
    <m/>
    <s v="Not applicable"/>
    <s v="Add SDO published standard to Registry"/>
    <s v="COMPLETE"/>
    <s v="COMPLETE"/>
    <s v="COMPLETE"/>
    <m/>
    <m/>
    <m/>
    <m/>
    <m/>
    <m/>
    <m/>
  </r>
  <r>
    <s v="ILE-017"/>
    <s v="Chemistry: Trace Evidence "/>
    <x v="17"/>
    <m/>
    <m/>
    <m/>
    <m/>
    <m/>
    <x v="0"/>
    <m/>
    <m/>
    <m/>
    <m/>
    <s v="ASTM"/>
    <s v="E3253-21"/>
    <s v="WK67862"/>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unknown"/>
    <s v="unknown"/>
    <s v="N/A"/>
    <s v="unknown"/>
    <d v="2019-07-14T00:00:00"/>
    <s v="N/A"/>
    <m/>
    <s v="5/6/2020; 11/1/2021"/>
    <d v="2021-11-23T00:00:00"/>
    <s v="YES"/>
    <s v="closed"/>
    <d v="2022-04-05T00:00:00"/>
    <d v="2022-05-02T00:00:00"/>
    <s v="unknown"/>
    <d v="2022-06-08T00:00:00"/>
    <d v="2022-07-05T00:00:00"/>
    <s v="NO"/>
    <m/>
    <s v=""/>
    <m/>
    <m/>
    <m/>
    <m/>
    <m/>
    <m/>
    <m/>
    <d v="2027-07-05T00:00:00"/>
    <s v="Examination &amp; Analysis"/>
    <s v="•Methods"/>
    <m/>
    <m/>
    <s v="HIGH"/>
    <s v="Initiate Registry approval process (for SDO published standard)"/>
    <m/>
    <s v="In FSSB review"/>
    <s v="In FSSB review"/>
    <m/>
    <m/>
    <m/>
    <m/>
    <m/>
    <m/>
    <m/>
  </r>
  <r>
    <s v="ILE-020"/>
    <s v="Chemistry: Trace Evidence "/>
    <x v="17"/>
    <m/>
    <m/>
    <m/>
    <m/>
    <m/>
    <x v="0"/>
    <m/>
    <m/>
    <m/>
    <m/>
    <s v="ASTM"/>
    <s v="E3329-21"/>
    <m/>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unknown"/>
    <s v="unknown"/>
    <s v="unknown"/>
    <s v="unknown"/>
    <s v="unknown"/>
    <s v="N/A"/>
    <m/>
    <s v="unknown"/>
    <s v="unknown"/>
    <s v="YES"/>
    <s v="closed"/>
    <d v="2022-04-05T00:00:00"/>
    <m/>
    <s v="unknown"/>
    <d v="2022-06-08T00:00:00"/>
    <d v="2022-07-05T00:00:00"/>
    <s v="NO"/>
    <m/>
    <s v=""/>
    <m/>
    <m/>
    <m/>
    <m/>
    <m/>
    <m/>
    <m/>
    <d v="2027-07-05T00:00:00"/>
    <s v="Examination &amp; Analysis"/>
    <s v="•Scope of Examination"/>
    <m/>
    <m/>
    <s v="HIGH"/>
    <s v="Initiate Registry approval process (for SDO published standard)"/>
    <m/>
    <s v="In comment adjudication at OSAC"/>
    <s v="In FSSB review"/>
    <m/>
    <m/>
    <m/>
    <m/>
    <m/>
    <m/>
    <m/>
  </r>
  <r>
    <s v="ILE-019"/>
    <s v="Chemistry: Trace Evidence "/>
    <x v="17"/>
    <m/>
    <m/>
    <m/>
    <m/>
    <m/>
    <x v="0"/>
    <s v="Standard"/>
    <m/>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s v="unknown"/>
    <s v="unknown"/>
    <s v="unknown"/>
    <s v="N/A"/>
    <m/>
    <d v="2020-05-27T00:00:00"/>
    <m/>
    <m/>
    <m/>
    <d v="2021-11-01T00:00:00"/>
    <s v="YES"/>
    <s v="https://www.surveymonkey.com/r/R8MQNJD"/>
    <d v="2022-06-07T00:00:00"/>
    <d v="2022-07-05T00:00:00"/>
    <s v="unknown"/>
    <d v="2022-08-10T00:00:00"/>
    <d v="2022-09-06T00:00:00"/>
    <s v="NO"/>
    <m/>
    <s v=""/>
    <m/>
    <m/>
    <m/>
    <m/>
    <m/>
    <m/>
    <m/>
    <d v="2027-09-06T00:00:00"/>
    <s v="Reporting Results &amp; Testimony"/>
    <s v="•Reporting"/>
    <m/>
    <m/>
    <s v="HIGH"/>
    <s v="Initiate Registry approval process (for SDO published standard)"/>
    <m/>
    <s v="Started / In progress"/>
    <s v="In FSSB review"/>
    <m/>
    <m/>
    <m/>
    <m/>
    <m/>
    <m/>
    <m/>
  </r>
  <r>
    <s v="ILE-021"/>
    <s v="Chemistry: Trace Evidence "/>
    <x v="17"/>
    <m/>
    <m/>
    <m/>
    <m/>
    <m/>
    <x v="3"/>
    <s v="Standard"/>
    <s v="In public comment @ASTM"/>
    <m/>
    <s v="OSAC 2021-N-0009"/>
    <s v="ASTM"/>
    <m/>
    <s v="WK72856 "/>
    <s v="Standard Practice for the Collection and Preservation of Organic Gunshot Residues"/>
    <s v="Addresses the applicability of conducting OGSR analysis in an casework and identifying the best methods that can analyze OGSR residues."/>
    <s v="N/A"/>
    <s v="N/A"/>
    <s v="N/A"/>
    <m/>
    <d v="2022-01-07T00:00:00"/>
    <d v="2022-02-07T00:00:00"/>
    <m/>
    <d v="2022-02-04T00:00:00"/>
    <d v="2022-03-21T00:00:00"/>
    <d v="2022-02-15T00:00:00"/>
    <m/>
    <d v="2022-09-19T00:00:00"/>
    <m/>
    <s v="NO - OSAC Proposed Standard "/>
    <m/>
    <m/>
    <m/>
    <m/>
    <m/>
    <m/>
    <m/>
    <m/>
    <s v="non-STRP"/>
    <d v="2021-02-02T00:00:00"/>
    <m/>
    <n v="6"/>
    <s v="N/A"/>
    <d v="2021-12-02T00:00:00"/>
    <d v="2021-12-07T00:00:00"/>
    <s v="YES"/>
    <m/>
    <s v="Evidence Collection &amp; Handling"/>
    <s v="•Evidence Collection or Recovery"/>
    <m/>
    <m/>
    <s v="HIGH"/>
    <s v="Add OSAC Proposed Standard to Registry and send to SDO"/>
    <m/>
    <s v="Under development at SDO"/>
    <s v="Under development at SDO"/>
    <m/>
    <m/>
    <m/>
    <m/>
    <m/>
    <m/>
    <m/>
  </r>
  <r>
    <s v="ILE-022"/>
    <s v="Chemistry: Trace Evidence "/>
    <x v="17"/>
    <m/>
    <m/>
    <m/>
    <m/>
    <m/>
    <x v="2"/>
    <m/>
    <s v="SENT TO SDO WITHOUT GOING ON REGISTRY; THERE WILL BE NO STRP REPORT since this is not going on Registry; This was originally part of ASTM 1618-19 - this was broken into three separate standards (S-0004, -0005, -0006)"/>
    <s v="Registry Bypass"/>
    <s v="OSAC 2022-S-0004"/>
    <s v="ASTM"/>
    <m/>
    <s v="WK81724"/>
    <s v="Standard Practice for the Classification for Ignitable Liquids Encountered in Fire Debris Analysis"/>
    <m/>
    <s v="N/A"/>
    <s v="N/A"/>
    <s v="N/A"/>
    <m/>
    <m/>
    <m/>
    <d v="2022-05-20T00:00:00"/>
    <m/>
    <m/>
    <m/>
    <m/>
    <m/>
    <m/>
    <s v="NO - OSAC Proposed Standard "/>
    <m/>
    <m/>
    <m/>
    <m/>
    <m/>
    <m/>
    <m/>
    <m/>
    <s v="STRP"/>
    <d v="2021-10-05T00:00:00"/>
    <d v="2021-11-01T00:00:00"/>
    <n v="139"/>
    <n v="151"/>
    <s v="N/A"/>
    <s v="N/A"/>
    <s v="NO"/>
    <m/>
    <s v="Examination &amp; Analysis"/>
    <m/>
    <m/>
    <m/>
    <s v="HIGH"/>
    <s v="Complete STRP evaluation"/>
    <m/>
    <s v="Under development at SDO"/>
    <s v="In SDO public comment"/>
    <m/>
    <m/>
    <m/>
    <m/>
    <m/>
    <m/>
    <m/>
  </r>
  <r>
    <s v="ILE-023"/>
    <s v="Chemistry: Trace Evidence "/>
    <x v="17"/>
    <m/>
    <m/>
    <m/>
    <m/>
    <m/>
    <x v="2"/>
    <m/>
    <s v="SENT TO SDO WITHOUT GOING ON REGISTRY; THERE WILL BE NO STRP REPORT since this is not going on Registry; This was originally part of ASTM 1618-19 - this was broken into three separate standards (S-0004, -0005, -0006)"/>
    <s v="Registry Bypass"/>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m/>
    <m/>
    <m/>
    <m/>
    <m/>
    <m/>
    <m/>
    <m/>
    <m/>
    <s v="NO - OSAC Proposed Standard "/>
    <m/>
    <m/>
    <m/>
    <m/>
    <m/>
    <m/>
    <m/>
    <m/>
    <s v="STRP"/>
    <d v="2021-10-05T00:00:00"/>
    <d v="2021-11-01T00:00:00"/>
    <n v="106"/>
    <n v="155"/>
    <s v="N/A"/>
    <s v="N/A"/>
    <s v="NO"/>
    <m/>
    <s v="Reporting Results &amp; Testimony"/>
    <s v="•Interpretation &amp; Opinion"/>
    <m/>
    <m/>
    <s v="HIGH"/>
    <s v="Complete STRP evaluation"/>
    <m/>
    <s v="Under development at SDO"/>
    <s v="In SDO public comment"/>
    <m/>
    <m/>
    <m/>
    <m/>
    <m/>
    <m/>
    <m/>
  </r>
  <r>
    <s v="ILE-025"/>
    <s v="Chemistry: Trace Evidence "/>
    <x v="17"/>
    <m/>
    <m/>
    <m/>
    <m/>
    <m/>
    <x v="2"/>
    <m/>
    <s v="revision of E1386-15 (under development)"/>
    <m/>
    <m/>
    <s v="ASTM"/>
    <s v="E1386-xx"/>
    <s v="WK78319"/>
    <s v="Standard Practice for Separation of Ignitable Liquid Residues from Fire Debris Samples by Solvent Extraction"/>
    <s v="Covers the procedure for removing small quantities of ignitable liquid residue from samples of fire debris using solvent to extract the residue."/>
    <m/>
    <m/>
    <m/>
    <m/>
    <m/>
    <m/>
    <d v="2021-09-16T00:00:00"/>
    <d v="2021-10-08T00:00:00"/>
    <d v="2021-11-22T00:00:00"/>
    <s v="10/5/2021 (in Oct SB)"/>
    <m/>
    <d v="2022-09-19T00:00:00"/>
    <m/>
    <s v="YES - public comment period at SDO occured before 1/1/22 cutoff"/>
    <m/>
    <m/>
    <m/>
    <m/>
    <m/>
    <m/>
    <m/>
    <m/>
    <s v=""/>
    <m/>
    <m/>
    <m/>
    <m/>
    <m/>
    <m/>
    <m/>
    <m/>
    <s v="Examination &amp; Analysis"/>
    <s v="•Methods"/>
    <m/>
    <m/>
    <s v="MED"/>
    <s v="At SDO for further development"/>
    <m/>
    <s v="In SDO public comment"/>
    <s v="In adjudication at SDO"/>
    <m/>
    <m/>
    <m/>
    <m/>
    <m/>
    <m/>
    <m/>
  </r>
  <r>
    <s v="ILE-026"/>
    <s v="Chemistry: Trace Evidence "/>
    <x v="17"/>
    <m/>
    <m/>
    <m/>
    <m/>
    <m/>
    <x v="2"/>
    <m/>
    <s v="revision of E2997-16"/>
    <m/>
    <m/>
    <s v="ASTM"/>
    <s v="E2997-xx"/>
    <s v="WK78732"/>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s v=""/>
    <m/>
    <m/>
    <m/>
    <m/>
    <m/>
    <m/>
    <m/>
    <m/>
    <s v="Examination &amp; Analysis"/>
    <s v="•Data Criteria &amp; Analysis"/>
    <m/>
    <m/>
    <s v="MED"/>
    <s v="At SDO for further development"/>
    <m/>
    <s v="In SDO public comment"/>
    <s v="Started / In progress"/>
    <m/>
    <m/>
    <m/>
    <m/>
    <m/>
    <m/>
    <m/>
  </r>
  <r>
    <s v="ILE-027"/>
    <s v="Chemistry: Trace Evidence "/>
    <x v="17"/>
    <m/>
    <m/>
    <m/>
    <m/>
    <m/>
    <x v="2"/>
    <m/>
    <s v="revision of E2999-17 (5 year review)"/>
    <m/>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m/>
    <m/>
    <m/>
    <m/>
    <m/>
    <m/>
    <m/>
    <m/>
    <m/>
    <m/>
    <m/>
    <m/>
    <m/>
    <m/>
    <m/>
    <m/>
    <m/>
    <m/>
    <s v=""/>
    <m/>
    <m/>
    <m/>
    <m/>
    <m/>
    <m/>
    <m/>
    <m/>
    <s v="Examination &amp; Analysis"/>
    <s v="•Data Criteria &amp; Analysis"/>
    <m/>
    <m/>
    <s v="MED"/>
    <s v="At SDO for further development"/>
    <m/>
    <s v="In adjudication at SDO"/>
    <s v="Under development at SDO"/>
    <m/>
    <m/>
    <m/>
    <m/>
    <m/>
    <m/>
    <m/>
  </r>
  <r>
    <s v="ILE-028"/>
    <s v="Chemistry: Trace Evidence "/>
    <x v="17"/>
    <m/>
    <m/>
    <m/>
    <m/>
    <m/>
    <x v="2"/>
    <m/>
    <m/>
    <m/>
    <m/>
    <s v="ASTM"/>
    <s v="E3255-xx"/>
    <s v="WK71108"/>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m/>
    <m/>
    <m/>
    <m/>
    <m/>
    <m/>
    <m/>
    <m/>
    <m/>
    <m/>
    <m/>
    <m/>
    <m/>
    <m/>
    <m/>
    <m/>
    <m/>
    <m/>
    <s v=""/>
    <m/>
    <m/>
    <m/>
    <m/>
    <m/>
    <m/>
    <m/>
    <m/>
    <s v="Quality Assurance"/>
    <s v="•Quality Control"/>
    <m/>
    <m/>
    <s v="MED"/>
    <s v="At SDO for further development"/>
    <m/>
    <s v="In adjudication at SDO"/>
    <s v="Pending SDO publication"/>
    <m/>
    <m/>
    <m/>
    <m/>
    <m/>
    <m/>
    <m/>
  </r>
  <r>
    <s v="ILE-029"/>
    <s v="Chemistry: Trace Evidence "/>
    <x v="17"/>
    <m/>
    <m/>
    <m/>
    <m/>
    <m/>
    <x v="2"/>
    <s v="Standard"/>
    <m/>
    <m/>
    <m/>
    <s v="ASTM"/>
    <m/>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d v="2022-01-07T00:00:00"/>
    <d v="2022-02-07T00:00:00"/>
    <s v="N/A"/>
    <d v="2022-02-04T00:00:00"/>
    <s v="5/27/2020; 3/21/2022"/>
    <s v="10/5/2021 (in Oct 2021 SB) ??"/>
    <m/>
    <m/>
    <m/>
    <s v="NO - double checl - was March comment period initial or re-circ?"/>
    <s v="N/A"/>
    <s v="N/A"/>
    <s v="N/A"/>
    <m/>
    <m/>
    <m/>
    <m/>
    <m/>
    <s v=""/>
    <m/>
    <m/>
    <m/>
    <m/>
    <m/>
    <m/>
    <m/>
    <m/>
    <s v="Competency &amp; Monitoring"/>
    <s v="•Training"/>
    <m/>
    <m/>
    <s v="MED"/>
    <s v="At SDO for further development"/>
    <m/>
    <s v="In adjudication at SDO"/>
    <s v="In adjudication at SDO"/>
    <m/>
    <s v="Q3: Adjudicating negative votes fro ASTM"/>
    <m/>
    <m/>
    <m/>
    <m/>
    <m/>
  </r>
  <r>
    <s v="ILE-030"/>
    <s v="Chemistry: Trace Evidence "/>
    <x v="17"/>
    <m/>
    <m/>
    <m/>
    <m/>
    <m/>
    <x v="2"/>
    <s v="Standard"/>
    <m/>
    <m/>
    <m/>
    <s v="ASTM"/>
    <m/>
    <s v="WK72526"/>
    <s v="Standard Practic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m/>
    <m/>
    <m/>
    <s v="5/6/2022 (R)"/>
    <d v="2020-05-27T00:00:00"/>
    <d v="2022-05-10T00:00:00"/>
    <m/>
    <d v="2022-06-20T00:00:00"/>
    <m/>
    <m/>
    <m/>
    <m/>
    <m/>
    <m/>
    <m/>
    <m/>
    <m/>
    <m/>
    <s v=""/>
    <m/>
    <m/>
    <m/>
    <m/>
    <m/>
    <m/>
    <m/>
    <m/>
    <s v="Opinion Standards"/>
    <m/>
    <m/>
    <m/>
    <s v="MED"/>
    <s v="At SDO for further development"/>
    <m/>
    <s v="In adjudication at SDO"/>
    <s v="In adjudication at SDO"/>
    <m/>
    <s v="Q3: Adjudicating negative votes fro ASTM"/>
    <m/>
    <m/>
    <m/>
    <m/>
    <m/>
  </r>
  <r>
    <s v="ILE-031"/>
    <s v="Chemistry: Trace Evidence "/>
    <x v="17"/>
    <m/>
    <m/>
    <m/>
    <m/>
    <m/>
    <x v="2"/>
    <m/>
    <s v="in ballot @ASTM"/>
    <m/>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m/>
    <m/>
    <m/>
    <m/>
    <m/>
    <m/>
    <m/>
    <m/>
    <m/>
    <m/>
    <m/>
    <m/>
    <m/>
    <m/>
    <m/>
    <m/>
    <m/>
    <m/>
    <m/>
    <m/>
    <m/>
    <m/>
    <s v=""/>
    <m/>
    <m/>
    <m/>
    <m/>
    <m/>
    <m/>
    <m/>
    <m/>
    <s v="Competency &amp; Monitoring"/>
    <s v="•Training"/>
    <m/>
    <m/>
    <s v="MED"/>
    <s v="At SDO for further development"/>
    <m/>
    <s v="In adjudication at SDO"/>
    <s v="In adjudication at SDO"/>
    <m/>
    <m/>
    <m/>
    <m/>
    <m/>
    <m/>
    <m/>
  </r>
  <r>
    <s v="ILE-032"/>
    <s v="Chemistry: Trace Evidence "/>
    <x v="17"/>
    <m/>
    <m/>
    <m/>
    <m/>
    <m/>
    <x v="2"/>
    <m/>
    <s v="new standard drafted by the SC; title and scope are in draft form and are under development at ASTM"/>
    <m/>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m/>
    <m/>
    <m/>
    <m/>
    <m/>
    <m/>
    <m/>
    <m/>
    <m/>
    <m/>
    <m/>
    <m/>
    <m/>
    <m/>
    <m/>
    <m/>
    <m/>
    <m/>
    <s v=""/>
    <m/>
    <m/>
    <m/>
    <m/>
    <m/>
    <m/>
    <m/>
    <m/>
    <s v="Reporting Results &amp; Testimony"/>
    <s v="•Reporting"/>
    <m/>
    <m/>
    <s v="MED"/>
    <s v="At SDO for further development"/>
    <m/>
    <s v="In adjudication at SDO"/>
    <s v="In adjudication at SDO"/>
    <m/>
    <m/>
    <m/>
    <m/>
    <m/>
    <m/>
    <m/>
  </r>
  <r>
    <s v="ILE-033"/>
    <s v="Chemistry: Trace Evidence "/>
    <x v="17"/>
    <m/>
    <m/>
    <m/>
    <m/>
    <m/>
    <x v="2"/>
    <m/>
    <s v="new standard drafted by the SC; title and scope are in draft form and are under development at ASTM"/>
    <m/>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m/>
    <m/>
    <m/>
    <m/>
    <m/>
    <m/>
    <m/>
    <m/>
    <m/>
    <m/>
    <m/>
    <m/>
    <m/>
    <m/>
    <m/>
    <m/>
    <m/>
    <m/>
    <s v=""/>
    <m/>
    <m/>
    <m/>
    <m/>
    <m/>
    <m/>
    <m/>
    <m/>
    <s v="Reporting Results &amp; Testimony"/>
    <s v="•Reporting"/>
    <m/>
    <m/>
    <s v="MED"/>
    <s v="At SDO for further development"/>
    <m/>
    <s v="In adjudication at SDO"/>
    <s v="In adjudication at SDO"/>
    <m/>
    <m/>
    <m/>
    <m/>
    <m/>
    <m/>
    <m/>
  </r>
  <r>
    <s v="ILE-034"/>
    <s v="Chemistry: Trace Evidence "/>
    <x v="17"/>
    <m/>
    <m/>
    <m/>
    <m/>
    <m/>
    <x v="2"/>
    <m/>
    <m/>
    <m/>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m/>
    <m/>
    <m/>
    <m/>
    <m/>
    <m/>
    <m/>
    <m/>
    <m/>
    <m/>
    <m/>
    <m/>
    <m/>
    <m/>
    <m/>
    <m/>
    <m/>
    <m/>
    <s v=""/>
    <m/>
    <m/>
    <m/>
    <m/>
    <m/>
    <m/>
    <m/>
    <m/>
    <s v="Competency &amp; Monitoring"/>
    <s v="•Training"/>
    <m/>
    <m/>
    <s v="MED"/>
    <s v="At SDO for further development"/>
    <m/>
    <s v="In adjudication at SDO"/>
    <s v="Started / In progress"/>
    <m/>
    <m/>
    <m/>
    <m/>
    <m/>
    <m/>
    <m/>
  </r>
  <r>
    <s v="ILE-018"/>
    <s v="Chemistry: Trace Evidence "/>
    <x v="17"/>
    <m/>
    <m/>
    <m/>
    <m/>
    <m/>
    <x v="2"/>
    <m/>
    <m/>
    <m/>
    <m/>
    <s v="ASTM"/>
    <s v="E3253-xx"/>
    <s v="WK67862"/>
    <s v="Practice for Establishing an Examination Scheme for Intact Explosives"/>
    <m/>
    <m/>
    <m/>
    <m/>
    <m/>
    <m/>
    <m/>
    <m/>
    <m/>
    <d v="2021-11-22T00:00:00"/>
    <s v="10/5/2021 (in Oct SB)"/>
    <m/>
    <m/>
    <m/>
    <s v="YES - public comment period at SDO occured before 1/1/22 cutoff"/>
    <m/>
    <m/>
    <m/>
    <m/>
    <m/>
    <m/>
    <m/>
    <m/>
    <s v=""/>
    <m/>
    <m/>
    <m/>
    <m/>
    <m/>
    <m/>
    <m/>
    <m/>
    <s v="Examination &amp; Analysis"/>
    <s v="•Methods"/>
    <m/>
    <m/>
    <s v="MED"/>
    <s v="At SDO for further development"/>
    <m/>
    <m/>
    <s v="Started / In progress"/>
    <m/>
    <m/>
    <m/>
    <m/>
    <m/>
    <m/>
    <m/>
  </r>
  <r>
    <s v="ILE-049"/>
    <s v="Chemistry: Trace Evidence "/>
    <x v="17"/>
    <m/>
    <m/>
    <m/>
    <m/>
    <m/>
    <x v="2"/>
    <m/>
    <s v="The proposed revision is to (A) add the term “accelerant” to the standard and (B) update the terms from NFPA 921 to reflect 2021 Edition._x000a_Only the term “accelerant” and the revisions to the terms that reference NFPA 921 are up for ballot at this time; no "/>
    <m/>
    <m/>
    <s v="ASTM"/>
    <s v="E3197-xx"/>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d v="2022-06-27T00:00:00"/>
    <d v="2022-08-09T00:00:00"/>
    <m/>
    <d v="2022-08-05T00:00:00"/>
    <d v="2022-09-19T00:00:00"/>
    <s v="TBD"/>
    <m/>
    <s v="TBD"/>
    <s v="TBD"/>
    <m/>
    <m/>
    <m/>
    <m/>
    <m/>
    <m/>
    <m/>
    <m/>
    <m/>
    <s v=""/>
    <m/>
    <m/>
    <m/>
    <m/>
    <m/>
    <m/>
    <m/>
    <m/>
    <s v="Terminology"/>
    <m/>
    <m/>
    <m/>
    <m/>
    <m/>
    <m/>
    <m/>
    <m/>
    <m/>
    <m/>
    <m/>
    <m/>
    <m/>
    <m/>
    <m/>
  </r>
  <r>
    <s v="ILE-035"/>
    <s v="Chemistry: Trace Evidence "/>
    <x v="17"/>
    <m/>
    <m/>
    <m/>
    <m/>
    <m/>
    <x v="4"/>
    <m/>
    <s v="@SC for vote - will sooon come to FSSB for review"/>
    <m/>
    <s v="OSAC 2022-S-0002"/>
    <m/>
    <m/>
    <m/>
    <s v="Standard Practice for the Analysis of Organic Gunshot Residue (OGSR) by GC-MS"/>
    <s v="Describes the analysis and identification of OGSR by GC-MS"/>
    <s v="N/A"/>
    <s v="N/A"/>
    <s v="N/A"/>
    <m/>
    <m/>
    <m/>
    <s v="TBD"/>
    <s v="TBD"/>
    <s v="TBD"/>
    <s v="TBD"/>
    <m/>
    <s v="TBD"/>
    <s v="TBD"/>
    <s v="NO - OSAC Proposed Standard "/>
    <m/>
    <m/>
    <m/>
    <m/>
    <m/>
    <m/>
    <m/>
    <m/>
    <s v="STRP"/>
    <d v="2021-10-05T00:00:00"/>
    <d v="2021-11-01T00:00:00"/>
    <n v="10"/>
    <n v="111"/>
    <m/>
    <m/>
    <m/>
    <m/>
    <s v="Examination &amp; Analysis"/>
    <s v="•Scope of Examination"/>
    <m/>
    <m/>
    <s v="HIGH"/>
    <s v="Complete STRP evaluation"/>
    <m/>
    <m/>
    <s v="Under review by STRP"/>
    <m/>
    <s v="Q3: Final STRP report sent to STRP to review (5/20/22)"/>
    <m/>
    <m/>
    <m/>
    <m/>
    <m/>
  </r>
  <r>
    <s v="ILE-036"/>
    <s v="Chemistry: Trace Evidence "/>
    <x v="17"/>
    <m/>
    <m/>
    <m/>
    <m/>
    <m/>
    <x v="4"/>
    <m/>
    <s v="@SC for vote - will sooon come to FSSB for review"/>
    <m/>
    <s v="OSAC 2022-S-0003"/>
    <m/>
    <m/>
    <m/>
    <s v="Standard Practice for Analysis of Organic Gunshot Residue (OGSR) by LC-MS"/>
    <s v="Describes the analysis and identification of OGSR by LC-MS"/>
    <s v="N/A"/>
    <s v="N/A"/>
    <s v="N/A"/>
    <m/>
    <m/>
    <m/>
    <s v="TBD"/>
    <s v="TBD"/>
    <s v="TBD"/>
    <s v="TBD"/>
    <m/>
    <s v="TBD"/>
    <s v="TBD"/>
    <s v="NO - OSAC Proposed Standard "/>
    <m/>
    <m/>
    <m/>
    <m/>
    <m/>
    <m/>
    <m/>
    <m/>
    <s v="STRP"/>
    <d v="2021-10-05T00:00:00"/>
    <d v="2021-11-01T00:00:00"/>
    <n v="7"/>
    <n v="95"/>
    <m/>
    <m/>
    <m/>
    <m/>
    <s v="Examination &amp; Analysis"/>
    <s v="•Scope of Examination"/>
    <m/>
    <m/>
    <s v="HIGH"/>
    <s v="Complete STRP evaluation"/>
    <m/>
    <m/>
    <s v="Under review by STRP"/>
    <m/>
    <s v="Q3: Final STRP report sent to STRP to review (5/20/22)"/>
    <m/>
    <m/>
    <m/>
    <m/>
    <m/>
  </r>
  <r>
    <s v="ILE-037"/>
    <s v="Chemistry: Trace Evidence "/>
    <x v="17"/>
    <m/>
    <m/>
    <m/>
    <m/>
    <m/>
    <x v="4"/>
    <m/>
    <s v="STRP comment adjudication is done but group is still working on revising the doc to be inline with ASTM guide. Document currently being revised. "/>
    <m/>
    <s v="OSAC 2022-S-0023"/>
    <m/>
    <m/>
    <m/>
    <s v="Standard Practice for the Forensic Analysis of Explosives by Polarized Light Microscopy"/>
    <s v="Describes procedures for the PLM analysis of intact explosives and explosive residues. (in progress within OSAC task group)."/>
    <s v="N/A"/>
    <s v="N/A"/>
    <s v="N/A"/>
    <m/>
    <m/>
    <m/>
    <s v="TBD"/>
    <s v="TBD"/>
    <s v="TBD"/>
    <s v="TBD"/>
    <m/>
    <s v="TBD"/>
    <s v="TBD"/>
    <s v="NO - OSAC Proposed Standard "/>
    <m/>
    <m/>
    <m/>
    <m/>
    <m/>
    <m/>
    <m/>
    <m/>
    <s v="STRP"/>
    <d v="2022-02-01T00:00:00"/>
    <d v="2022-02-28T00:00:00"/>
    <n v="98"/>
    <n v="163"/>
    <m/>
    <m/>
    <m/>
    <m/>
    <s v="Examination &amp; Analysis"/>
    <s v="•Scope of Examination"/>
    <m/>
    <m/>
    <s v="HIGH"/>
    <s v="Complete STRP evaluation"/>
    <m/>
    <m/>
    <s v="In comment adjudication at OSAC"/>
    <m/>
    <s v="Q3: Final STRP report sent to STRP to review (5/20/22)"/>
    <m/>
    <m/>
    <m/>
    <m/>
    <m/>
  </r>
  <r>
    <s v="ILE-040"/>
    <s v="Chemistry: Trace Evidence "/>
    <x v="17"/>
    <m/>
    <m/>
    <m/>
    <m/>
    <m/>
    <x v="4"/>
    <m/>
    <s v="Will become EX annex of E3255"/>
    <m/>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m/>
    <m/>
    <m/>
    <m/>
    <m/>
    <m/>
    <m/>
    <m/>
    <m/>
    <m/>
    <m/>
    <m/>
    <m/>
    <m/>
    <m/>
    <m/>
    <m/>
    <m/>
    <s v=""/>
    <m/>
    <m/>
    <m/>
    <m/>
    <m/>
    <m/>
    <m/>
    <m/>
    <s v="Quality Assurance"/>
    <s v="•Quality Control"/>
    <m/>
    <m/>
    <s v="LOW"/>
    <s v="Complete initial draft"/>
    <m/>
    <s v="Started / In progress"/>
    <s v="Started / In progress"/>
    <m/>
    <m/>
    <m/>
    <m/>
    <m/>
    <m/>
    <m/>
  </r>
  <r>
    <s v="ILE-041"/>
    <s v="Chemistry: Trace Evidence "/>
    <x v="17"/>
    <m/>
    <m/>
    <m/>
    <m/>
    <m/>
    <x v="4"/>
    <s v="Standard"/>
    <s v="Per Q3 SC review: This doc has been re-purposed to ILE-043"/>
    <m/>
    <m/>
    <m/>
    <m/>
    <m/>
    <s v="Inorganic GSR Identification"/>
    <s v="A standard for quantitative elemental metrics for classifying inorganic GSR."/>
    <m/>
    <m/>
    <m/>
    <m/>
    <m/>
    <m/>
    <m/>
    <m/>
    <m/>
    <m/>
    <m/>
    <m/>
    <m/>
    <m/>
    <m/>
    <m/>
    <m/>
    <m/>
    <m/>
    <m/>
    <m/>
    <m/>
    <s v=""/>
    <m/>
    <m/>
    <m/>
    <m/>
    <m/>
    <m/>
    <m/>
    <m/>
    <s v="Reporting Results &amp; Testimony"/>
    <s v="•Interpretation &amp; Opinion"/>
    <m/>
    <m/>
    <s v="LOW"/>
    <m/>
    <m/>
    <s v="Started / In progress"/>
    <s v="Started / In progress"/>
    <m/>
    <s v="Has been re-purposed to ILE-043"/>
    <m/>
    <m/>
    <m/>
    <m/>
    <m/>
  </r>
  <r>
    <s v="ILE-042"/>
    <s v="Chemistry: Trace Evidence "/>
    <x v="17"/>
    <s v="Crime Scene Investigation/Reconstruction"/>
    <s v="Trace Materials"/>
    <m/>
    <m/>
    <m/>
    <x v="4"/>
    <s v="Standard"/>
    <s v="Still in draft at SC"/>
    <m/>
    <m/>
    <m/>
    <m/>
    <m/>
    <s v="Standard Practice for Collection of pGSR from Inanimate Objects"/>
    <s v="This document would provide standardized instruction/best practices for the collection of pGSR both in the field by law enforcement officers and in the laboratory by forensic personnel."/>
    <m/>
    <m/>
    <m/>
    <m/>
    <m/>
    <m/>
    <m/>
    <m/>
    <m/>
    <m/>
    <m/>
    <m/>
    <m/>
    <m/>
    <m/>
    <m/>
    <m/>
    <m/>
    <m/>
    <m/>
    <m/>
    <m/>
    <s v=""/>
    <m/>
    <m/>
    <m/>
    <m/>
    <m/>
    <m/>
    <m/>
    <m/>
    <s v="Evidence Collection &amp; Handling"/>
    <s v="•Evidence Collection or Recovery"/>
    <m/>
    <m/>
    <s v="LOW"/>
    <s v="Complete initial draft"/>
    <m/>
    <s v="Started / In progress"/>
    <s v="Started / In progress"/>
    <m/>
    <m/>
    <m/>
    <m/>
    <m/>
    <m/>
    <m/>
  </r>
  <r>
    <s v="ILE-043"/>
    <s v="Chemistry: Trace Evidence "/>
    <x v="17"/>
    <m/>
    <m/>
    <m/>
    <m/>
    <m/>
    <x v="4"/>
    <m/>
    <s v="Still in draft at SC"/>
    <m/>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m/>
    <m/>
    <m/>
    <m/>
    <m/>
    <m/>
    <m/>
    <m/>
    <m/>
    <m/>
    <m/>
    <m/>
    <m/>
    <m/>
    <m/>
    <m/>
    <m/>
    <m/>
    <s v=""/>
    <m/>
    <m/>
    <m/>
    <m/>
    <m/>
    <m/>
    <m/>
    <m/>
    <s v="Examination &amp; Analysis"/>
    <s v="•Data Criteria &amp; Analysis"/>
    <m/>
    <m/>
    <s v="LOW"/>
    <s v="Complete initial draft"/>
    <m/>
    <s v="Started / In progress"/>
    <s v="Started / In progress"/>
    <m/>
    <m/>
    <m/>
    <m/>
    <m/>
    <m/>
    <m/>
  </r>
  <r>
    <s v="ILE-044"/>
    <s v="Chemistry: Trace Evidence "/>
    <x v="17"/>
    <m/>
    <m/>
    <m/>
    <m/>
    <m/>
    <x v="4"/>
    <m/>
    <s v="Still in draft at SC"/>
    <m/>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m/>
    <m/>
    <m/>
    <m/>
    <m/>
    <m/>
    <m/>
    <m/>
    <m/>
    <m/>
    <m/>
    <m/>
    <m/>
    <m/>
    <m/>
    <m/>
    <m/>
    <m/>
    <s v=""/>
    <m/>
    <m/>
    <m/>
    <m/>
    <m/>
    <m/>
    <m/>
    <m/>
    <s v="Examination &amp; Analysis"/>
    <s v="•Scope of Examination"/>
    <m/>
    <m/>
    <s v="LOW"/>
    <s v="Complete initial draft"/>
    <m/>
    <s v="Started / In progress"/>
    <s v="Started / In progress"/>
    <m/>
    <m/>
    <m/>
    <m/>
    <m/>
    <m/>
    <m/>
  </r>
  <r>
    <s v="ILE-49"/>
    <s v="Chemistry: Trace Evidence "/>
    <x v="17"/>
    <m/>
    <m/>
    <m/>
    <m/>
    <m/>
    <x v="4"/>
    <m/>
    <s v="added in FY22 Q3"/>
    <m/>
    <m/>
    <m/>
    <m/>
    <m/>
    <s v="Standard Practice for Quality Assurance in pGSR Analysis."/>
    <m/>
    <m/>
    <m/>
    <m/>
    <m/>
    <m/>
    <m/>
    <m/>
    <m/>
    <m/>
    <m/>
    <m/>
    <m/>
    <m/>
    <m/>
    <m/>
    <m/>
    <m/>
    <m/>
    <m/>
    <m/>
    <m/>
    <m/>
    <m/>
    <m/>
    <m/>
    <m/>
    <m/>
    <m/>
    <m/>
    <m/>
    <m/>
    <m/>
    <m/>
    <m/>
    <m/>
    <m/>
    <m/>
    <m/>
    <m/>
    <m/>
    <m/>
    <m/>
    <m/>
    <m/>
    <m/>
    <m/>
    <m/>
  </r>
  <r>
    <s v="ILE-045"/>
    <s v="Chemistry: Trace Evidence "/>
    <x v="17"/>
    <m/>
    <m/>
    <m/>
    <m/>
    <m/>
    <x v="4"/>
    <m/>
    <s v="Still in draft at SC"/>
    <m/>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m/>
    <m/>
    <m/>
    <m/>
    <m/>
    <m/>
    <m/>
    <m/>
    <m/>
    <m/>
    <m/>
    <m/>
    <m/>
    <m/>
    <m/>
    <m/>
    <m/>
    <m/>
    <s v=""/>
    <m/>
    <m/>
    <m/>
    <m/>
    <m/>
    <m/>
    <m/>
    <m/>
    <s v="Examination &amp; Analysis"/>
    <s v="•Scope of Examination"/>
    <m/>
    <m/>
    <s v="LOW"/>
    <s v="Complete initial draft"/>
    <m/>
    <s v="Started / In progress"/>
    <s v="Started / In progress"/>
    <m/>
    <m/>
    <m/>
    <m/>
    <m/>
    <m/>
    <m/>
  </r>
  <r>
    <s v="ILE-038"/>
    <s v="Chemistry: Trace Evidence "/>
    <x v="17"/>
    <m/>
    <m/>
    <m/>
    <m/>
    <m/>
    <x v="4"/>
    <m/>
    <s v="Annex to WK72631, which is the revision of ASTM E2549; In progress within OSAC TG - on hold SEE INTERDISCIPLINARY SECTION"/>
    <m/>
    <m/>
    <m/>
    <m/>
    <m/>
    <s v="Standard Practice for Validation of Methods for Analysis of Explosives"/>
    <m/>
    <m/>
    <m/>
    <m/>
    <m/>
    <m/>
    <m/>
    <m/>
    <m/>
    <m/>
    <m/>
    <m/>
    <m/>
    <m/>
    <m/>
    <m/>
    <m/>
    <m/>
    <m/>
    <m/>
    <m/>
    <m/>
    <m/>
    <s v=""/>
    <m/>
    <m/>
    <m/>
    <m/>
    <m/>
    <m/>
    <m/>
    <m/>
    <s v="Method Validation"/>
    <m/>
    <m/>
    <m/>
    <s v="LOW"/>
    <s v="Complete initial draft"/>
    <m/>
    <s v="Started / In progress"/>
    <s v="Started / In progress"/>
    <m/>
    <m/>
    <m/>
    <m/>
    <m/>
    <m/>
    <m/>
  </r>
  <r>
    <s v="ILE-039"/>
    <s v="Chemistry: Trace Evidence "/>
    <x v="17"/>
    <m/>
    <m/>
    <m/>
    <m/>
    <m/>
    <x v="4"/>
    <m/>
    <s v="Annex to WK72631, which is the revision of ASTM E2549; In progress within OSAC TG - on hold SEE INTERDISCIPLINARY SECTION"/>
    <m/>
    <m/>
    <m/>
    <m/>
    <m/>
    <s v="Standard Practice for Validation of Methods for Analysis of Ignitable Liquids and Ignitable Liquid Residues"/>
    <m/>
    <m/>
    <m/>
    <m/>
    <m/>
    <m/>
    <m/>
    <m/>
    <m/>
    <m/>
    <m/>
    <m/>
    <m/>
    <m/>
    <m/>
    <m/>
    <m/>
    <m/>
    <m/>
    <m/>
    <m/>
    <m/>
    <m/>
    <s v=""/>
    <m/>
    <m/>
    <m/>
    <m/>
    <m/>
    <m/>
    <m/>
    <m/>
    <s v="Method Validation"/>
    <m/>
    <m/>
    <m/>
    <s v="LOW"/>
    <s v="Complete initial draft"/>
    <m/>
    <s v="Started / In progress"/>
    <s v="Started / In progress"/>
    <m/>
    <m/>
    <m/>
    <m/>
    <m/>
    <m/>
    <m/>
  </r>
  <r>
    <s v="ILE-046"/>
    <s v="Chemistry: Trace Evidence "/>
    <x v="17"/>
    <m/>
    <m/>
    <m/>
    <m/>
    <m/>
    <x v="4"/>
    <m/>
    <m/>
    <m/>
    <m/>
    <m/>
    <m/>
    <m/>
    <s v="Standard Practice for the Characterization of Solid Oxidizer and Fuel Explosives"/>
    <s v="Describes the analysis and characterization of solid oxidizer and fuel explosives"/>
    <m/>
    <m/>
    <m/>
    <m/>
    <m/>
    <m/>
    <m/>
    <m/>
    <m/>
    <m/>
    <m/>
    <m/>
    <m/>
    <m/>
    <m/>
    <m/>
    <m/>
    <m/>
    <m/>
    <m/>
    <m/>
    <m/>
    <s v=""/>
    <m/>
    <m/>
    <m/>
    <m/>
    <m/>
    <m/>
    <m/>
    <m/>
    <m/>
    <m/>
    <m/>
    <m/>
    <s v="LOW"/>
    <s v="Complete initial draft"/>
    <m/>
    <s v="Started / In progress"/>
    <s v="Started / In progress"/>
    <m/>
    <m/>
    <m/>
    <m/>
    <m/>
    <m/>
    <m/>
  </r>
  <r>
    <s v="ILE-047"/>
    <s v="Chemistry: Trace Evidence "/>
    <x v="17"/>
    <m/>
    <m/>
    <m/>
    <m/>
    <m/>
    <x v="4"/>
    <m/>
    <s v="Per SC chair (in email dated 5/27/22), the SC is actively working on  revisions to this document  (see above) and will then take doc through 1.5 process"/>
    <m/>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s v=""/>
    <m/>
    <m/>
    <m/>
    <m/>
    <m/>
    <m/>
    <m/>
    <m/>
    <s v="Examination &amp; Analysis"/>
    <s v="•Data Criteria &amp; Analysis"/>
    <m/>
    <m/>
    <s v="MED"/>
    <s v="At SDO for further development"/>
    <m/>
    <m/>
    <s v="Started / In progress"/>
    <m/>
    <s v="Q3: Will re-route to ASTM soon"/>
    <m/>
    <m/>
    <m/>
    <m/>
    <m/>
  </r>
  <r>
    <s v="ILE-048"/>
    <s v="Chemistry: Trace Evidence "/>
    <x v="17"/>
    <m/>
    <m/>
    <m/>
    <m/>
    <m/>
    <x v="4"/>
    <m/>
    <s v="review of E2998-16 (up for 5-year review @ASTM); Per SC chair (in email dated 5/27/22), the SC is actively working on  revisions to this document and will then take doc through 1.5 process"/>
    <m/>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m/>
    <m/>
    <m/>
    <m/>
    <m/>
    <m/>
    <m/>
    <m/>
    <m/>
    <m/>
    <m/>
    <m/>
    <m/>
    <m/>
    <m/>
    <m/>
    <m/>
    <m/>
    <s v=""/>
    <m/>
    <m/>
    <m/>
    <m/>
    <m/>
    <m/>
    <m/>
    <m/>
    <s v="Examination &amp; Analysis"/>
    <s v="•Data Criteria &amp; Analysis"/>
    <m/>
    <m/>
    <s v="HIGH"/>
    <s v="At SDO for further development"/>
    <m/>
    <s v="In open comment at OSAC"/>
    <s v="Started / In progress"/>
    <m/>
    <s v="Q3: Working on edits within subcommittee"/>
    <m/>
    <m/>
    <m/>
    <m/>
    <m/>
  </r>
  <r>
    <s v="ILE-NYD-0001"/>
    <s v="Chemistry: Trace Evidence "/>
    <x v="17"/>
    <m/>
    <m/>
    <m/>
    <m/>
    <m/>
    <x v="5"/>
    <m/>
    <m/>
    <m/>
    <m/>
    <m/>
    <m/>
    <m/>
    <s v="Analytical Technique - CE of Explosives and Explosive Residues"/>
    <s v="Describes procedures for the CE analysis of intact explosives and explosive residues."/>
    <m/>
    <m/>
    <m/>
    <m/>
    <m/>
    <m/>
    <m/>
    <m/>
    <m/>
    <m/>
    <m/>
    <m/>
    <m/>
    <m/>
    <m/>
    <m/>
    <m/>
    <m/>
    <m/>
    <m/>
    <m/>
    <m/>
    <s v=""/>
    <m/>
    <m/>
    <m/>
    <m/>
    <m/>
    <m/>
    <m/>
    <m/>
    <s v="Examination &amp; Analysis"/>
    <s v="•Scope of Examination"/>
    <m/>
    <m/>
    <s v="LOW"/>
    <m/>
    <m/>
    <s v="Not started"/>
    <s v="Not started"/>
    <m/>
    <m/>
    <m/>
    <m/>
    <m/>
    <m/>
    <m/>
  </r>
  <r>
    <s v="ILE-NYD-0002"/>
    <s v="Chemistry: Trace Evidence "/>
    <x v="17"/>
    <m/>
    <m/>
    <m/>
    <m/>
    <m/>
    <x v="5"/>
    <m/>
    <m/>
    <m/>
    <m/>
    <m/>
    <m/>
    <m/>
    <s v="Analytical Technique - IC &amp; IC-MS of Explosives and Explosive Residues"/>
    <s v="Describes procedures for the IC and IC-MS analysis of intact explosives and explosive residues."/>
    <m/>
    <m/>
    <m/>
    <m/>
    <m/>
    <m/>
    <m/>
    <m/>
    <m/>
    <m/>
    <m/>
    <m/>
    <m/>
    <m/>
    <m/>
    <m/>
    <m/>
    <m/>
    <m/>
    <m/>
    <m/>
    <m/>
    <s v=""/>
    <m/>
    <m/>
    <m/>
    <m/>
    <m/>
    <m/>
    <m/>
    <m/>
    <s v="Examination &amp; Analysis"/>
    <s v="•Scope of Examination"/>
    <m/>
    <m/>
    <s v="LOW"/>
    <m/>
    <m/>
    <s v="Not started"/>
    <s v="Not started"/>
    <m/>
    <m/>
    <m/>
    <m/>
    <m/>
    <m/>
    <m/>
  </r>
  <r>
    <s v="ILE-NYD-0003"/>
    <s v="Chemistry: Trace Evidence "/>
    <x v="17"/>
    <m/>
    <m/>
    <m/>
    <m/>
    <m/>
    <x v="5"/>
    <m/>
    <m/>
    <m/>
    <m/>
    <m/>
    <m/>
    <m/>
    <s v="Analytical Technique - LC &amp; LC-MS of Explosives and Explosive Residues"/>
    <s v="Describes procedures for the LC and LC-MS analysis of intact explosives and explosive residues."/>
    <m/>
    <m/>
    <m/>
    <m/>
    <m/>
    <m/>
    <m/>
    <m/>
    <m/>
    <m/>
    <m/>
    <m/>
    <m/>
    <m/>
    <m/>
    <m/>
    <m/>
    <m/>
    <m/>
    <m/>
    <m/>
    <m/>
    <s v=""/>
    <m/>
    <m/>
    <m/>
    <m/>
    <m/>
    <m/>
    <m/>
    <m/>
    <s v="Examination &amp; Analysis"/>
    <s v="•Scope of Examination"/>
    <m/>
    <m/>
    <s v="LOW"/>
    <m/>
    <m/>
    <s v="Not started"/>
    <s v="Not started"/>
    <m/>
    <m/>
    <m/>
    <m/>
    <m/>
    <m/>
    <m/>
  </r>
  <r>
    <s v="ILE-NYD-0004"/>
    <s v="Chemistry: Trace Evidence "/>
    <x v="17"/>
    <m/>
    <m/>
    <m/>
    <m/>
    <m/>
    <x v="5"/>
    <m/>
    <m/>
    <m/>
    <m/>
    <m/>
    <m/>
    <m/>
    <s v="Analytical Technique - SEM-EDS &amp; XRF of Explosives and Explosive Residues"/>
    <s v="Describes procedures for the SEM-EDS and XRF analysis of intact explosives and explosive residues."/>
    <m/>
    <m/>
    <m/>
    <m/>
    <m/>
    <m/>
    <m/>
    <m/>
    <m/>
    <m/>
    <m/>
    <m/>
    <m/>
    <m/>
    <m/>
    <m/>
    <m/>
    <m/>
    <m/>
    <m/>
    <m/>
    <m/>
    <s v=""/>
    <m/>
    <m/>
    <m/>
    <m/>
    <m/>
    <m/>
    <m/>
    <m/>
    <s v="Examination &amp; Analysis"/>
    <s v="•Scope of Examination"/>
    <m/>
    <m/>
    <s v="LOW"/>
    <m/>
    <m/>
    <s v="Not started"/>
    <s v="Not started"/>
    <m/>
    <m/>
    <m/>
    <m/>
    <m/>
    <m/>
    <m/>
  </r>
  <r>
    <s v="ILE-NYD-0005"/>
    <s v="Chemistry: Trace Evidence "/>
    <x v="17"/>
    <m/>
    <m/>
    <m/>
    <m/>
    <m/>
    <x v="5"/>
    <m/>
    <m/>
    <m/>
    <m/>
    <m/>
    <m/>
    <m/>
    <s v="Analytical Technique - TLC &amp; Spot Test of Explosives and Explosive Residues"/>
    <s v="Describes procedures for the TLC and Spot Test analysis of intact explosives and explosive residues."/>
    <m/>
    <m/>
    <m/>
    <m/>
    <m/>
    <m/>
    <m/>
    <m/>
    <m/>
    <m/>
    <m/>
    <m/>
    <m/>
    <m/>
    <m/>
    <m/>
    <m/>
    <m/>
    <m/>
    <m/>
    <m/>
    <m/>
    <s v=""/>
    <m/>
    <m/>
    <m/>
    <m/>
    <m/>
    <m/>
    <m/>
    <m/>
    <s v="Examination &amp; Analysis"/>
    <s v="•Scope of Examination"/>
    <m/>
    <m/>
    <s v="LOW"/>
    <m/>
    <m/>
    <s v="Not started"/>
    <s v="Not started"/>
    <m/>
    <m/>
    <m/>
    <m/>
    <m/>
    <m/>
    <m/>
  </r>
  <r>
    <s v="ILE-NYD-0006"/>
    <s v="Chemistry: Trace Evidence "/>
    <x v="17"/>
    <m/>
    <m/>
    <m/>
    <m/>
    <m/>
    <x v="5"/>
    <m/>
    <m/>
    <m/>
    <m/>
    <m/>
    <m/>
    <m/>
    <s v="Analytical Technique - Raman of Explosives and Explosive Residues"/>
    <s v="Describes procedures for the Raman analysis of intact explosives and explosive residues."/>
    <m/>
    <m/>
    <m/>
    <m/>
    <m/>
    <m/>
    <m/>
    <m/>
    <m/>
    <m/>
    <m/>
    <m/>
    <m/>
    <m/>
    <m/>
    <m/>
    <m/>
    <m/>
    <m/>
    <m/>
    <m/>
    <m/>
    <s v=""/>
    <m/>
    <m/>
    <m/>
    <m/>
    <m/>
    <m/>
    <m/>
    <m/>
    <s v="Examination &amp; Analysis"/>
    <s v="•Scope of Examination"/>
    <m/>
    <m/>
    <s v="LOW"/>
    <m/>
    <m/>
    <s v="Not started"/>
    <s v="Not started"/>
    <m/>
    <m/>
    <m/>
    <m/>
    <m/>
    <m/>
    <m/>
  </r>
  <r>
    <s v="ILE-047"/>
    <s v="Chemistry: Trace Evidence "/>
    <x v="17"/>
    <m/>
    <m/>
    <m/>
    <m/>
    <m/>
    <x v="7"/>
    <m/>
    <s v="PINS published 3/4/2022"/>
    <m/>
    <m/>
    <s v="ASTM"/>
    <m/>
    <s v="WK80705"/>
    <s v="New Terminology for Relating to Gunshot Residue Analysis"/>
    <m/>
    <m/>
    <m/>
    <m/>
    <m/>
    <m/>
    <m/>
    <d v="2022-03-04T00:00:00"/>
    <m/>
    <m/>
    <m/>
    <m/>
    <m/>
    <m/>
    <m/>
    <m/>
    <m/>
    <m/>
    <m/>
    <m/>
    <m/>
    <m/>
    <m/>
    <s v=""/>
    <m/>
    <m/>
    <m/>
    <m/>
    <m/>
    <m/>
    <m/>
    <m/>
    <m/>
    <m/>
    <m/>
    <m/>
    <m/>
    <m/>
    <m/>
    <m/>
    <m/>
    <m/>
    <m/>
    <m/>
    <m/>
    <m/>
    <m/>
    <m/>
  </r>
  <r>
    <s v="ILE-009"/>
    <s v="Chemistry: Trace Evidence "/>
    <x v="17"/>
    <m/>
    <m/>
    <m/>
    <m/>
    <m/>
    <x v="9"/>
    <m/>
    <s v="In revision as WK78319 (see above)"/>
    <m/>
    <m/>
    <s v="ASTM"/>
    <s v="E1386-15"/>
    <m/>
    <s v="Standard Practice for Separation of Ignitable Liquid Residues from Fire Debris Samples by Solvent Extraction"/>
    <s v="Covers the procedure for removing small quantities of ignitable liquid residue from samples of fire debris using solvent to extract the residue."/>
    <m/>
    <m/>
    <m/>
    <m/>
    <m/>
    <m/>
    <m/>
    <m/>
    <m/>
    <m/>
    <m/>
    <m/>
    <m/>
    <m/>
    <m/>
    <m/>
    <m/>
    <m/>
    <m/>
    <m/>
    <m/>
    <m/>
    <s v=""/>
    <m/>
    <m/>
    <m/>
    <m/>
    <m/>
    <m/>
    <m/>
    <m/>
    <s v="Examination &amp; Analysis"/>
    <s v="•Methods"/>
    <m/>
    <m/>
    <s v="MED"/>
    <s v="At SDO for further development"/>
    <m/>
    <s v="Under development at SDO"/>
    <m/>
    <m/>
    <m/>
    <m/>
    <m/>
    <m/>
    <m/>
    <m/>
  </r>
  <r>
    <s v="ILE-010"/>
    <s v="Chemistry: Trace Evidence "/>
    <x v="17"/>
    <m/>
    <m/>
    <m/>
    <m/>
    <m/>
    <x v="9"/>
    <m/>
    <s v="In revision @OSAC - separated into two separate OSAC proposed standards (2022-S-0004 and -0005)"/>
    <m/>
    <m/>
    <s v="ASTM"/>
    <s v="E1618-19"/>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s v=""/>
    <m/>
    <m/>
    <m/>
    <m/>
    <m/>
    <m/>
    <m/>
    <m/>
    <m/>
    <m/>
    <m/>
    <m/>
    <m/>
    <m/>
    <m/>
    <m/>
    <s v="Examination &amp; Analysis"/>
    <s v="•Data Criteria &amp; Analysis"/>
    <m/>
    <m/>
    <s v="HIGH"/>
    <s v="Complete STRP evaluation"/>
    <m/>
    <s v="In SDO public comment"/>
    <m/>
    <m/>
    <m/>
    <m/>
    <m/>
    <m/>
    <m/>
    <m/>
  </r>
  <r>
    <s v="ILE-011"/>
    <s v="Chemistry: Trace Evidence "/>
    <x v="17"/>
    <m/>
    <m/>
    <m/>
    <m/>
    <m/>
    <x v="9"/>
    <m/>
    <s v="Per the SC chair (in email dated 5/27/22), this is not a priority to get on the Registry at this time. This is not a process used by U.S. forensic laboratories."/>
    <m/>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m/>
    <m/>
    <m/>
    <m/>
    <m/>
    <m/>
    <m/>
    <m/>
    <m/>
    <m/>
    <m/>
    <m/>
    <m/>
    <m/>
    <m/>
    <m/>
    <m/>
    <m/>
    <s v=""/>
    <m/>
    <m/>
    <m/>
    <m/>
    <m/>
    <m/>
    <m/>
    <m/>
    <s v="Examination &amp; Analysis"/>
    <s v="•Methods"/>
    <m/>
    <m/>
    <s v="LOW"/>
    <s v="At SDO for further development"/>
    <m/>
    <s v="In open comment at OSAC"/>
    <m/>
    <m/>
    <m/>
    <m/>
    <m/>
    <m/>
    <m/>
    <m/>
  </r>
  <r>
    <s v="ILE-012"/>
    <s v="Chemistry: Trace Evidence "/>
    <x v="17"/>
    <m/>
    <m/>
    <m/>
    <m/>
    <m/>
    <x v="9"/>
    <m/>
    <s v="Per SC chair (in email dated 5/27/22), the SC is actively working on  revisions to this document  (see above) and will then take doc through 1.5 process"/>
    <m/>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s v=""/>
    <m/>
    <m/>
    <m/>
    <m/>
    <m/>
    <m/>
    <m/>
    <m/>
    <s v="Examination &amp; Analysis"/>
    <s v="•Data Criteria &amp; Analysis"/>
    <m/>
    <m/>
    <s v="MED"/>
    <s v="At SDO for further development"/>
    <m/>
    <s v="In SDO public comment"/>
    <m/>
    <m/>
    <m/>
    <m/>
    <m/>
    <m/>
    <m/>
    <m/>
  </r>
  <r>
    <s v="ILE-013"/>
    <s v="Chemistry: Trace Evidence "/>
    <x v="17"/>
    <m/>
    <m/>
    <m/>
    <m/>
    <m/>
    <x v="9"/>
    <m/>
    <s v="under revision as WK78732 above"/>
    <m/>
    <m/>
    <s v="ASTM"/>
    <s v="E2997-16"/>
    <m/>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s v=""/>
    <m/>
    <m/>
    <m/>
    <m/>
    <m/>
    <m/>
    <m/>
    <m/>
    <s v="Examination &amp; Analysis"/>
    <s v="•Data Criteria &amp; Analysis"/>
    <m/>
    <m/>
    <s v="MED"/>
    <s v="At SDO for further development"/>
    <m/>
    <s v="In SDO public comment"/>
    <m/>
    <m/>
    <m/>
    <m/>
    <m/>
    <m/>
    <m/>
    <m/>
  </r>
  <r>
    <s v="ILE-014"/>
    <s v="Chemistry: Trace Evidence "/>
    <x v="17"/>
    <m/>
    <m/>
    <m/>
    <m/>
    <m/>
    <x v="9"/>
    <m/>
    <s v="Up for 5-year review @ASTM; Per SC chair (in email dated 5/27/22), the SC is actively working on  revisions to this document  (see above) and will then take doc through 1.5 process"/>
    <m/>
    <m/>
    <s v="ASTM"/>
    <s v="E2998-16"/>
    <m/>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m/>
    <m/>
    <m/>
    <m/>
    <m/>
    <m/>
    <m/>
    <m/>
    <m/>
    <m/>
    <m/>
    <m/>
    <m/>
    <m/>
    <m/>
    <m/>
    <m/>
    <m/>
    <s v=""/>
    <m/>
    <m/>
    <m/>
    <m/>
    <m/>
    <m/>
    <m/>
    <m/>
    <s v="Examination &amp; Analysis"/>
    <s v="•Data Criteria &amp; Analysis"/>
    <m/>
    <m/>
    <s v="HIGH"/>
    <s v="At SDO for further development"/>
    <m/>
    <s v="In open comment at OSAC"/>
    <m/>
    <m/>
    <m/>
    <m/>
    <m/>
    <m/>
    <m/>
    <m/>
  </r>
  <r>
    <s v="ILE-015"/>
    <s v="Chemistry: Trace Evidence "/>
    <x v="17"/>
    <m/>
    <m/>
    <m/>
    <m/>
    <m/>
    <x v="9"/>
    <m/>
    <s v="undergoing 5 year revision (see WK75881 above)"/>
    <m/>
    <m/>
    <s v="ASTM"/>
    <s v="E2999-17"/>
    <m/>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m/>
    <m/>
    <m/>
    <m/>
    <m/>
    <m/>
    <m/>
    <m/>
    <m/>
    <m/>
    <m/>
    <m/>
    <m/>
    <m/>
    <m/>
    <m/>
    <m/>
    <m/>
    <s v=""/>
    <m/>
    <m/>
    <m/>
    <m/>
    <m/>
    <m/>
    <m/>
    <m/>
    <s v="Examination &amp; Analysis"/>
    <s v="•Data Criteria &amp; Analysis"/>
    <m/>
    <m/>
    <s v="HIGH"/>
    <s v="At SDO for further development"/>
    <m/>
    <s v="In open comment at OSAC"/>
    <m/>
    <m/>
    <m/>
    <m/>
    <m/>
    <m/>
    <m/>
    <m/>
  </r>
  <r>
    <s v="ILE-024"/>
    <s v="Chemistry: Trace Evidence "/>
    <x v="17"/>
    <m/>
    <m/>
    <m/>
    <m/>
    <m/>
    <x v="6"/>
    <m/>
    <s v="SENT TO SDO WITHOUT GOING ON REGISTRY; THERE WILL BE NO STRP REPORT since this is not going on Registry; This was originally part of ASTM 1618-19 - this was broken into three separate standards (S-0004, -0005, -0006); NOTE: Spoke with K. Kunkler on 6/16/2"/>
    <s v="Registry Bypass"/>
    <s v="OSAC 2022-S-0006"/>
    <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m/>
    <m/>
    <m/>
    <m/>
    <m/>
    <m/>
    <m/>
    <m/>
    <m/>
    <s v="NO - OSAC Proposed Standard "/>
    <m/>
    <m/>
    <m/>
    <m/>
    <m/>
    <m/>
    <m/>
    <m/>
    <s v="STRP"/>
    <d v="2021-11-02T00:00:00"/>
    <d v="2021-12-06T00:00:00"/>
    <n v="62"/>
    <n v="45"/>
    <s v="N/A"/>
    <s v="N/A"/>
    <s v="NO"/>
    <m/>
    <s v="Examination &amp; Analysis"/>
    <s v="•Methods"/>
    <m/>
    <m/>
    <s v="LOW"/>
    <m/>
    <m/>
    <m/>
    <s v="Under development at SDO"/>
    <m/>
    <m/>
    <m/>
    <m/>
    <m/>
    <m/>
    <m/>
  </r>
  <r>
    <s v="INTER-001"/>
    <s v="Interdisciplinary"/>
    <x v="18"/>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d v="2020-11-03T00:00:00"/>
    <m/>
    <m/>
    <s v=""/>
    <m/>
    <m/>
    <m/>
    <m/>
    <m/>
    <m/>
    <m/>
    <d v="2025-11-03T00:00:00"/>
    <m/>
    <m/>
    <m/>
    <m/>
    <m/>
    <s v="Add SDO published standard to Registry"/>
    <s v="COMPLETE"/>
    <s v="COMPLETE"/>
    <m/>
    <m/>
    <m/>
    <m/>
    <m/>
    <m/>
    <m/>
    <m/>
  </r>
  <r>
    <s v="INTER-002"/>
    <s v="Interdisciplinary"/>
    <x v="18"/>
    <s v="Interdisciplinary Virtual Subcommittee"/>
    <m/>
    <m/>
    <m/>
    <m/>
    <x v="0"/>
    <s v="Standard"/>
    <s v="The 2012 version was extended on the Registry for another 5 years. The FSSB re-approved this standard at the June1-2, 2022 quarterly meeting and it was extended on the Registry on 6/7/2022. "/>
    <m/>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m/>
    <m/>
    <s v="6/24/2022 in ANSI SA (simply an adoption of the standard to affix the ANS designation)"/>
    <m/>
    <m/>
    <m/>
    <m/>
    <m/>
    <m/>
    <m/>
    <m/>
    <m/>
    <m/>
    <m/>
    <m/>
    <s v="4/18/2017; re-approved 6/7/2022"/>
    <m/>
    <m/>
    <s v=""/>
    <m/>
    <m/>
    <m/>
    <m/>
    <m/>
    <m/>
    <m/>
    <d v="2027-06-07T00:00:00"/>
    <m/>
    <m/>
    <m/>
    <m/>
    <m/>
    <s v="Add SDO published standard to Registry"/>
    <s v="COMPLETE"/>
    <s v="COMPLETE"/>
    <m/>
    <m/>
    <m/>
    <m/>
    <m/>
    <m/>
    <m/>
    <m/>
  </r>
  <r>
    <s v="INTER-003"/>
    <s v="Interdisciplinary"/>
    <x v="18"/>
    <m/>
    <m/>
    <m/>
    <m/>
    <m/>
    <x v="0"/>
    <s v="Standard"/>
    <m/>
    <m/>
    <m/>
    <s v="ISO"/>
    <s v="17025:2017"/>
    <m/>
    <s v="General Requirements for the Competence of Testing and Calibration Laboratories"/>
    <s v="Specifies the general requirements for the competence, impartiality and consistent operation of laboratories."/>
    <m/>
    <m/>
    <m/>
    <m/>
    <m/>
    <m/>
    <m/>
    <m/>
    <m/>
    <m/>
    <m/>
    <m/>
    <m/>
    <m/>
    <m/>
    <m/>
    <d v="2019-05-08T00:00:00"/>
    <m/>
    <d v="2019-06-14T00:00:00"/>
    <d v="2019-06-18T00:00:00"/>
    <m/>
    <m/>
    <s v=""/>
    <m/>
    <m/>
    <m/>
    <m/>
    <m/>
    <m/>
    <m/>
    <d v="2024-06-18T00:00:00"/>
    <m/>
    <m/>
    <m/>
    <m/>
    <m/>
    <s v="Add SDO published standard to Registry"/>
    <s v="COMPLETE"/>
    <s v="COMPLETE"/>
    <m/>
    <m/>
    <m/>
    <m/>
    <m/>
    <m/>
    <m/>
    <m/>
  </r>
  <r>
    <s v="INTER-004"/>
    <s v="Interdisciplinary"/>
    <x v="18"/>
    <m/>
    <m/>
    <m/>
    <m/>
    <m/>
    <x v="0"/>
    <s v="Standard"/>
    <s v="ANNEX to this document is at the SDO (see below)"/>
    <m/>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m/>
    <m/>
    <d v="2018-01-01T00:00:00"/>
    <m/>
    <m/>
    <m/>
    <d v="2019-02-15T00:00:00"/>
    <m/>
    <s v="2/15/2019; 6/21/2019 (a)"/>
    <m/>
    <m/>
    <m/>
    <d v="2019-06-01T00:00:00"/>
    <m/>
    <d v="2019-09-17T00:00:00"/>
    <d v="2019-11-05T00:00:00"/>
    <m/>
    <m/>
    <s v=""/>
    <m/>
    <m/>
    <m/>
    <m/>
    <m/>
    <m/>
    <m/>
    <d v="2024-11-05T00:00:00"/>
    <s v="Competency &amp; Monitoring"/>
    <s v="•Training"/>
    <m/>
    <m/>
    <m/>
    <s v="Add SDO published standard to Registry"/>
    <s v="COMPLETE"/>
    <s v="COMPLETE"/>
    <m/>
    <m/>
    <m/>
    <d v="2019-02-15T00:00:00"/>
    <m/>
    <n v="63"/>
    <m/>
    <m/>
  </r>
  <r>
    <s v="INTER-005"/>
    <s v="Interdisciplinary"/>
    <x v="18"/>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m/>
    <m/>
    <m/>
    <m/>
    <m/>
    <m/>
    <m/>
    <m/>
    <m/>
    <m/>
    <m/>
    <m/>
    <d v="2019-10-04T00:00:00"/>
    <m/>
    <m/>
    <d v="2019-12-03T00:00:00"/>
    <m/>
    <m/>
    <s v=""/>
    <m/>
    <m/>
    <m/>
    <m/>
    <m/>
    <m/>
    <m/>
    <d v="2024-12-03T00:00:00"/>
    <m/>
    <m/>
    <m/>
    <m/>
    <m/>
    <s v="Add SDO published standard to Registry"/>
    <s v="COMPLETE"/>
    <s v="COMPLETE"/>
    <m/>
    <m/>
    <m/>
    <m/>
    <m/>
    <m/>
    <m/>
    <m/>
  </r>
  <r>
    <s v="INTER-006"/>
    <s v="Interdisciplinary"/>
    <x v="18"/>
    <s v="Virtual Subcommittee #6"/>
    <m/>
    <m/>
    <m/>
    <m/>
    <x v="2"/>
    <m/>
    <m/>
    <m/>
    <m/>
    <s v="ASTM"/>
    <s v="E860-xx"/>
    <s v="WK70379"/>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d v="2018-10-12T00:00:00"/>
    <s v="unknown"/>
    <s v="unknown"/>
    <m/>
    <d v="2022-01-07T00:00:00"/>
    <d v="2022-02-07T00:00:00"/>
    <d v="2018-12-10T00:00:00"/>
    <d v="2021-10-08T00:00:00"/>
    <d v="2021-11-22T00:00:00"/>
    <s v="10/5/2021 (in Oct SB)"/>
    <m/>
    <m/>
    <m/>
    <s v="YES - public comment period at SDO occured before 1/1/22 cutoff"/>
    <m/>
    <m/>
    <m/>
    <m/>
    <m/>
    <m/>
    <m/>
    <m/>
    <s v=""/>
    <m/>
    <m/>
    <m/>
    <m/>
    <m/>
    <m/>
    <m/>
    <m/>
    <m/>
    <m/>
    <m/>
    <m/>
    <m/>
    <m/>
    <m/>
    <m/>
    <m/>
    <m/>
    <m/>
    <m/>
    <m/>
    <m/>
    <n v="-59.2"/>
    <m/>
  </r>
  <r>
    <s v="INTER-007"/>
    <s v="Interdisciplinary"/>
    <x v="18"/>
    <s v="Virtual Subcommittee #6"/>
    <m/>
    <m/>
    <m/>
    <m/>
    <x v="2"/>
    <m/>
    <m/>
    <m/>
    <m/>
    <s v="ASTM"/>
    <s v="E1020-xx"/>
    <s v="WK66161"/>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d v="2022-01-07T00:00:00"/>
    <d v="2022-02-07T00:00:00"/>
    <d v="2018-12-10T00:00:00"/>
    <d v="2021-10-08T00:00:00"/>
    <d v="2021-11-22T00:00:00"/>
    <s v="10/5/2021 (in Oct SB)"/>
    <m/>
    <m/>
    <m/>
    <s v="YES - public comment period at SDO occured before 1/1/22 cutoff"/>
    <m/>
    <m/>
    <m/>
    <m/>
    <m/>
    <m/>
    <m/>
    <m/>
    <s v=""/>
    <m/>
    <m/>
    <m/>
    <m/>
    <m/>
    <m/>
    <m/>
    <m/>
    <m/>
    <m/>
    <m/>
    <m/>
    <m/>
    <m/>
    <m/>
    <m/>
    <m/>
    <m/>
    <m/>
    <m/>
    <n v="79"/>
    <n v="-3086"/>
    <n v="-3080"/>
    <m/>
  </r>
  <r>
    <s v="INTER-008"/>
    <s v="Interdisciplinary"/>
    <x v="18"/>
    <m/>
    <m/>
    <m/>
    <m/>
    <m/>
    <x v="2"/>
    <m/>
    <s v="This standard was developed at the request of the OSAC Chem/Instrum SAC."/>
    <m/>
    <m/>
    <s v="ASTM "/>
    <m/>
    <s v="WK71108"/>
    <s v="Practice for Quality Assurance of Forensic Science Service Providers Performing Forensic Chemistry Analysis"/>
    <s v="This practice discusses procedures for quality assurance of forensic science service providers performing forensic chemistry analyses. This practice provides a framework of quality in the processing of evidence including maintaining a quality management s"/>
    <m/>
    <m/>
    <m/>
    <m/>
    <m/>
    <m/>
    <m/>
    <m/>
    <d v="2020-02-09T00:00:00"/>
    <m/>
    <m/>
    <s v="6/2020; 6/25/2020"/>
    <m/>
    <m/>
    <m/>
    <m/>
    <m/>
    <m/>
    <m/>
    <m/>
    <m/>
    <m/>
    <s v=""/>
    <m/>
    <m/>
    <m/>
    <m/>
    <m/>
    <m/>
    <m/>
    <m/>
    <m/>
    <m/>
    <m/>
    <m/>
    <m/>
    <m/>
    <m/>
    <m/>
    <m/>
    <m/>
    <m/>
    <m/>
    <m/>
    <m/>
    <m/>
    <m/>
  </r>
  <r>
    <s v="INTER-010"/>
    <s v="Interdisciplinary"/>
    <x v="18"/>
    <m/>
    <m/>
    <m/>
    <m/>
    <m/>
    <x v="2"/>
    <m/>
    <s v="draft posted on PSAC webpage"/>
    <m/>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m/>
    <m/>
    <m/>
    <m/>
    <m/>
    <m/>
    <m/>
    <m/>
    <m/>
    <m/>
    <m/>
    <m/>
    <m/>
    <m/>
    <m/>
    <m/>
    <m/>
    <s v=""/>
    <m/>
    <m/>
    <m/>
    <m/>
    <m/>
    <m/>
    <m/>
    <m/>
    <m/>
    <m/>
    <m/>
    <m/>
    <m/>
    <m/>
    <m/>
    <m/>
    <m/>
    <m/>
    <m/>
    <m/>
    <m/>
    <m/>
    <m/>
    <m/>
  </r>
  <r>
    <s v="DRG-017"/>
    <s v="Chemistry: Seized Drugs &amp; Toxicology"/>
    <x v="18"/>
    <s v="Seized Drugs"/>
    <s v="Fire Debris"/>
    <m/>
    <m/>
    <m/>
    <x v="2"/>
    <m/>
    <s v="revision to ASTM E2549-14; Per Seized Drugs SC, _x000a_This standard was converted to an interdisciplinary document in collaboration with the Fire Debris Subcommittee (was previosuly titled Standard Practice for Validation of Seized-Drug Analytical Methods)"/>
    <m/>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d v="2021-12-17T00:00:00"/>
    <d v="2022-01-26T00:00:00"/>
    <m/>
    <m/>
    <d v="2022-03-21T00:00:00"/>
    <m/>
    <m/>
    <m/>
    <m/>
    <s v="NO - SDO/OSAC open comment period posted on OSAC website on 2/15/2022"/>
    <s v="N/A"/>
    <s v="N/A"/>
    <s v="N/A"/>
    <m/>
    <m/>
    <m/>
    <m/>
    <m/>
    <s v=""/>
    <m/>
    <m/>
    <m/>
    <m/>
    <m/>
    <m/>
    <m/>
    <m/>
    <s v="Method Validation"/>
    <m/>
    <s v="Quality Assurance"/>
    <m/>
    <s v="HIGH"/>
    <s v="At SDO for further development"/>
    <s v="Under development at SDO"/>
    <s v="Under development at SDO"/>
    <m/>
    <m/>
    <m/>
    <m/>
    <m/>
    <m/>
    <m/>
    <m/>
  </r>
  <r>
    <s v="INTER-009"/>
    <s v="Interdisciplinary"/>
    <x v="18"/>
    <m/>
    <m/>
    <m/>
    <m/>
    <m/>
    <x v="1"/>
    <m/>
    <s v="2022 version published April 2022; one term still open for comment; NOTE: The May 20, 2022 ANSI SA announced that the April 1 approval of E1732-22 as an ANSI standard has been recscinded"/>
    <m/>
    <m/>
    <s v="ASTM"/>
    <s v="E1732-22"/>
    <s v="WK74922"/>
    <s v="Terminology Relating to Forensic Science"/>
    <m/>
    <m/>
    <m/>
    <m/>
    <m/>
    <d v="2022-03-17T00:00:00"/>
    <d v="2022-04-18T00:00:00"/>
    <m/>
    <m/>
    <d v="2022-03-21T00:00:00"/>
    <d v="2022-02-15T00:00:00"/>
    <m/>
    <d v="2022-05-23T00:00:00"/>
    <d v="2022-04-01T00:00:00"/>
    <s v="NO - OSAC open comment period occurred at SDO after 1/1/2022 cut-off date"/>
    <s v="N/A"/>
    <s v="N/A"/>
    <s v="N/A"/>
    <m/>
    <m/>
    <m/>
    <m/>
    <m/>
    <s v=""/>
    <m/>
    <m/>
    <m/>
    <m/>
    <m/>
    <m/>
    <m/>
    <m/>
    <s v="Terminology"/>
    <m/>
    <m/>
    <m/>
    <m/>
    <m/>
    <m/>
    <m/>
    <m/>
    <m/>
    <m/>
    <m/>
    <m/>
    <m/>
    <m/>
    <m/>
  </r>
  <r>
    <s v="INTER-011"/>
    <s v="Interdisciplinary"/>
    <x v="18"/>
    <m/>
    <m/>
    <m/>
    <m/>
    <m/>
    <x v="7"/>
    <m/>
    <s v="ASTM committee ballot closed 1/24/22 but this has not been listed in ANSI SA; sent email to RTGs on 1/7/22 so they can get a jump start on commenting"/>
    <m/>
    <m/>
    <s v="ASTM"/>
    <m/>
    <s v="WK77530"/>
    <s v="Practice for Core Forensic Responsibilities Training"/>
    <m/>
    <m/>
    <m/>
    <m/>
    <m/>
    <m/>
    <m/>
    <m/>
    <m/>
    <s v="ASTM committee ballot closed 1/24/22 but this has not been listed in ANSI SA "/>
    <m/>
    <m/>
    <m/>
    <m/>
    <m/>
    <m/>
    <m/>
    <m/>
    <m/>
    <m/>
    <m/>
    <m/>
    <m/>
    <s v=""/>
    <m/>
    <m/>
    <m/>
    <m/>
    <m/>
    <m/>
    <m/>
    <m/>
    <m/>
    <m/>
    <m/>
    <m/>
    <m/>
    <m/>
    <m/>
    <m/>
    <m/>
    <m/>
    <m/>
    <m/>
    <m/>
    <m/>
    <m/>
    <m/>
  </r>
  <r>
    <m/>
    <m/>
    <x v="19"/>
    <m/>
    <m/>
    <m/>
    <m/>
    <m/>
    <x v="7"/>
    <m/>
    <s v="AG added this 7/29/22 as it was noted as a &quot;Final Action&quot; (reaffirmed) in the ANSI SA"/>
    <m/>
    <m/>
    <s v="ASTM"/>
    <s v="E456-2013a (R2022)"/>
    <m/>
    <s v="Terminology Relating to Quality and Statistics"/>
    <m/>
    <m/>
    <m/>
    <m/>
    <m/>
    <m/>
    <m/>
    <m/>
    <m/>
    <m/>
    <m/>
    <m/>
    <m/>
    <m/>
    <m/>
    <m/>
    <m/>
    <m/>
    <m/>
    <m/>
    <m/>
    <m/>
    <m/>
    <m/>
    <m/>
    <m/>
    <m/>
    <m/>
    <m/>
    <m/>
    <m/>
    <m/>
    <m/>
    <m/>
    <m/>
    <m/>
    <m/>
    <m/>
    <m/>
    <m/>
    <m/>
    <m/>
    <m/>
    <m/>
    <m/>
    <m/>
    <m/>
    <m/>
  </r>
  <r>
    <m/>
    <m/>
    <x v="19"/>
    <m/>
    <m/>
    <m/>
    <m/>
    <m/>
    <x v="7"/>
    <m/>
    <s v="AG added this 7/29/22 as it was noted as a &quot;Final Action&quot; (revision) in the ANSI SA"/>
    <m/>
    <m/>
    <s v="ASTM"/>
    <s v="E691-2022"/>
    <m/>
    <s v="Practice for Conducting an Interlaboratory Study to Determine the Precision of a Test Method"/>
    <m/>
    <m/>
    <m/>
    <m/>
    <m/>
    <m/>
    <m/>
    <m/>
    <m/>
    <m/>
    <m/>
    <m/>
    <m/>
    <m/>
    <m/>
    <m/>
    <m/>
    <m/>
    <m/>
    <m/>
    <m/>
    <m/>
    <m/>
    <m/>
    <m/>
    <m/>
    <m/>
    <m/>
    <m/>
    <m/>
    <m/>
    <m/>
    <m/>
    <m/>
    <m/>
    <m/>
    <m/>
    <m/>
    <m/>
    <m/>
    <m/>
    <m/>
    <m/>
    <m/>
    <m/>
    <m/>
    <m/>
    <m/>
  </r>
  <r>
    <s v="INTER-012"/>
    <s v="Interdisciplinary"/>
    <x v="18"/>
    <m/>
    <m/>
    <m/>
    <m/>
    <m/>
    <x v="8"/>
    <s v="Standard"/>
    <s v="ARCHIVED 10/5/2021 (replaced on the Registry by ISO 17025:2017); Interdisciplinary Virtual Subcommittee, September 27, 2016"/>
    <m/>
    <m/>
    <s v="ISO"/>
    <s v="17025:2005"/>
    <m/>
    <s v="ISO/IEC 17025:2005 General Requirements for the Competence of Testing and Calibration Laboratories"/>
    <s v="Specifies the general requirements for the competence, impartiality and consistent operation of laboratories."/>
    <s v="unknown"/>
    <s v="unknown"/>
    <s v="unknown"/>
    <m/>
    <m/>
    <m/>
    <s v="unknown"/>
    <s v="unknown"/>
    <s v="unknown"/>
    <s v="unknown"/>
    <s v="unknown"/>
    <s v="unknown"/>
    <s v="unknown"/>
    <s v="YES"/>
    <s v="closed"/>
    <m/>
    <m/>
    <m/>
    <m/>
    <m/>
    <m/>
    <m/>
    <s v=""/>
    <m/>
    <m/>
    <m/>
    <m/>
    <m/>
    <m/>
    <m/>
    <m/>
    <m/>
    <m/>
    <m/>
    <m/>
    <m/>
    <s v="Add SDO published standard to Registry"/>
    <s v="COMPLETE"/>
    <m/>
    <m/>
    <m/>
    <m/>
    <m/>
    <m/>
    <m/>
    <m/>
    <m/>
  </r>
  <r>
    <m/>
    <s v="Interdisciplinary"/>
    <x v="18"/>
    <m/>
    <m/>
    <m/>
    <m/>
    <m/>
    <x v="8"/>
    <s v="Standard"/>
    <s v="ARCHIVED 11/3/2020 (replaced on the Registry by ANSI/NIST ITL-1:2011 [update 2015])"/>
    <m/>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d v="2017-07-13T00:00:00"/>
    <m/>
    <m/>
    <s v=""/>
    <m/>
    <m/>
    <m/>
    <m/>
    <m/>
    <m/>
    <m/>
    <d v="2025-11-03T00:00:00"/>
    <m/>
    <m/>
    <m/>
    <m/>
    <m/>
    <m/>
    <m/>
    <m/>
    <m/>
    <m/>
    <m/>
    <m/>
    <m/>
    <m/>
    <m/>
    <m/>
  </r>
  <r>
    <s v="MDI-001"/>
    <s v="Medicine"/>
    <x v="20"/>
    <s v="Friction Ridge"/>
    <m/>
    <m/>
    <m/>
    <m/>
    <x v="0"/>
    <s v="Standard"/>
    <s v="NOTE: SC is revising this (version 2) and has sent it to ASB to work on revisions - see At SDO below"/>
    <m/>
    <m/>
    <s v="ASB"/>
    <s v="007-18"/>
    <m/>
    <s v="Best Practice Recommendation: Postmortem Impression Submission Strategy for Comprehensive Searches of Essential Automated Fingerprint Identification System Databases, First Edition, 2018"/>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N/A"/>
    <s v="N/A"/>
    <s v="unknown"/>
    <s v="unknown"/>
    <d v="2017-07-10T00:00:00"/>
    <s v="unknown"/>
    <d v="2018-01-01T00:00:00"/>
    <m/>
    <d v="2018-05-25T00:00:00"/>
    <s v="YES"/>
    <m/>
    <m/>
    <d v="2019-07-18T00:00:00"/>
    <m/>
    <d v="2019-08-23T00:00:00"/>
    <d v="2019-09-05T00:00:00"/>
    <m/>
    <m/>
    <s v=""/>
    <m/>
    <m/>
    <m/>
    <m/>
    <m/>
    <m/>
    <m/>
    <d v="2024-09-05T00:00:00"/>
    <s v="Examination &amp; Analysis"/>
    <s v="•Scope of Examination"/>
    <m/>
    <m/>
    <s v="Not applicable"/>
    <s v="Add SDO published standard to Registry"/>
    <s v="COMPLETE"/>
    <s v="COMPLETE"/>
    <s v="COMPLETE"/>
    <m/>
    <m/>
    <d v="2018-01-01T00:00:00"/>
    <n v="47"/>
    <n v="92"/>
    <n v="138"/>
    <m/>
  </r>
  <r>
    <s v="MDI-002"/>
    <s v="Medicine"/>
    <x v="20"/>
    <s v="Crime Scene "/>
    <s v="Forensic Anthropology"/>
    <m/>
    <m/>
    <m/>
    <x v="0"/>
    <s v="Best Practice Recommendation"/>
    <m/>
    <m/>
    <m/>
    <s v="ASB"/>
    <s v="008-21"/>
    <m/>
    <s v="Best Practice Recommendation: Mass Fatality Scene Processing: Best Practice Recommendations for the Medicolegal Authority, First Edition, 2021"/>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s v="N/A"/>
    <s v="N/A"/>
    <d v="2016-10-14T00:00:00"/>
    <s v="N/A"/>
    <d v="2020-11-16T00:00:00"/>
    <s v="N/A "/>
    <m/>
    <d v="2021-03-22T00:00:00"/>
    <d v="2021-09-03T00:00:00"/>
    <s v="YES"/>
    <s v="closed"/>
    <d v="2022-01-04T00:00:00"/>
    <d v="2022-01-31T00:00:00"/>
    <s v="N/A"/>
    <d v="2022-03-09T00:00:00"/>
    <d v="2022-04-05T00:00:00"/>
    <s v="NO"/>
    <m/>
    <s v=""/>
    <m/>
    <m/>
    <m/>
    <m/>
    <m/>
    <m/>
    <m/>
    <d v="2027-04-05T00:00:00"/>
    <s v="Examination &amp; Analysis"/>
    <s v="•Methods"/>
    <s v="Evidence Collection &amp; Handling"/>
    <s v="•Evidence Collection or Recovery"/>
    <s v="Not applicable"/>
    <s v="Add SDO published standard to Registry"/>
    <s v="COMPLETE"/>
    <s v="COMPLETE"/>
    <s v="COMPLETE"/>
    <m/>
    <s v="added to Registry April 5, 2022"/>
    <m/>
    <n v="47"/>
    <n v="-6086"/>
    <n v="-6040"/>
    <m/>
  </r>
  <r>
    <s v="MDI-003"/>
    <s v="Medicine"/>
    <x v="20"/>
    <m/>
    <m/>
    <m/>
    <m/>
    <m/>
    <x v="0"/>
    <s v="Best Practice Recommendation"/>
    <s v="SC to begin developing 2nd edition based on comments from Registry open comment period - see Under Development below"/>
    <m/>
    <m/>
    <s v="ASB"/>
    <s v="009-19"/>
    <m/>
    <s v="Best Practice Recommendations for the Examination of Human Remains by Forensic Pathologists in the Disaster Victim Identification Context, First Edition, 2019"/>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s v="N/A"/>
    <s v="N/A"/>
    <d v="2017-11-17T00:00:00"/>
    <s v="N/A"/>
    <d v="2018-01-29T00:00:00"/>
    <s v="N/A "/>
    <d v="2018-10-01T00:00:00"/>
    <s v="N/A"/>
    <d v="2019-02-15T00:00:00"/>
    <s v="YES"/>
    <s v="closed"/>
    <d v="2020-12-05T00:00:00"/>
    <m/>
    <d v="2021-01-05T00:00:00"/>
    <d v="2021-08-11T00:00:00"/>
    <d v="2021-09-07T00:00:00"/>
    <s v="YES"/>
    <m/>
    <s v=""/>
    <m/>
    <m/>
    <m/>
    <m/>
    <m/>
    <m/>
    <m/>
    <d v="2026-09-07T00:00:00"/>
    <s v="Examination &amp; Analysis"/>
    <s v="•Scope of Examination"/>
    <m/>
    <m/>
    <s v="Not applicable"/>
    <s v="Add SDO published standard to Registry"/>
    <s v="COMPLETE"/>
    <s v="COMPLETE"/>
    <s v="COMPLETE"/>
    <m/>
    <m/>
    <d v="2018-10-01T00:00:00"/>
    <n v="47"/>
    <n v="110"/>
    <n v="157"/>
    <m/>
  </r>
  <r>
    <s v="MDI-004"/>
    <s v="Medicine"/>
    <x v="20"/>
    <s v="Forensic Anthropology"/>
    <m/>
    <m/>
    <m/>
    <m/>
    <x v="0"/>
    <s v="Standard"/>
    <m/>
    <m/>
    <m/>
    <s v="ASB"/>
    <s v="010-18"/>
    <m/>
    <s v="Best Practice Recommendation: Forensic Anthropology in Disaster Victim Identification: Best Practice Recommendations for the Medicolegal Authority, First Edition, 2018"/>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N/A"/>
    <s v="N/A"/>
    <s v="unknown"/>
    <s v="unknown"/>
    <d v="2018-02-05T00:00:00"/>
    <s v="unknown"/>
    <d v="2018-03-12T00:00:00"/>
    <m/>
    <d v="2018-10-12T00:00:00"/>
    <s v="YES"/>
    <m/>
    <m/>
    <d v="2019-07-18T00:00:00"/>
    <m/>
    <d v="2019-08-23T00:00:00"/>
    <d v="2019-09-05T00:00:00"/>
    <m/>
    <m/>
    <s v=""/>
    <m/>
    <m/>
    <m/>
    <m/>
    <m/>
    <m/>
    <m/>
    <d v="2024-09-05T00:00:00"/>
    <s v="Examination &amp; Analysis"/>
    <s v="•Scope of Examination"/>
    <m/>
    <m/>
    <s v="Not applicable"/>
    <s v="Add SDO published standard to Registry"/>
    <s v="COMPLETE"/>
    <s v="COMPLETE"/>
    <s v="COMPLETE"/>
    <m/>
    <m/>
    <d v="2018-03-12T00:00:00"/>
    <n v="47"/>
    <n v="112"/>
    <n v="158"/>
    <m/>
  </r>
  <r>
    <s v="MDI-005"/>
    <s v="Medicine"/>
    <x v="20"/>
    <s v="Friction Ridge"/>
    <m/>
    <m/>
    <m/>
    <m/>
    <x v="0"/>
    <s v="Best Practice Recommendation"/>
    <m/>
    <m/>
    <m/>
    <s v="ASB"/>
    <s v="094-21"/>
    <m/>
    <s v="Postmortem Impression Recovery: Guidance and Best Practices for Disaster Victim Identification, First Edition, 2021"/>
    <s v="Provides guidance on, and highlights challenges associated with, obtaining postmortem prints from decedents and/or human remains in morgue operations associated with mass fatality disaster incidents."/>
    <s v="N/A"/>
    <s v="N/A"/>
    <s v="N/A"/>
    <m/>
    <s v="N/A"/>
    <s v="N/A"/>
    <s v="8/3/2018; 7/26/2021"/>
    <s v="unknown"/>
    <d v="2020-07-13T00:00:00"/>
    <s v="N/A"/>
    <m/>
    <s v="N/A"/>
    <d v="2021-07-30T00:00:00"/>
    <s v="YES"/>
    <s v="closed"/>
    <d v="2022-01-04T00:00:00"/>
    <d v="2022-01-31T00:00:00"/>
    <s v="N/A"/>
    <d v="2022-03-09T00:00:00"/>
    <d v="2022-04-05T00:00:00"/>
    <s v="NO"/>
    <m/>
    <s v=""/>
    <m/>
    <m/>
    <m/>
    <m/>
    <m/>
    <m/>
    <m/>
    <d v="2027-04-05T00:00:00"/>
    <s v="Evidence Collection &amp; Handling"/>
    <s v="•Evidence Identification"/>
    <s v="Examination &amp; Analysis"/>
    <s v="•Methods"/>
    <s v="HIGH"/>
    <s v="Add SDO published standard to Registry"/>
    <s v="COMPLETE"/>
    <s v="COMPLETE"/>
    <s v="COMPLETE"/>
    <m/>
    <s v="added to Registry April 5, 2022"/>
    <m/>
    <m/>
    <m/>
    <m/>
    <m/>
  </r>
  <r>
    <s v="MDI-007"/>
    <s v="Medicine"/>
    <x v="20"/>
    <s v="Forensic Odontology"/>
    <m/>
    <m/>
    <m/>
    <m/>
    <x v="1"/>
    <s v="Best Practice Recommendation"/>
    <s v="in FSSB review - petitions deadline 9/7/22"/>
    <m/>
    <m/>
    <s v="ASB"/>
    <s v="108-21"/>
    <m/>
    <s v="Forensic Odontology in Disaster Victim Identification: Best Practice Recommendations for the Medicolegal Authority, First Edition, 2021"/>
    <s v="Provides best practices for the deployment of a forensic odontology team in a mass fatality incident. It delineates proper protocols, equipment, hardware, and software requirements, as well as command structure for the deployment of this team as part of t"/>
    <m/>
    <m/>
    <m/>
    <m/>
    <s v="N/A"/>
    <s v="N/A"/>
    <d v="2021-01-05T00:00:00"/>
    <m/>
    <d v="2021-02-22T00:00:00"/>
    <s v="N/A (in SB)"/>
    <m/>
    <m/>
    <d v="2021-12-17T00:00:00"/>
    <s v="YES"/>
    <s v="https://www.surveymonkey.com/r/3C6R2Q7"/>
    <d v="2022-07-05T00:00:00"/>
    <d v="2022-08-01T00:00:00"/>
    <m/>
    <d v="2022-09-07T00:00:00"/>
    <m/>
    <m/>
    <m/>
    <s v=""/>
    <m/>
    <m/>
    <m/>
    <m/>
    <m/>
    <m/>
    <m/>
    <m/>
    <s v="Examination &amp; Analysis"/>
    <s v="•Methods"/>
    <s v="Examination &amp; Analysis"/>
    <s v="•Scope of Examination"/>
    <s v="HIGH"/>
    <s v="Add SDO published standard to Registry"/>
    <m/>
    <s v="In comment adjudication at OSAC"/>
    <s v="In comment adjudication at OSAC"/>
    <m/>
    <s v="Q3: SC voted on technical merit of this document , vote passed 1/25/2022; the SC expects this document to be posted to the Registry by September 2022."/>
    <m/>
    <m/>
    <m/>
    <m/>
    <m/>
  </r>
  <r>
    <s v="MDI-008"/>
    <s v="Medicine"/>
    <x v="20"/>
    <s v="Crime Scene "/>
    <s v="Forensic Odontology"/>
    <m/>
    <m/>
    <m/>
    <x v="1"/>
    <m/>
    <s v="in FSSB review - petitions deadline 9/7/22"/>
    <m/>
    <m/>
    <s v="ASB"/>
    <s v="125-21"/>
    <m/>
    <s v="Organizational and Foundational Standard for Medicolegal Death Investigation, First Edition, 2021"/>
    <s v="This is an overarching standard addressing the core principles of MDI, focusing on foundational principles, organizational structure, and things like certification and accreditation.  It is out of our subcommittee and has been with the ASB since February."/>
    <m/>
    <m/>
    <m/>
    <m/>
    <s v="N/A"/>
    <s v="N/A"/>
    <d v="2019-08-02T00:00:00"/>
    <m/>
    <d v="2020-11-02T00:00:00"/>
    <s v="N/A (in SB)"/>
    <m/>
    <m/>
    <d v="2021-12-24T00:00:00"/>
    <s v="YES"/>
    <s v="https://www.surveymonkey.com/r/3JJ2LNM"/>
    <d v="2022-07-05T00:00:00"/>
    <d v="2022-08-01T00:00:00"/>
    <m/>
    <d v="2022-09-07T00:00:00"/>
    <m/>
    <m/>
    <m/>
    <s v=""/>
    <m/>
    <m/>
    <m/>
    <m/>
    <m/>
    <m/>
    <m/>
    <m/>
    <s v="Competency &amp; Monitoring"/>
    <m/>
    <m/>
    <m/>
    <s v="HIGH"/>
    <s v="Add SDO published standard to Registry"/>
    <m/>
    <s v="In comment adjudication at OSAC"/>
    <s v="In open comment at OSAC"/>
    <m/>
    <m/>
    <m/>
    <m/>
    <m/>
    <m/>
    <m/>
  </r>
  <r>
    <s v="MDI-009"/>
    <s v="Medicine"/>
    <x v="20"/>
    <s v="Human Forensic Biology"/>
    <m/>
    <m/>
    <m/>
    <m/>
    <x v="2"/>
    <s v="Best Practice Recommendation"/>
    <s v="SC is revising this (version 2) and has sent it to ASB to work on revisions. SC submitted NWP form and revised standard to ASB. It will go through 1.5 RA process. NOTE: The first edition was published in 2019 but never on the Registry.  "/>
    <s v="Joint Venture with SDO"/>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s v="N/A"/>
    <s v="N/A"/>
    <m/>
    <m/>
    <d v="2018-08-13T00:00:00"/>
    <m/>
    <d v="2018-11-01T00:00:00"/>
    <m/>
    <d v="2019-02-15T00:00:00"/>
    <s v="YES"/>
    <m/>
    <m/>
    <m/>
    <m/>
    <m/>
    <m/>
    <m/>
    <m/>
    <s v=""/>
    <m/>
    <m/>
    <m/>
    <m/>
    <m/>
    <m/>
    <m/>
    <m/>
    <s v="Evidence Collection &amp; Handling"/>
    <s v="•Evidence Collection or Recovery"/>
    <m/>
    <m/>
    <s v="HIGH"/>
    <s v="At SDO for further development"/>
    <m/>
    <s v="In comment adjudication at OSAC"/>
    <s v="Under development at SDO"/>
    <m/>
    <m/>
    <d v="2018-11-01T00:00:00"/>
    <n v="47"/>
    <n v="128"/>
    <n v="174"/>
    <m/>
  </r>
  <r>
    <s v="MDI-013"/>
    <s v="Medicine"/>
    <x v="20"/>
    <s v="Friction Ridge"/>
    <m/>
    <m/>
    <m/>
    <m/>
    <x v="2"/>
    <s v="Standard"/>
    <s v="under review - second edition; SC submitted NWP form and revised standard to ASB; PINS published 9/2/2022"/>
    <s v="Joint Venture with SDO"/>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m/>
    <s v="N/A"/>
    <s v="N/A"/>
    <d v="2022-09-02T00:00:00"/>
    <m/>
    <m/>
    <m/>
    <d v="2018-01-01T00:00:00"/>
    <m/>
    <m/>
    <m/>
    <m/>
    <m/>
    <m/>
    <m/>
    <m/>
    <m/>
    <m/>
    <m/>
    <s v=""/>
    <m/>
    <m/>
    <m/>
    <m/>
    <m/>
    <m/>
    <m/>
    <m/>
    <s v="Examination &amp; Analysis"/>
    <s v="•Scope of Examination"/>
    <m/>
    <m/>
    <s v="HIGH"/>
    <s v="At SDO for further development"/>
    <m/>
    <s v="Pending SDO publication"/>
    <s v="Under development at SDO"/>
    <m/>
    <m/>
    <d v="2018-01-01T00:00:00"/>
    <n v="47"/>
    <n v="92"/>
    <n v="138"/>
    <m/>
  </r>
  <r>
    <s v="MDI-010"/>
    <s v="Medicine"/>
    <x v="20"/>
    <m/>
    <m/>
    <m/>
    <m/>
    <m/>
    <x v="3"/>
    <m/>
    <s v="PINS published 4/1/2022"/>
    <m/>
    <s v="OSAC 2021-N-0007"/>
    <s v="ASB"/>
    <s v="181"/>
    <m/>
    <s v="Media Communications Following a Mass Fatality Incident: Best Practice Recommendations for the Medicolegal Authority"/>
    <s v="Provides guidance on the various aspects of communication and data sharing with media in mass fatality incidents. "/>
    <s v="N/A"/>
    <s v="N/A"/>
    <s v="N/A"/>
    <m/>
    <s v="N/A"/>
    <s v="N/A"/>
    <d v="2022-04-01T00:00:00"/>
    <s v="TBD"/>
    <s v="TBD"/>
    <s v="TBD"/>
    <m/>
    <s v="TBD"/>
    <s v="TBD"/>
    <s v="NO - started as OSAC Proposed Standard"/>
    <m/>
    <m/>
    <m/>
    <m/>
    <m/>
    <m/>
    <m/>
    <m/>
    <s v="non-STRP"/>
    <d v="2021-06-01T00:00:00"/>
    <d v="2021-07-01T00:00:00"/>
    <n v="0"/>
    <s v="N/A"/>
    <d v="2021-07-22T00:00:00"/>
    <d v="2021-08-03T00:00:00"/>
    <s v="NO"/>
    <m/>
    <s v="Quality Assurance"/>
    <s v="•Quality Control"/>
    <m/>
    <m/>
    <s v="HIGH"/>
    <s v="At SDO for further development"/>
    <m/>
    <s v="Under development at SDO"/>
    <s v="Under development at SDO"/>
    <m/>
    <m/>
    <m/>
    <m/>
    <m/>
    <m/>
    <m/>
  </r>
  <r>
    <s v="MDI-011"/>
    <s v="Medicine"/>
    <x v="20"/>
    <m/>
    <m/>
    <m/>
    <m/>
    <m/>
    <x v="3"/>
    <m/>
    <s v="PINS published 4/1/2022"/>
    <m/>
    <s v="OSAC 2021-N-0008"/>
    <s v="ASB"/>
    <s v="182"/>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N/A"/>
    <s v="N/A"/>
    <s v="N/A"/>
    <m/>
    <s v="N/A"/>
    <s v="N/A"/>
    <d v="2022-04-01T00:00:00"/>
    <s v="TBD"/>
    <s v="TBD"/>
    <s v="TBD"/>
    <m/>
    <s v="TBD"/>
    <s v="TBD"/>
    <s v="NO - started as OSAC Proposed Standard"/>
    <m/>
    <m/>
    <m/>
    <m/>
    <m/>
    <m/>
    <m/>
    <m/>
    <s v="non-STRP"/>
    <d v="2021-06-01T00:00:00"/>
    <d v="2021-07-01T00:00:00"/>
    <n v="0"/>
    <s v="N/A"/>
    <d v="2021-07-22T00:00:00"/>
    <d v="2021-08-03T00:00:00"/>
    <s v="NO"/>
    <m/>
    <s v="Examination &amp; Analysis"/>
    <s v="•Methods"/>
    <s v="Examination &amp; Analysis"/>
    <s v="•Scope of Examination"/>
    <s v="HIGH"/>
    <s v="At SDO for further development"/>
    <m/>
    <s v="Under development at SDO"/>
    <s v="Under development at SDO"/>
    <m/>
    <m/>
    <m/>
    <m/>
    <m/>
    <m/>
    <m/>
  </r>
  <r>
    <s v="MDI-012"/>
    <s v="Medicine"/>
    <x v="20"/>
    <s v="VITAL?"/>
    <m/>
    <m/>
    <m/>
    <m/>
    <x v="3"/>
    <m/>
    <m/>
    <m/>
    <s v="OSAC 2021-S-0013"/>
    <m/>
    <m/>
    <m/>
    <s v="Standard Guide for Post Mortem Examination Photography"/>
    <m/>
    <m/>
    <m/>
    <m/>
    <m/>
    <s v="N/A"/>
    <s v="N/A"/>
    <m/>
    <m/>
    <m/>
    <m/>
    <m/>
    <m/>
    <m/>
    <m/>
    <m/>
    <m/>
    <m/>
    <m/>
    <m/>
    <m/>
    <m/>
    <m/>
    <s v="STRP"/>
    <m/>
    <m/>
    <m/>
    <m/>
    <m/>
    <d v="2022-03-01T00:00:00"/>
    <m/>
    <m/>
    <m/>
    <m/>
    <m/>
    <m/>
    <s v="HIGH"/>
    <s v="At SDO for further development"/>
    <m/>
    <s v="Under development at SDO"/>
    <s v="Under development at SDO"/>
    <m/>
    <m/>
    <m/>
    <m/>
    <m/>
    <m/>
    <m/>
  </r>
  <r>
    <s v="MDI-014"/>
    <s v="Medicine"/>
    <x v="20"/>
    <m/>
    <m/>
    <m/>
    <m/>
    <m/>
    <x v="3"/>
    <m/>
    <s v="OSAC pulled this document from ASB on 7/6/21 to resubmit at a later date "/>
    <m/>
    <s v="OSAC 2022-N-0026"/>
    <m/>
    <m/>
    <m/>
    <s v="Medicolegal Death Investigation: Terms and Definitions"/>
    <s v="Provides terms of reference, and their definitions for medicolegal death investigation."/>
    <s v="N/A"/>
    <s v="N/A"/>
    <s v="N/A"/>
    <m/>
    <s v="N/A"/>
    <s v="N/A"/>
    <s v="TBD"/>
    <s v="TBD"/>
    <s v="TBD"/>
    <s v="TBD"/>
    <m/>
    <s v="TBD"/>
    <s v="TBD"/>
    <s v="NO - started as OSAC Proposed Standard"/>
    <m/>
    <m/>
    <m/>
    <m/>
    <m/>
    <m/>
    <m/>
    <m/>
    <s v="non-STRP"/>
    <d v="2022-02-01T00:00:00"/>
    <d v="2022-02-28T00:00:00"/>
    <n v="48"/>
    <s v="N/A"/>
    <d v="2022-08-10T00:00:00"/>
    <d v="2022-09-06T00:00:00"/>
    <s v="YES"/>
    <m/>
    <s v="Terminology"/>
    <m/>
    <m/>
    <m/>
    <s v="HIGH"/>
    <s v="Add OSAC Proposed Standard to Registry and send to SDO"/>
    <m/>
    <s v="In open comment at OSAC"/>
    <s v="In FSSB review"/>
    <m/>
    <m/>
    <m/>
    <m/>
    <m/>
    <m/>
    <m/>
  </r>
  <r>
    <s v="MDI-017"/>
    <s v="Medicine"/>
    <x v="20"/>
    <m/>
    <m/>
    <m/>
    <m/>
    <m/>
    <x v="4"/>
    <s v="Best Practice Recommendation"/>
    <s v="SC to begin developing 2nd edition based on comments from Registry open comment period"/>
    <s v="Joint Venture with SDO ???"/>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N/A"/>
    <s v="N/A"/>
    <d v="2017-11-17T00:00:00"/>
    <m/>
    <d v="2018-01-29T00:00:00"/>
    <m/>
    <d v="2018-10-01T00:00:00"/>
    <m/>
    <d v="2019-02-15T00:00:00"/>
    <m/>
    <m/>
    <m/>
    <m/>
    <m/>
    <m/>
    <m/>
    <m/>
    <m/>
    <s v=""/>
    <m/>
    <m/>
    <m/>
    <m/>
    <m/>
    <m/>
    <m/>
    <m/>
    <s v="Examination &amp; Analysis"/>
    <s v="•Scope of Examination"/>
    <m/>
    <m/>
    <s v="MED"/>
    <s v="Initiate revision"/>
    <m/>
    <m/>
    <s v="Started / In progress"/>
    <m/>
    <m/>
    <d v="2018-10-01T00:00:00"/>
    <n v="47"/>
    <n v="110"/>
    <n v="157"/>
    <m/>
  </r>
  <r>
    <s v="MDI-016"/>
    <s v="Medicine"/>
    <x v="20"/>
    <m/>
    <m/>
    <m/>
    <m/>
    <m/>
    <x v="4"/>
    <s v="Best Practice Recommendation"/>
    <s v="in comment adjudication @OSAC"/>
    <m/>
    <s v="OSAC 2022-N-0020"/>
    <s v="ASB"/>
    <s v="005"/>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N/A"/>
    <s v="N/A"/>
    <d v="2016-10-14T00:00:00"/>
    <m/>
    <m/>
    <m/>
    <m/>
    <m/>
    <m/>
    <s v="NO - started as OSAC Proposed Standard"/>
    <m/>
    <m/>
    <m/>
    <m/>
    <m/>
    <m/>
    <m/>
    <m/>
    <s v="non-STRP"/>
    <d v="2022-07-05T00:00:00"/>
    <d v="2022-08-01T00:00:00"/>
    <n v="17"/>
    <s v="N/A"/>
    <m/>
    <m/>
    <m/>
    <m/>
    <s v="Examination &amp; Analysis"/>
    <s v="•Data Criteria &amp; Analysis"/>
    <s v="Examination &amp; Analysis"/>
    <s v="•Scope of Examination"/>
    <s v="HIGH"/>
    <s v="Add OSAC Proposed Standard to Registry and send to SDO"/>
    <m/>
    <s v="Started / In progress"/>
    <s v="Started / In progress"/>
    <m/>
    <m/>
    <m/>
    <m/>
    <m/>
    <m/>
    <m/>
  </r>
  <r>
    <s v="MDI-024"/>
    <s v="Medicine"/>
    <x v="20"/>
    <m/>
    <m/>
    <m/>
    <m/>
    <m/>
    <x v="4"/>
    <m/>
    <s v="in open comment @OSAC - comment deadline 10/3/22"/>
    <m/>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N/A"/>
    <s v="N/A"/>
    <s v="N/A"/>
    <m/>
    <s v="N/A"/>
    <s v="N/A"/>
    <s v="TBD"/>
    <s v="TBD"/>
    <s v="TBD"/>
    <s v="TBD"/>
    <m/>
    <s v="TBD"/>
    <s v="TBD"/>
    <s v="NO - started as OSAC Proposed Standard"/>
    <m/>
    <m/>
    <m/>
    <m/>
    <m/>
    <m/>
    <m/>
    <m/>
    <s v="non-STRP"/>
    <d v="2022-09-06T00:00:00"/>
    <d v="2022-10-03T00:00:00"/>
    <m/>
    <m/>
    <m/>
    <m/>
    <m/>
    <m/>
    <s v="Quality Assurance"/>
    <s v="•Quality Control"/>
    <m/>
    <m/>
    <s v="HIGH"/>
    <s v="At SDO for further development"/>
    <m/>
    <s v="Under review by STRP"/>
    <s v="Started / In progress"/>
    <m/>
    <m/>
    <m/>
    <m/>
    <m/>
    <m/>
    <m/>
  </r>
  <r>
    <s v="MDI-018"/>
    <s v="Medicine"/>
    <x v="20"/>
    <m/>
    <m/>
    <m/>
    <m/>
    <m/>
    <x v="4"/>
    <m/>
    <s v="in comment adjudication @OSAC; NOTE: doc was previously titled: Disaster Victim Identification Process: Standards for the Medicolegal Authority; STR comments due 8/25/22"/>
    <m/>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N/A"/>
    <s v="N/A"/>
    <s v="TBD"/>
    <s v="TBD"/>
    <s v="TBD"/>
    <s v="TBD"/>
    <m/>
    <s v="TBD"/>
    <s v="TBD"/>
    <s v="NO - started as OSAC Proposed Standard"/>
    <m/>
    <m/>
    <m/>
    <m/>
    <m/>
    <m/>
    <m/>
    <m/>
    <s v="STRP"/>
    <d v="2022-07-05T00:00:00"/>
    <d v="2022-08-01T00:00:00"/>
    <n v="25"/>
    <n v="149"/>
    <m/>
    <m/>
    <m/>
    <m/>
    <s v="Examination &amp; Analysis"/>
    <s v="•Methods"/>
    <s v="Examination &amp; Analysis"/>
    <s v="•Scope of Examination"/>
    <s v="HIGH"/>
    <s v="Complete STRP evaluation"/>
    <m/>
    <s v="Started / In progress"/>
    <s v="Under review by STRP"/>
    <m/>
    <m/>
    <m/>
    <m/>
    <m/>
    <m/>
    <m/>
  </r>
  <r>
    <s v="MDI-015"/>
    <s v="Medicine"/>
    <x v="20"/>
    <s v="Forensic Anthropology"/>
    <s v="Crime Scene"/>
    <m/>
    <m/>
    <m/>
    <x v="4"/>
    <m/>
    <s v="in comment adjudication @OSAC"/>
    <m/>
    <s v="OSAC 2022-N-0027"/>
    <m/>
    <m/>
    <m/>
    <s v="Medicolegal Death Investigation Response to Death Locations and Incident Scenes: Best Practice Recommendations"/>
    <m/>
    <s v="N/A"/>
    <s v="N/A"/>
    <s v="N/A"/>
    <m/>
    <s v="N/A"/>
    <s v="N/A"/>
    <s v="TBD"/>
    <s v="TBD"/>
    <s v="TBD"/>
    <s v="TBD"/>
    <m/>
    <s v="TBD"/>
    <s v="TBD"/>
    <s v="NO - started as OSAC Proposed Standard"/>
    <m/>
    <m/>
    <m/>
    <m/>
    <m/>
    <m/>
    <m/>
    <m/>
    <s v="non-STRP"/>
    <d v="2022-03-01T00:00:00"/>
    <d v="2022-04-04T00:00:00"/>
    <n v="11"/>
    <s v="N/A"/>
    <m/>
    <m/>
    <m/>
    <m/>
    <s v="Evidence Collection &amp; Handling"/>
    <s v="•Evidence Identification"/>
    <m/>
    <m/>
    <s v="HIGH"/>
    <s v="Add OSAC Proposed Standard to Registry and send to SDO"/>
    <m/>
    <s v="In open comment at OSAC"/>
    <s v="Under review by STRP"/>
    <m/>
    <m/>
    <m/>
    <m/>
    <m/>
    <m/>
    <m/>
  </r>
  <r>
    <s v="MDI-019"/>
    <s v="Medicine"/>
    <x v="20"/>
    <m/>
    <m/>
    <m/>
    <m/>
    <m/>
    <x v="4"/>
    <m/>
    <s v="Per SC during Q3 review: PINS published by ANSI on October 1, 2021. The draft document has not yet been created at OSAC. Therefore, the ASB DVI CB WG creation will wait until a draft document is_x000a_submitted to ASB. "/>
    <m/>
    <m/>
    <s v="ASB"/>
    <s v="176"/>
    <m/>
    <s v="Best Practice Recommendations for Fatality Management During a Pandemic"/>
    <m/>
    <m/>
    <m/>
    <m/>
    <m/>
    <s v="N/A"/>
    <s v="N/A"/>
    <d v="2021-10-01T00:00:00"/>
    <m/>
    <m/>
    <m/>
    <m/>
    <m/>
    <m/>
    <m/>
    <m/>
    <m/>
    <m/>
    <m/>
    <m/>
    <m/>
    <m/>
    <m/>
    <s v=""/>
    <m/>
    <m/>
    <m/>
    <m/>
    <m/>
    <m/>
    <m/>
    <m/>
    <m/>
    <m/>
    <m/>
    <m/>
    <s v="MED"/>
    <s v="Start draft"/>
    <m/>
    <s v="Not started"/>
    <s v="Started / In progress"/>
    <m/>
    <m/>
    <m/>
    <m/>
    <m/>
    <m/>
    <m/>
  </r>
  <r>
    <s v="MDI-020"/>
    <s v="Medicine"/>
    <x v="20"/>
    <s v="Crime Scene"/>
    <m/>
    <m/>
    <m/>
    <m/>
    <x v="4"/>
    <m/>
    <s v="in early drafting stages"/>
    <m/>
    <m/>
    <m/>
    <m/>
    <m/>
    <s v="Standard for Data Collection in DVI"/>
    <s v="Standard for collection, storage, and sharing of various data types collected during the MDI process"/>
    <m/>
    <m/>
    <m/>
    <m/>
    <s v="N/A"/>
    <s v="N/A"/>
    <m/>
    <m/>
    <m/>
    <m/>
    <m/>
    <m/>
    <m/>
    <m/>
    <m/>
    <m/>
    <m/>
    <m/>
    <m/>
    <m/>
    <m/>
    <m/>
    <s v=""/>
    <m/>
    <m/>
    <m/>
    <m/>
    <m/>
    <m/>
    <m/>
    <m/>
    <m/>
    <m/>
    <m/>
    <m/>
    <s v="MED"/>
    <s v="Complete initial draft"/>
    <m/>
    <s v="Started / In progress"/>
    <m/>
    <m/>
    <m/>
    <m/>
    <m/>
    <m/>
    <m/>
    <m/>
  </r>
  <r>
    <s v="MDI-021"/>
    <s v="Medicine"/>
    <x v="20"/>
    <m/>
    <m/>
    <m/>
    <m/>
    <m/>
    <x v="4"/>
    <m/>
    <s v="Awaiting research outside of OSAC to complete this document"/>
    <m/>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N/A"/>
    <s v="N/A"/>
    <m/>
    <m/>
    <m/>
    <m/>
    <m/>
    <m/>
    <m/>
    <m/>
    <m/>
    <m/>
    <m/>
    <m/>
    <m/>
    <m/>
    <m/>
    <m/>
    <s v=""/>
    <m/>
    <m/>
    <m/>
    <m/>
    <m/>
    <m/>
    <m/>
    <m/>
    <s v="Competency &amp; Monitoring"/>
    <m/>
    <m/>
    <m/>
    <s v="LOW"/>
    <s v="Complete initial draft"/>
    <m/>
    <s v="Started / In progress"/>
    <m/>
    <m/>
    <m/>
    <m/>
    <m/>
    <m/>
    <m/>
    <m/>
  </r>
  <r>
    <s v="MDI-026"/>
    <s v="Medicine"/>
    <x v="20"/>
    <m/>
    <m/>
    <m/>
    <m/>
    <m/>
    <x v="4"/>
    <m/>
    <s v="in final stages of drafting"/>
    <m/>
    <m/>
    <m/>
    <m/>
    <m/>
    <s v="Best Practice Recommendation for Communication with Next of Kin (NOK) and Family"/>
    <m/>
    <m/>
    <m/>
    <m/>
    <m/>
    <s v="N/A"/>
    <s v="N/A"/>
    <m/>
    <m/>
    <m/>
    <m/>
    <m/>
    <m/>
    <m/>
    <m/>
    <m/>
    <m/>
    <m/>
    <m/>
    <m/>
    <m/>
    <m/>
    <m/>
    <s v=""/>
    <m/>
    <m/>
    <m/>
    <m/>
    <m/>
    <m/>
    <m/>
    <m/>
    <m/>
    <m/>
    <m/>
    <m/>
    <s v="HIGH"/>
    <s v="Add OSAC Proposed Standard to Registry and send to SDO"/>
    <m/>
    <s v="Started / In progress"/>
    <s v="Started / In progress"/>
    <m/>
    <m/>
    <m/>
    <m/>
    <m/>
    <m/>
    <m/>
  </r>
  <r>
    <s v="MDI-027"/>
    <s v="Medicine"/>
    <x v="20"/>
    <s v="Crime Scene"/>
    <m/>
    <m/>
    <m/>
    <m/>
    <x v="4"/>
    <m/>
    <s v="in final stages of drafting"/>
    <m/>
    <m/>
    <m/>
    <m/>
    <m/>
    <s v="Best Practice Recommendation for Interactions with Organ Procurement Organizations (OPO)"/>
    <m/>
    <m/>
    <m/>
    <m/>
    <m/>
    <s v="N/A"/>
    <s v="N/A"/>
    <m/>
    <m/>
    <m/>
    <m/>
    <m/>
    <m/>
    <m/>
    <m/>
    <m/>
    <m/>
    <m/>
    <m/>
    <m/>
    <m/>
    <m/>
    <m/>
    <s v=""/>
    <m/>
    <m/>
    <m/>
    <m/>
    <m/>
    <m/>
    <m/>
    <m/>
    <m/>
    <m/>
    <m/>
    <m/>
    <s v="HIGH"/>
    <s v="Add OSAC Proposed Standard to Registry and send to SDO"/>
    <m/>
    <s v="Started / In progress"/>
    <s v="Started / In progress"/>
    <m/>
    <m/>
    <m/>
    <m/>
    <m/>
    <m/>
    <m/>
  </r>
  <r>
    <s v="MDI-028"/>
    <s v="Medicine"/>
    <x v="20"/>
    <m/>
    <m/>
    <m/>
    <m/>
    <m/>
    <x v="4"/>
    <m/>
    <s v="in early drafting stages"/>
    <m/>
    <m/>
    <m/>
    <m/>
    <m/>
    <s v="Best Practice Recommendation for Assesment of a Decedent on Scene"/>
    <m/>
    <m/>
    <m/>
    <m/>
    <m/>
    <s v="N/A"/>
    <s v="N/A"/>
    <m/>
    <m/>
    <m/>
    <m/>
    <m/>
    <m/>
    <m/>
    <m/>
    <m/>
    <m/>
    <m/>
    <m/>
    <m/>
    <m/>
    <m/>
    <m/>
    <s v=""/>
    <m/>
    <m/>
    <m/>
    <m/>
    <m/>
    <m/>
    <m/>
    <m/>
    <s v="Evidence Collection &amp; Handling"/>
    <s v="•Evidence Identification"/>
    <m/>
    <m/>
    <s v="HIGH"/>
    <s v="Complete initial draft"/>
    <m/>
    <s v="Started / In progress"/>
    <s v="Started / In progress"/>
    <m/>
    <m/>
    <m/>
    <m/>
    <m/>
    <m/>
    <m/>
  </r>
  <r>
    <s v="MDI-029"/>
    <s v="Medicine"/>
    <x v="20"/>
    <m/>
    <m/>
    <m/>
    <m/>
    <m/>
    <x v="4"/>
    <m/>
    <s v="Updated status to Under Develop (OPO ID was previously MDI-NYD-0001)"/>
    <m/>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s v="N/A"/>
    <s v="N/A"/>
    <m/>
    <m/>
    <m/>
    <m/>
    <m/>
    <m/>
    <m/>
    <m/>
    <m/>
    <m/>
    <m/>
    <m/>
    <m/>
    <m/>
    <m/>
    <m/>
    <s v=""/>
    <m/>
    <m/>
    <m/>
    <m/>
    <m/>
    <m/>
    <m/>
    <m/>
    <m/>
    <m/>
    <m/>
    <m/>
    <s v="MED"/>
    <s v="Complete initial draft"/>
    <m/>
    <s v="Not started"/>
    <s v="Started / In progress"/>
    <m/>
    <m/>
    <m/>
    <m/>
    <m/>
    <m/>
    <m/>
  </r>
  <r>
    <s v="MDI-030"/>
    <s v="Medicine"/>
    <x v="20"/>
    <m/>
    <m/>
    <m/>
    <m/>
    <m/>
    <x v="4"/>
    <m/>
    <m/>
    <m/>
    <m/>
    <m/>
    <m/>
    <m/>
    <s v="Best Practice Recommendation for Common Data Elements"/>
    <m/>
    <m/>
    <m/>
    <m/>
    <m/>
    <s v="N/A"/>
    <s v="N/A"/>
    <m/>
    <m/>
    <m/>
    <m/>
    <m/>
    <m/>
    <m/>
    <m/>
    <m/>
    <m/>
    <m/>
    <m/>
    <m/>
    <m/>
    <m/>
    <m/>
    <m/>
    <m/>
    <m/>
    <m/>
    <m/>
    <m/>
    <m/>
    <m/>
    <m/>
    <m/>
    <m/>
    <m/>
    <m/>
    <s v="MED"/>
    <s v="Start draft"/>
    <m/>
    <m/>
    <s v="Not started"/>
    <m/>
    <m/>
    <m/>
    <m/>
    <m/>
    <m/>
    <m/>
  </r>
  <r>
    <s v="MDI-031"/>
    <s v="Medicine"/>
    <x v="20"/>
    <m/>
    <m/>
    <m/>
    <m/>
    <m/>
    <x v="4"/>
    <m/>
    <m/>
    <m/>
    <m/>
    <m/>
    <m/>
    <m/>
    <s v="Best Practice Recommendation for Deaths in Custody"/>
    <m/>
    <m/>
    <m/>
    <m/>
    <m/>
    <s v="N/A"/>
    <s v="N/A"/>
    <m/>
    <m/>
    <m/>
    <m/>
    <m/>
    <m/>
    <m/>
    <m/>
    <m/>
    <m/>
    <m/>
    <m/>
    <m/>
    <m/>
    <m/>
    <m/>
    <m/>
    <m/>
    <m/>
    <m/>
    <m/>
    <m/>
    <m/>
    <m/>
    <m/>
    <m/>
    <m/>
    <m/>
    <m/>
    <s v="LOW"/>
    <s v="Start draft"/>
    <m/>
    <m/>
    <s v="Not started"/>
    <m/>
    <m/>
    <m/>
    <m/>
    <m/>
    <m/>
    <m/>
  </r>
  <r>
    <s v="MDI-NYD-0002"/>
    <s v="Medicine"/>
    <x v="20"/>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s v="N/A"/>
    <s v="N/A"/>
    <m/>
    <m/>
    <m/>
    <m/>
    <m/>
    <m/>
    <m/>
    <m/>
    <m/>
    <m/>
    <m/>
    <m/>
    <m/>
    <m/>
    <m/>
    <m/>
    <s v=""/>
    <m/>
    <m/>
    <m/>
    <m/>
    <m/>
    <m/>
    <m/>
    <m/>
    <s v="Competency &amp; Monitoring"/>
    <s v="•Training"/>
    <m/>
    <m/>
    <s v="MED"/>
    <s v="Start draft"/>
    <m/>
    <s v="Not started"/>
    <s v="Not started"/>
    <m/>
    <m/>
    <m/>
    <m/>
    <m/>
    <m/>
    <m/>
  </r>
  <r>
    <s v="MDI-NYD-0003"/>
    <s v="Medicine"/>
    <x v="20"/>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s v="N/A"/>
    <s v="N/A"/>
    <m/>
    <m/>
    <m/>
    <m/>
    <m/>
    <m/>
    <m/>
    <m/>
    <m/>
    <m/>
    <m/>
    <m/>
    <m/>
    <m/>
    <m/>
    <m/>
    <s v=""/>
    <m/>
    <m/>
    <m/>
    <m/>
    <m/>
    <m/>
    <m/>
    <m/>
    <s v="Examination &amp; Analysis"/>
    <s v="•Methods"/>
    <s v="Examination &amp; Analysis"/>
    <s v="•Scope of Examination"/>
    <s v="LOW"/>
    <s v="Start draft"/>
    <m/>
    <s v="Not started"/>
    <s v="Not started"/>
    <m/>
    <m/>
    <m/>
    <m/>
    <m/>
    <m/>
    <m/>
  </r>
  <r>
    <s v="MDI-NYD-0004"/>
    <s v="Medicine"/>
    <x v="20"/>
    <s v="Forensic Anthropology"/>
    <s v="Forensic Odontology"/>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s v="N/A"/>
    <s v="N/A"/>
    <m/>
    <m/>
    <m/>
    <m/>
    <m/>
    <m/>
    <m/>
    <m/>
    <m/>
    <m/>
    <m/>
    <m/>
    <m/>
    <m/>
    <m/>
    <m/>
    <s v=""/>
    <m/>
    <m/>
    <m/>
    <m/>
    <m/>
    <m/>
    <m/>
    <m/>
    <s v="Examination &amp; Analysis"/>
    <s v="•Methods"/>
    <m/>
    <m/>
    <s v="LOW"/>
    <s v="Start draft"/>
    <m/>
    <s v="Not started"/>
    <s v="Not started"/>
    <m/>
    <m/>
    <m/>
    <m/>
    <m/>
    <m/>
    <m/>
  </r>
  <r>
    <s v="MDI-NYD-0005"/>
    <s v="Medicine"/>
    <x v="20"/>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s v="N/A"/>
    <s v="N/A"/>
    <m/>
    <m/>
    <m/>
    <m/>
    <m/>
    <m/>
    <m/>
    <m/>
    <m/>
    <m/>
    <m/>
    <m/>
    <m/>
    <m/>
    <m/>
    <m/>
    <s v=""/>
    <m/>
    <m/>
    <m/>
    <m/>
    <m/>
    <m/>
    <m/>
    <m/>
    <s v="Examination &amp; Analysis"/>
    <s v="•Methods"/>
    <m/>
    <m/>
    <s v="LOW"/>
    <s v="Start draft"/>
    <m/>
    <s v="Not started"/>
    <s v="Not started"/>
    <m/>
    <m/>
    <m/>
    <m/>
    <m/>
    <m/>
    <m/>
  </r>
  <r>
    <s v="MDI-NYD-0006"/>
    <s v="Medicine"/>
    <x v="20"/>
    <m/>
    <m/>
    <m/>
    <m/>
    <m/>
    <x v="5"/>
    <m/>
    <s v="Per SC Q3 review: On hold - pending braoder projects being completed"/>
    <m/>
    <m/>
    <m/>
    <m/>
    <m/>
    <s v="Best Practice Recommendation for the Investigation of Drowning Deaths"/>
    <m/>
    <m/>
    <m/>
    <m/>
    <m/>
    <s v="N/A"/>
    <s v="N/A"/>
    <m/>
    <m/>
    <m/>
    <m/>
    <m/>
    <m/>
    <m/>
    <m/>
    <m/>
    <m/>
    <m/>
    <m/>
    <m/>
    <m/>
    <m/>
    <m/>
    <s v=""/>
    <m/>
    <m/>
    <m/>
    <m/>
    <m/>
    <m/>
    <m/>
    <m/>
    <m/>
    <m/>
    <m/>
    <m/>
    <s v="LOW"/>
    <s v="Start draft"/>
    <m/>
    <s v="Not started"/>
    <s v="Not started"/>
    <m/>
    <m/>
    <m/>
    <m/>
    <m/>
    <m/>
    <m/>
  </r>
  <r>
    <s v="MDI-NYD-0007"/>
    <s v="Medicine"/>
    <x v="20"/>
    <m/>
    <m/>
    <m/>
    <m/>
    <m/>
    <x v="5"/>
    <m/>
    <s v="Per SC Q3 review: On hold - pending braoder projects being completed"/>
    <m/>
    <m/>
    <m/>
    <m/>
    <m/>
    <s v="Best Practice Recommendation for Personal Identification of Decedents"/>
    <m/>
    <m/>
    <m/>
    <m/>
    <m/>
    <s v="N/A"/>
    <s v="N/A"/>
    <m/>
    <m/>
    <m/>
    <m/>
    <m/>
    <m/>
    <m/>
    <m/>
    <m/>
    <m/>
    <m/>
    <m/>
    <m/>
    <m/>
    <m/>
    <m/>
    <s v=""/>
    <m/>
    <m/>
    <m/>
    <m/>
    <m/>
    <m/>
    <m/>
    <m/>
    <m/>
    <m/>
    <m/>
    <m/>
    <s v="MED"/>
    <s v="Start draft"/>
    <m/>
    <s v="Not started"/>
    <m/>
    <m/>
    <m/>
    <m/>
    <m/>
    <m/>
    <m/>
    <m/>
  </r>
  <r>
    <s v="MDI-NYD-0008"/>
    <s v="Medicine"/>
    <x v="20"/>
    <s v="VITAL? "/>
    <m/>
    <m/>
    <m/>
    <m/>
    <x v="5"/>
    <m/>
    <m/>
    <m/>
    <m/>
    <m/>
    <m/>
    <m/>
    <s v="Best Practice for Postmortem Decedent Imaging"/>
    <m/>
    <m/>
    <m/>
    <m/>
    <m/>
    <s v="N/A"/>
    <s v="N/A"/>
    <m/>
    <m/>
    <m/>
    <m/>
    <m/>
    <m/>
    <m/>
    <m/>
    <m/>
    <m/>
    <m/>
    <m/>
    <m/>
    <m/>
    <m/>
    <m/>
    <s v=""/>
    <m/>
    <m/>
    <m/>
    <m/>
    <m/>
    <m/>
    <m/>
    <m/>
    <m/>
    <m/>
    <m/>
    <m/>
    <s v="LOW"/>
    <s v="Start draft"/>
    <m/>
    <s v="Not started"/>
    <s v="Not started"/>
    <m/>
    <m/>
    <m/>
    <m/>
    <m/>
    <m/>
    <m/>
  </r>
  <r>
    <s v="MDI-025"/>
    <s v="Medicine"/>
    <x v="20"/>
    <m/>
    <m/>
    <m/>
    <m/>
    <m/>
    <x v="5"/>
    <m/>
    <s v="Status changed from under devel to to NYD during Q3 review"/>
    <m/>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s v="N/A"/>
    <s v="N/A"/>
    <m/>
    <m/>
    <m/>
    <m/>
    <m/>
    <m/>
    <m/>
    <m/>
    <m/>
    <m/>
    <m/>
    <m/>
    <m/>
    <m/>
    <m/>
    <m/>
    <s v=""/>
    <m/>
    <m/>
    <m/>
    <m/>
    <m/>
    <m/>
    <m/>
    <m/>
    <s v="Quality Assurance"/>
    <s v="•Quality Control"/>
    <m/>
    <m/>
    <s v="LOW"/>
    <s v="Start draft"/>
    <m/>
    <s v="Not started"/>
    <s v="Not started"/>
    <m/>
    <m/>
    <m/>
    <m/>
    <m/>
    <m/>
    <m/>
  </r>
  <r>
    <s v="MDI-NYD-0010"/>
    <s v="Medicine"/>
    <x v="20"/>
    <m/>
    <m/>
    <m/>
    <m/>
    <m/>
    <x v="5"/>
    <m/>
    <s v="Next to be drafted"/>
    <m/>
    <m/>
    <m/>
    <m/>
    <m/>
    <s v="Best Practie Recommendation for Next of Kin Notification"/>
    <s v="Recommends best practices for notifying kin about a death to  provide guidance to medicolegal agencies"/>
    <m/>
    <m/>
    <m/>
    <m/>
    <s v="N/A"/>
    <s v="N/A"/>
    <m/>
    <m/>
    <m/>
    <m/>
    <m/>
    <m/>
    <m/>
    <m/>
    <m/>
    <m/>
    <m/>
    <m/>
    <m/>
    <m/>
    <m/>
    <m/>
    <m/>
    <m/>
    <m/>
    <m/>
    <m/>
    <m/>
    <m/>
    <m/>
    <m/>
    <m/>
    <m/>
    <m/>
    <m/>
    <s v="MED"/>
    <s v="Start draft"/>
    <m/>
    <m/>
    <s v="Not started"/>
    <m/>
    <m/>
    <m/>
    <m/>
    <m/>
    <m/>
    <m/>
  </r>
  <r>
    <s v="MDI-NYD-0011"/>
    <s v="Medicine"/>
    <x v="20"/>
    <m/>
    <m/>
    <m/>
    <m/>
    <m/>
    <x v="5"/>
    <m/>
    <m/>
    <m/>
    <m/>
    <m/>
    <m/>
    <m/>
    <s v="Best Practice Recommendation for Elements in a Death Investigation Report"/>
    <m/>
    <m/>
    <m/>
    <m/>
    <m/>
    <s v="N/A"/>
    <s v="N/A"/>
    <m/>
    <m/>
    <m/>
    <m/>
    <m/>
    <m/>
    <m/>
    <m/>
    <m/>
    <m/>
    <m/>
    <m/>
    <m/>
    <m/>
    <m/>
    <m/>
    <m/>
    <m/>
    <m/>
    <m/>
    <m/>
    <m/>
    <m/>
    <m/>
    <m/>
    <m/>
    <m/>
    <m/>
    <m/>
    <s v="LOW"/>
    <s v="Start draft"/>
    <m/>
    <m/>
    <s v="Not started"/>
    <m/>
    <m/>
    <m/>
    <m/>
    <m/>
    <m/>
    <m/>
  </r>
  <r>
    <s v="MDI-006"/>
    <s v="Medicine"/>
    <x v="20"/>
    <s v="Human Forensic Biology"/>
    <m/>
    <m/>
    <m/>
    <m/>
    <x v="9"/>
    <s v="Best Practice Recommendation"/>
    <s v="SC is revising this (version 2) and has sent it to ASB to work on revisions (see above). NOTE: The first edition was published in 2019 but never on the Registry.  "/>
    <m/>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s v="N/A"/>
    <s v="N/A"/>
    <m/>
    <m/>
    <d v="2018-08-13T00:00:00"/>
    <m/>
    <d v="2018-11-01T00:00:00"/>
    <m/>
    <d v="2019-02-15T00:00:00"/>
    <m/>
    <m/>
    <m/>
    <m/>
    <m/>
    <m/>
    <m/>
    <m/>
    <m/>
    <s v=""/>
    <m/>
    <m/>
    <m/>
    <m/>
    <m/>
    <m/>
    <m/>
    <m/>
    <s v="Evidence Collection &amp; Handling"/>
    <s v="•Evidence Collection or Recovery"/>
    <m/>
    <m/>
    <s v="MED"/>
    <s v="Add SDO published standard to Registry"/>
    <m/>
    <s v="In comment adjudication at OSAC"/>
    <m/>
    <m/>
    <m/>
    <d v="2018-11-01T00:00:00"/>
    <n v="47"/>
    <n v="128"/>
    <n v="174"/>
    <m/>
  </r>
  <r>
    <s v="MDI-022"/>
    <s v="Medicine"/>
    <x v="20"/>
    <s v="Crime Scene"/>
    <m/>
    <m/>
    <m/>
    <m/>
    <x v="6"/>
    <m/>
    <s v="awaiting publication of an FTCoE document (March 2022); this was not included in the Q3 SC review"/>
    <m/>
    <m/>
    <m/>
    <m/>
    <m/>
    <s v="Medicolegal Death Investigation Workflow and Information Requirements"/>
    <s v="Focuses on the important elements of a death investigation from the standpoint of workflows, practice, and data collection/sharing."/>
    <m/>
    <m/>
    <m/>
    <m/>
    <s v="N/A"/>
    <s v="N/A"/>
    <m/>
    <m/>
    <m/>
    <m/>
    <m/>
    <m/>
    <m/>
    <m/>
    <m/>
    <m/>
    <m/>
    <m/>
    <m/>
    <m/>
    <m/>
    <m/>
    <s v=""/>
    <m/>
    <m/>
    <m/>
    <m/>
    <m/>
    <m/>
    <m/>
    <m/>
    <s v="Quality Assurance"/>
    <s v="•Quality Control"/>
    <m/>
    <m/>
    <s v="MED"/>
    <s v="Complete initial draft"/>
    <m/>
    <s v="Started / In progress"/>
    <m/>
    <m/>
    <m/>
    <m/>
    <m/>
    <m/>
    <m/>
    <m/>
  </r>
  <r>
    <s v="DRG-001"/>
    <s v="Chemistry: Seized Drugs &amp; Toxicology"/>
    <x v="21"/>
    <m/>
    <m/>
    <m/>
    <m/>
    <m/>
    <x v="0"/>
    <m/>
    <s v="is this under revision as WK77471"/>
    <m/>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unknown"/>
    <s v="unknown"/>
    <s v="unknown"/>
    <s v="unknown"/>
    <s v="unknown"/>
    <s v="N/A"/>
    <m/>
    <s v="unknown"/>
    <d v="2019-12-01T00:00:00"/>
    <s v="YES"/>
    <s v="closed"/>
    <d v="2020-10-06T00:00:00"/>
    <d v="2020-11-06T00:00:00"/>
    <d v="2020-11-06T00:00:00"/>
    <d v="2021-06-04T00:00:00"/>
    <d v="2021-07-06T00:00:00"/>
    <s v="YES"/>
    <m/>
    <s v=""/>
    <m/>
    <m/>
    <m/>
    <m/>
    <m/>
    <m/>
    <m/>
    <d v="2026-07-06T00:00:00"/>
    <s v="Examination &amp; Analysis"/>
    <s v="•Methods"/>
    <m/>
    <m/>
    <s v="Not applicable"/>
    <s v="Add SDO published standard to Registry"/>
    <s v="COMPLETE"/>
    <s v="COMPLETE"/>
    <m/>
    <m/>
    <m/>
    <m/>
    <m/>
    <m/>
    <m/>
    <m/>
  </r>
  <r>
    <s v="DRG-002"/>
    <s v="Chemistry: Seized Drugs &amp; Toxicology"/>
    <x v="21"/>
    <m/>
    <m/>
    <m/>
    <m/>
    <m/>
    <x v="0"/>
    <m/>
    <s v="is this under revision as WK77472"/>
    <m/>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unknown"/>
    <s v="unknown"/>
    <s v="unknown"/>
    <s v="unknown"/>
    <s v="unknown"/>
    <s v="N/A"/>
    <m/>
    <s v="unknown"/>
    <d v="2019-12-01T00:00:00"/>
    <s v="YES"/>
    <s v="closed"/>
    <d v="2020-10-06T00:00:00"/>
    <d v="2020-11-06T00:00:00"/>
    <d v="2020-11-06T00:00:00"/>
    <d v="2021-06-04T00:00:00"/>
    <d v="2021-07-06T00:00:00"/>
    <s v="YES"/>
    <m/>
    <s v=""/>
    <m/>
    <m/>
    <m/>
    <m/>
    <m/>
    <m/>
    <m/>
    <d v="2026-07-06T00:00:00"/>
    <s v="Examination &amp; Analysis"/>
    <s v="•Methods"/>
    <m/>
    <m/>
    <s v="Not applicable"/>
    <s v="Add SDO published standard to Registry"/>
    <s v="COMPLETE"/>
    <s v="COMPLETE"/>
    <m/>
    <m/>
    <m/>
    <m/>
    <m/>
    <m/>
    <m/>
    <m/>
  </r>
  <r>
    <s v="DRG-003"/>
    <s v="Chemistry: Seized Drugs &amp; Toxicology"/>
    <x v="21"/>
    <m/>
    <m/>
    <m/>
    <m/>
    <m/>
    <x v="0"/>
    <m/>
    <s v="is this under revision as WK77473"/>
    <m/>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unknown"/>
    <s v="unknown"/>
    <m/>
    <m/>
    <m/>
    <m/>
    <m/>
    <m/>
    <d v="2019-12-01T00:00:00"/>
    <m/>
    <m/>
    <m/>
    <d v="2020-11-06T00:00:00"/>
    <m/>
    <m/>
    <d v="2021-07-06T00:00:00"/>
    <m/>
    <m/>
    <s v=""/>
    <m/>
    <m/>
    <m/>
    <m/>
    <m/>
    <m/>
    <m/>
    <d v="2026-07-06T00:00:00"/>
    <s v="Examination &amp; Analysis"/>
    <s v="•Methods"/>
    <m/>
    <m/>
    <s v="Not applicable"/>
    <s v="Add SDO published standard to Registry"/>
    <s v="COMPLETE"/>
    <s v="COMPLETE"/>
    <m/>
    <m/>
    <m/>
    <m/>
    <m/>
    <m/>
    <m/>
    <m/>
  </r>
  <r>
    <s v="DRG-004"/>
    <s v="Chemistry: Seized Drugs &amp; Toxicology"/>
    <x v="21"/>
    <m/>
    <m/>
    <m/>
    <m/>
    <m/>
    <x v="0"/>
    <m/>
    <s v="under revision as WK78736 (see below)"/>
    <m/>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s v="unknown"/>
    <s v="unknown"/>
    <m/>
    <m/>
    <m/>
    <m/>
    <m/>
    <m/>
    <m/>
    <m/>
    <m/>
    <m/>
    <m/>
    <m/>
    <m/>
    <d v="2018-08-07T00:00:00"/>
    <m/>
    <m/>
    <s v=""/>
    <m/>
    <m/>
    <m/>
    <m/>
    <m/>
    <m/>
    <m/>
    <d v="2023-08-07T00:00:00"/>
    <s v="Examination &amp; Analysis"/>
    <s v="•Data Criteria &amp; Analysis"/>
    <s v="Reporting Results &amp; Testimony"/>
    <s v="•Reporting"/>
    <s v="Not applicable"/>
    <s v="Add SDO published standard to Registry"/>
    <s v="COMPLETE"/>
    <s v="COMPLETE"/>
    <m/>
    <m/>
    <m/>
    <m/>
    <m/>
    <m/>
    <m/>
    <m/>
  </r>
  <r>
    <s v="DRG-005"/>
    <s v="Chemistry: Seized Drugs &amp; Toxicology"/>
    <x v="21"/>
    <m/>
    <m/>
    <m/>
    <m/>
    <m/>
    <x v="0"/>
    <m/>
    <s v="ASTM E2548-16 replaced the -11e version on the Registry on 6/1/2021  "/>
    <m/>
    <m/>
    <s v="ASTM"/>
    <s v="E2548-16"/>
    <m/>
    <s v="Standard Guide for Sampling Seized Drugs for Qualitative and Quantitative Analysis"/>
    <s v="Covers the minimum considerations for sampling of seized drugs for qualitative and quantitative analysis."/>
    <s v="unknown"/>
    <s v="unknown"/>
    <s v="unknown"/>
    <m/>
    <s v="unknown"/>
    <s v="unknown"/>
    <s v="unknown"/>
    <s v="unknown"/>
    <s v="unknown"/>
    <s v="N/A"/>
    <m/>
    <s v="unknown"/>
    <s v="unknown"/>
    <s v="YES"/>
    <s v="closed"/>
    <d v="2020-10-06T00:00:00"/>
    <m/>
    <d v="2020-11-06T00:00:00"/>
    <d v="2021-05-21T00:00:00"/>
    <d v="2021-06-01T00:00:00"/>
    <s v="YES"/>
    <m/>
    <s v=""/>
    <m/>
    <m/>
    <m/>
    <m/>
    <m/>
    <m/>
    <m/>
    <d v="2026-06-01T00:00:00"/>
    <s v="Examination &amp; Analysis"/>
    <s v="•Methods"/>
    <s v="Reporting Results &amp; Testimony"/>
    <s v="•Reporting"/>
    <s v="Not applicable"/>
    <s v="Add SDO published standard to Registry"/>
    <s v="COMPLETE"/>
    <s v="COMPLETE"/>
    <m/>
    <m/>
    <m/>
    <m/>
    <m/>
    <m/>
    <m/>
    <m/>
  </r>
  <r>
    <s v="DRG-006"/>
    <s v="Chemistry: Seized Drugs &amp; Toxicology"/>
    <x v="21"/>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unknown"/>
    <s v="unknown"/>
    <s v="unknown"/>
    <s v="unknown"/>
    <s v="unknown"/>
    <s v="N/A"/>
    <m/>
    <s v="unknown"/>
    <d v="2019-08-01T00:00:00"/>
    <s v="YES"/>
    <s v="closed"/>
    <d v="2020-10-06T00:00:00"/>
    <d v="2020-11-06T00:00:00"/>
    <d v="2020-11-06T00:00:00"/>
    <d v="2021-05-27T00:00:00"/>
    <d v="2021-07-06T00:00:00"/>
    <s v="YES"/>
    <m/>
    <s v=""/>
    <m/>
    <m/>
    <m/>
    <m/>
    <m/>
    <m/>
    <m/>
    <d v="2026-07-06T00:00:00"/>
    <s v="Examination &amp; Analysis"/>
    <s v="•Methods"/>
    <m/>
    <m/>
    <s v="Not applicable"/>
    <s v="Add SDO published standard to Registry"/>
    <s v="COMPLETE"/>
    <s v="COMPLETE"/>
    <m/>
    <m/>
    <m/>
    <m/>
    <m/>
    <m/>
    <m/>
    <m/>
  </r>
  <r>
    <s v="DRG-007"/>
    <s v="Chemistry: Seized Drugs &amp; Toxicology"/>
    <x v="21"/>
    <m/>
    <m/>
    <m/>
    <m/>
    <m/>
    <x v="0"/>
    <m/>
    <s v="NOTE: This was also added under the Interdisciplinary heading on the OSAC Registry webpage (per discussion with SAC chair June 2022)"/>
    <m/>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unknown"/>
    <s v="unknown"/>
    <s v="unknown"/>
    <s v="unknown"/>
    <s v="unknown"/>
    <s v="N/A"/>
    <m/>
    <s v="unknown"/>
    <s v="unknown"/>
    <s v="YES"/>
    <s v="closed"/>
    <d v="2021-04-06T00:00:00"/>
    <m/>
    <d v="2021-05-07T00:00:00"/>
    <d v="2021-10-13T00:00:00"/>
    <d v="2021-11-02T00:00:00"/>
    <s v="YES"/>
    <m/>
    <s v=""/>
    <m/>
    <m/>
    <m/>
    <m/>
    <m/>
    <m/>
    <m/>
    <d v="2026-11-02T00:00:00"/>
    <s v="Method Validation"/>
    <m/>
    <s v="Quality Assurance"/>
    <s v="•Quality Control"/>
    <s v="Not applicable"/>
    <s v="Add SDO published standard to Registry"/>
    <s v="COMPLETE"/>
    <s v="COMPLETE"/>
    <m/>
    <m/>
    <m/>
    <m/>
    <m/>
    <m/>
    <m/>
    <m/>
  </r>
  <r>
    <s v="DRG-011"/>
    <s v="Chemistry: Seized Drugs &amp; Toxicology"/>
    <x v="21"/>
    <m/>
    <m/>
    <m/>
    <m/>
    <m/>
    <x v="2"/>
    <m/>
    <s v="revision to E1968-19; this work item is being initiated to address revision recommendations generated from OSAC's public comment process (from ASTM website)"/>
    <s v="Joint Venture with SDO???"/>
    <m/>
    <s v="ASTM"/>
    <s v="E1968-xx"/>
    <s v="WK77471"/>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m/>
    <m/>
    <m/>
    <m/>
    <m/>
    <m/>
    <m/>
    <m/>
    <m/>
    <m/>
    <m/>
    <m/>
    <m/>
    <m/>
    <m/>
    <m/>
    <m/>
    <m/>
    <s v=""/>
    <m/>
    <m/>
    <m/>
    <m/>
    <m/>
    <m/>
    <m/>
    <m/>
    <m/>
    <m/>
    <m/>
    <m/>
    <m/>
    <m/>
    <m/>
    <m/>
    <m/>
    <m/>
    <m/>
    <m/>
    <m/>
    <m/>
    <m/>
    <m/>
  </r>
  <r>
    <s v="DRG-012"/>
    <s v="Chemistry: Seized Drugs &amp; Toxicology"/>
    <x v="21"/>
    <m/>
    <m/>
    <m/>
    <m/>
    <m/>
    <x v="2"/>
    <m/>
    <s v="revision to E1969-19; this work item is being initiated to address revision recommendations generated from OSAC's public comment process (from ASTM website)"/>
    <s v="Joint Venture with SDO???"/>
    <m/>
    <s v="ASTM "/>
    <s v="E1969-xx"/>
    <s v="WK77472"/>
    <s v="Standard Practice for Microcrystal Testing in the Forensic Analysis of Methamphetamine and Amphetamine"/>
    <m/>
    <m/>
    <m/>
    <m/>
    <m/>
    <m/>
    <m/>
    <m/>
    <m/>
    <m/>
    <m/>
    <m/>
    <m/>
    <m/>
    <m/>
    <m/>
    <m/>
    <m/>
    <m/>
    <m/>
    <m/>
    <m/>
    <m/>
    <s v=""/>
    <m/>
    <m/>
    <m/>
    <m/>
    <m/>
    <m/>
    <m/>
    <m/>
    <m/>
    <m/>
    <m/>
    <m/>
    <m/>
    <m/>
    <m/>
    <m/>
    <m/>
    <m/>
    <m/>
    <m/>
    <m/>
    <m/>
    <m/>
    <m/>
  </r>
  <r>
    <s v="DRG-013"/>
    <s v="Chemistry: Seized Drugs &amp; Toxicology"/>
    <x v="21"/>
    <m/>
    <m/>
    <m/>
    <m/>
    <m/>
    <x v="2"/>
    <m/>
    <s v="revision to E2125-19; this work item is being initiated to address revision recommendations generated from OSAC's public comment process (from ASTM website)"/>
    <s v="Joint Venture with SDO???"/>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m/>
    <m/>
    <m/>
    <m/>
    <m/>
    <m/>
    <m/>
    <m/>
    <m/>
    <m/>
    <m/>
    <m/>
    <m/>
    <m/>
    <m/>
    <m/>
    <m/>
    <m/>
    <s v=""/>
    <m/>
    <m/>
    <m/>
    <m/>
    <m/>
    <m/>
    <m/>
    <m/>
    <s v="Examination &amp; Analysis"/>
    <m/>
    <m/>
    <m/>
    <s v="Not applicable"/>
    <s v="Add SDO published standard to Registry"/>
    <m/>
    <m/>
    <m/>
    <m/>
    <m/>
    <m/>
    <m/>
    <m/>
    <m/>
    <m/>
  </r>
  <r>
    <s v="DRG-014"/>
    <s v="Chemistry: Seized Drugs &amp; Toxicology"/>
    <x v="21"/>
    <m/>
    <m/>
    <m/>
    <m/>
    <m/>
    <x v="2"/>
    <m/>
    <s v="revision to E2326-14 (below) - This is being revised as an independent document and is currently at the SDO"/>
    <m/>
    <m/>
    <s v="ASTM "/>
    <s v="E2326-xx"/>
    <s v="WK70008_x000a_"/>
    <s v="Standard Practice for Education and Training of Seized Drug Analysts"/>
    <s v="Provides minimum requirements for education and training of analysts in seized drugs; focuses on items not included in the interdisciplinary training document"/>
    <m/>
    <m/>
    <m/>
    <d v="2019-09-27T00:00:00"/>
    <d v="2022-06-27T00:00:00"/>
    <d v="2022-08-09T00:00:00"/>
    <m/>
    <d v="2022-08-05T00:00:00"/>
    <d v="2022-09-19T00:00:00"/>
    <m/>
    <m/>
    <m/>
    <m/>
    <m/>
    <m/>
    <m/>
    <m/>
    <m/>
    <m/>
    <m/>
    <m/>
    <m/>
    <s v=""/>
    <m/>
    <m/>
    <m/>
    <m/>
    <m/>
    <m/>
    <m/>
    <m/>
    <s v="Competency &amp; Monitoring"/>
    <s v="•Training"/>
    <m/>
    <m/>
    <s v="LOW"/>
    <s v="Initiate Registry approval process (for SDO published standard)"/>
    <s v="Under development at SDO"/>
    <s v="Under development at SDO"/>
    <s v="In adjudication at SDO"/>
    <m/>
    <m/>
    <m/>
    <m/>
    <m/>
    <m/>
    <m/>
  </r>
  <r>
    <s v="DRG-015"/>
    <s v="Chemistry: Seized Drugs &amp; Toxicology"/>
    <x v="21"/>
    <m/>
    <m/>
    <m/>
    <m/>
    <m/>
    <x v="2"/>
    <m/>
    <s v="revision to E2327-15e1 below; up for 5 year review - WK78737 initiated 10/26/21; revision being done at the SDO with members of OSAC in the task group Note: This standard may become part of the annex on E3255-21. It is currently with the TC at the SDO."/>
    <s v="Joint Venture with SDO"/>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m/>
    <m/>
    <m/>
    <m/>
    <m/>
    <m/>
    <m/>
    <m/>
    <m/>
    <m/>
    <m/>
    <m/>
    <m/>
    <m/>
    <m/>
    <m/>
    <m/>
    <m/>
    <s v=""/>
    <m/>
    <m/>
    <m/>
    <m/>
    <m/>
    <m/>
    <m/>
    <m/>
    <s v="Quality Assurance"/>
    <m/>
    <m/>
    <m/>
    <m/>
    <s v="At SDO for further development"/>
    <s v="Under development at SDO"/>
    <s v="Under development at SDO"/>
    <s v="Under development at SDO"/>
    <m/>
    <m/>
    <m/>
    <m/>
    <m/>
    <m/>
    <m/>
  </r>
  <r>
    <s v="DRG-016"/>
    <s v="Chemistry: Seized Drugs &amp; Toxicology"/>
    <x v="21"/>
    <m/>
    <m/>
    <m/>
    <m/>
    <m/>
    <x v="2"/>
    <m/>
    <s v="revision to E2329-17; this work item is being initiated to address revision recommendations generated from OSAC's public comment process (from ASTM website)"/>
    <s v="Joint Venture with SDO???"/>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m/>
    <m/>
    <m/>
    <m/>
    <m/>
    <m/>
    <m/>
    <m/>
    <m/>
    <m/>
    <m/>
    <m/>
    <m/>
    <m/>
    <m/>
    <m/>
    <m/>
    <m/>
    <s v=""/>
    <m/>
    <m/>
    <m/>
    <m/>
    <m/>
    <m/>
    <m/>
    <m/>
    <s v="Examination &amp; Analysis"/>
    <m/>
    <s v="Reporting Results &amp; Testimony"/>
    <m/>
    <s v="Not applicable"/>
    <s v="At SDO for further development"/>
    <s v="Under development at SDO"/>
    <s v="Under development at SDO"/>
    <m/>
    <m/>
    <m/>
    <m/>
    <m/>
    <m/>
    <m/>
    <m/>
  </r>
  <r>
    <s v="DRG-031"/>
    <s v="Chemistry: Seized Drugs &amp; Toxicology"/>
    <x v="21"/>
    <m/>
    <m/>
    <m/>
    <m/>
    <m/>
    <x v="2"/>
    <m/>
    <s v="revision to E2548-16 "/>
    <m/>
    <m/>
    <s v="ASTM"/>
    <s v="E2548-xx"/>
    <s v="WK75229"/>
    <s v="Standard Guide for Sampling Seized Drugs for Qualitative and Quantitative Analysis"/>
    <s v="Covers the minimum considerations for sampling of seized drugs for qualitative and quantitative analysis."/>
    <s v="unknown"/>
    <s v="unknown"/>
    <s v="unknown"/>
    <m/>
    <m/>
    <m/>
    <s v="unknown"/>
    <m/>
    <m/>
    <m/>
    <m/>
    <m/>
    <m/>
    <m/>
    <m/>
    <m/>
    <m/>
    <m/>
    <m/>
    <m/>
    <m/>
    <m/>
    <s v=""/>
    <m/>
    <m/>
    <m/>
    <m/>
    <m/>
    <m/>
    <m/>
    <m/>
    <s v="Examination &amp; Analysis"/>
    <s v="•Methods"/>
    <s v="Reporting Results &amp; Testimony"/>
    <s v="•Reporting"/>
    <s v="Not applicable"/>
    <m/>
    <m/>
    <m/>
    <m/>
    <m/>
    <m/>
    <m/>
    <m/>
    <m/>
    <m/>
    <m/>
  </r>
  <r>
    <s v="DRG-018"/>
    <s v="Chemistry: Seized Drugs &amp; Toxicology"/>
    <x v="21"/>
    <m/>
    <m/>
    <m/>
    <m/>
    <m/>
    <x v="2"/>
    <m/>
    <s v="This began as the 5 year review of E2764 Uncertainty Document. Since then, it has become a completely new document."/>
    <m/>
    <m/>
    <s v="ASTM"/>
    <s v="E2764-xx"/>
    <s v="WK?"/>
    <s v="Standard Practice for Uncertainty Estimation of Quantitative Measurements in the Analysis of Seized-Drugs"/>
    <s v="Provides guidance on the concept of uncertainty and its application to the qualitative analysis of seized drugs."/>
    <m/>
    <m/>
    <m/>
    <m/>
    <m/>
    <m/>
    <s v="11/5/2021 (catch up from ANSI?)"/>
    <m/>
    <d v="2018-10-18T00:00:00"/>
    <m/>
    <m/>
    <m/>
    <m/>
    <m/>
    <m/>
    <m/>
    <m/>
    <m/>
    <m/>
    <m/>
    <m/>
    <m/>
    <s v=""/>
    <m/>
    <m/>
    <m/>
    <m/>
    <m/>
    <m/>
    <m/>
    <m/>
    <s v="Reporting Results &amp; Testimony"/>
    <s v="•Reporting"/>
    <m/>
    <m/>
    <s v="HIGH"/>
    <s v="Initiate Registry approval process (for SDO published standard)"/>
    <s v="Under development at SDO"/>
    <s v="Under development at SDO"/>
    <s v="Under development at SDO"/>
    <m/>
    <m/>
    <m/>
    <m/>
    <m/>
    <m/>
    <m/>
  </r>
  <r>
    <s v="DRG-019"/>
    <s v="Chemistry: Seized Drugs &amp; Toxicology"/>
    <x v="21"/>
    <m/>
    <m/>
    <m/>
    <m/>
    <m/>
    <x v="2"/>
    <m/>
    <m/>
    <m/>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m/>
    <m/>
    <m/>
    <m/>
    <s v="10/19/2018; 10/20/2019; 5/27/2020"/>
    <m/>
    <m/>
    <m/>
    <m/>
    <m/>
    <m/>
    <m/>
    <m/>
    <m/>
    <m/>
    <m/>
    <m/>
    <m/>
    <s v=""/>
    <m/>
    <m/>
    <m/>
    <m/>
    <m/>
    <m/>
    <m/>
    <m/>
    <s v="Examination &amp; Analysis"/>
    <s v="•Data Criteria &amp; Analysis"/>
    <m/>
    <m/>
    <s v="HIGH"/>
    <s v="Initiate Registry approval process (for SDO published standard)"/>
    <s v="Under development at SDO"/>
    <s v="In adjudication at SDO"/>
    <s v="In adjudication at SDO"/>
    <m/>
    <m/>
    <m/>
    <m/>
    <m/>
    <m/>
    <m/>
  </r>
  <r>
    <s v="DRG-020"/>
    <s v="Chemistry: Seized Drugs &amp; Toxicology"/>
    <x v="21"/>
    <m/>
    <m/>
    <m/>
    <m/>
    <m/>
    <x v="2"/>
    <m/>
    <s v="What is the status of this one? Still being worked on at ASTM? "/>
    <m/>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m/>
    <m/>
    <m/>
    <m/>
    <d v="2020-05-27T00:00:00"/>
    <m/>
    <m/>
    <m/>
    <m/>
    <m/>
    <m/>
    <m/>
    <m/>
    <m/>
    <m/>
    <m/>
    <m/>
    <m/>
    <s v=""/>
    <m/>
    <m/>
    <m/>
    <m/>
    <m/>
    <m/>
    <m/>
    <m/>
    <s v="Examination &amp; Analysis"/>
    <s v="•Methods"/>
    <m/>
    <m/>
    <s v="HIGH"/>
    <s v="Initiate Registry approval process (for SDO published standard)"/>
    <s v="Under development at SDO"/>
    <s v="In adjudication at SDO"/>
    <s v="In adjudication at SDO"/>
    <m/>
    <m/>
    <m/>
    <m/>
    <m/>
    <m/>
    <m/>
  </r>
  <r>
    <s v="DRG-021"/>
    <s v="Chemistry: Seized Drugs &amp; Toxicology"/>
    <x v="21"/>
    <m/>
    <m/>
    <m/>
    <m/>
    <m/>
    <x v="2"/>
    <m/>
    <m/>
    <m/>
    <m/>
    <s v="ASTM "/>
    <m/>
    <s v="WK72638"/>
    <s v="Standard Guide for Intralaboratory Blind Quality Control Programs for Seized-Drug Analysis"/>
    <s v="Provides guidelines to develop and implement a blind intralaboratory comparison quality control (BQC) program for seized drug analysis."/>
    <m/>
    <m/>
    <d v="2020-04-01T00:00:00"/>
    <m/>
    <m/>
    <m/>
    <m/>
    <m/>
    <d v="2020-05-27T00:00:00"/>
    <m/>
    <m/>
    <m/>
    <m/>
    <m/>
    <m/>
    <m/>
    <m/>
    <m/>
    <m/>
    <m/>
    <m/>
    <m/>
    <s v=""/>
    <m/>
    <m/>
    <m/>
    <m/>
    <m/>
    <m/>
    <m/>
    <m/>
    <s v="Quality Assurance"/>
    <s v="•Proficiency Testing, Other Interlab Comparisons, and Intralabs for QA purposes"/>
    <m/>
    <m/>
    <s v="LOW"/>
    <s v="At SDO for further development"/>
    <s v="Under development at SDO"/>
    <s v="Under development at SDO"/>
    <s v="Under development at SDO"/>
    <m/>
    <m/>
    <m/>
    <m/>
    <m/>
    <m/>
    <m/>
  </r>
  <r>
    <s v="DRG-022"/>
    <s v="Chemistry: Seized Drugs &amp; Toxicology"/>
    <x v="21"/>
    <m/>
    <m/>
    <m/>
    <m/>
    <m/>
    <x v="2"/>
    <m/>
    <m/>
    <m/>
    <m/>
    <s v="ASTM"/>
    <m/>
    <s v="WK75231"/>
    <s v="Standard Guide for Assessment of Fourier Transform Infrared-Spectroscopy (FTIR) Data During the Qualitative Analysis of Seized Drugs"/>
    <s v="Describes procedures to evaluate Fourier Transform Infrared-Spectroscopy (FT-IR) data generated during the qualitative analysis of seized drugs. This guide also includes a framework for differentiating between screening and identification criteria."/>
    <m/>
    <m/>
    <m/>
    <m/>
    <m/>
    <m/>
    <d v="2021-01-22T00:00:00"/>
    <d v="2021-09-03T00:00:00"/>
    <d v="2021-10-18T00:00:00"/>
    <m/>
    <m/>
    <m/>
    <m/>
    <m/>
    <m/>
    <m/>
    <m/>
    <m/>
    <m/>
    <m/>
    <m/>
    <m/>
    <s v=""/>
    <m/>
    <m/>
    <m/>
    <m/>
    <m/>
    <m/>
    <m/>
    <m/>
    <s v="Examination &amp; Analysis"/>
    <s v="•Data Criteria &amp; Analysis"/>
    <m/>
    <m/>
    <s v="HIGH"/>
    <s v="Initiate Registry approval process (for SDO published standard)"/>
    <s v="In SDO public comment"/>
    <s v="In adjudication at SDO"/>
    <s v="In adjudication at SDO"/>
    <m/>
    <m/>
    <m/>
    <m/>
    <m/>
    <m/>
    <m/>
  </r>
  <r>
    <s v="DRG-031"/>
    <s v="Chemistry: Seized Drugs &amp; Toxicology"/>
    <x v="21"/>
    <m/>
    <m/>
    <m/>
    <m/>
    <m/>
    <x v="2"/>
    <m/>
    <s v="this doc was listed in the July 2022 In Brief and added here "/>
    <m/>
    <m/>
    <s v="ASTM "/>
    <m/>
    <m/>
    <s v="Test Method fo Gas Chromatograpy-Infrared Spectroscopy (GC-IR0 Vapor Phase Testing of Fentanyl Related Substances"/>
    <m/>
    <m/>
    <m/>
    <m/>
    <m/>
    <m/>
    <m/>
    <m/>
    <m/>
    <m/>
    <m/>
    <m/>
    <m/>
    <m/>
    <m/>
    <m/>
    <m/>
    <m/>
    <m/>
    <m/>
    <m/>
    <m/>
    <m/>
    <m/>
    <m/>
    <m/>
    <m/>
    <m/>
    <m/>
    <m/>
    <m/>
    <m/>
    <m/>
    <m/>
    <m/>
    <m/>
    <m/>
    <m/>
    <m/>
    <m/>
    <m/>
    <m/>
    <m/>
    <m/>
    <m/>
    <m/>
    <m/>
    <m/>
  </r>
  <r>
    <s v="DRG-023"/>
    <s v="Chemistry: Seized Drugs &amp; Toxicology"/>
    <x v="21"/>
    <m/>
    <m/>
    <m/>
    <m/>
    <m/>
    <x v="4"/>
    <m/>
    <s v="in comment adjudication @OSAC;  STRP report done"/>
    <m/>
    <s v="OSAC 2022-S-0013"/>
    <m/>
    <m/>
    <m/>
    <s v="Standard Guide for Testimony by Experts in Seized Drug Analysis"/>
    <s v="Document to be drafted regarding testimony training and concerns for seized drug reports."/>
    <s v="N/A"/>
    <s v="N/A"/>
    <s v="N/A"/>
    <m/>
    <m/>
    <m/>
    <s v="TBD"/>
    <s v="TBD"/>
    <s v="TBD"/>
    <s v="TBD"/>
    <m/>
    <s v="TBD"/>
    <s v="TBD"/>
    <s v="NO - OSAC Proposed Standard"/>
    <m/>
    <m/>
    <m/>
    <m/>
    <m/>
    <m/>
    <m/>
    <m/>
    <s v="STRP"/>
    <d v="2021-12-07T00:00:00"/>
    <d v="2022-01-03T00:00:00"/>
    <n v="39"/>
    <n v="84"/>
    <m/>
    <m/>
    <m/>
    <m/>
    <s v="Reporting Results &amp; Testimony"/>
    <s v="•Testimony"/>
    <m/>
    <m/>
    <s v="HIGH"/>
    <s v="Complete STRP evaluation"/>
    <s v="Started / In progress"/>
    <s v="Under review by STRP"/>
    <s v="Under review by STRP"/>
    <m/>
    <m/>
    <m/>
    <m/>
    <m/>
    <m/>
    <m/>
  </r>
  <r>
    <s v="DRG-030"/>
    <s v="Chemistry: Seized Drugs &amp; Toxicology"/>
    <x v="21"/>
    <m/>
    <m/>
    <m/>
    <m/>
    <m/>
    <x v="4"/>
    <m/>
    <s v="open for comment @OSAC - deadline 9/5/22"/>
    <m/>
    <s v="OSAC 2022-S-0014"/>
    <m/>
    <m/>
    <m/>
    <s v="Standard Practice for Building an Analytical Scheme for the Assessment of THC in Suspected Marijuana Plant Material Samples"/>
    <m/>
    <s v="N/A"/>
    <s v="N/A"/>
    <s v="N/A"/>
    <m/>
    <m/>
    <m/>
    <s v="TBD"/>
    <s v="TBD"/>
    <s v="TBD"/>
    <s v="TBD"/>
    <m/>
    <s v="TBD"/>
    <s v="TBD"/>
    <s v="NO - OSAC Proposed Standard"/>
    <m/>
    <m/>
    <m/>
    <m/>
    <m/>
    <m/>
    <m/>
    <m/>
    <s v="STRP"/>
    <d v="2022-08-02T00:00:00"/>
    <d v="2022-09-05T00:00:00"/>
    <m/>
    <m/>
    <m/>
    <m/>
    <m/>
    <m/>
    <m/>
    <m/>
    <m/>
    <m/>
    <m/>
    <m/>
    <m/>
    <m/>
    <m/>
    <m/>
    <m/>
    <m/>
    <m/>
    <m/>
    <m/>
    <m/>
  </r>
  <r>
    <s v="DRG-024"/>
    <s v="Chemistry: Seized Drugs &amp; Toxicology"/>
    <x v="21"/>
    <m/>
    <m/>
    <m/>
    <m/>
    <m/>
    <x v="4"/>
    <m/>
    <m/>
    <m/>
    <m/>
    <m/>
    <m/>
    <m/>
    <s v="Standard Guide for Reporting of Seized Drug Analysis Results"/>
    <s v="Document to be drafted, possibly as an annex to ASTM 620, regarding specific needs of seized drug reporting."/>
    <m/>
    <m/>
    <m/>
    <m/>
    <m/>
    <m/>
    <m/>
    <m/>
    <m/>
    <m/>
    <m/>
    <m/>
    <m/>
    <m/>
    <m/>
    <m/>
    <m/>
    <m/>
    <m/>
    <m/>
    <m/>
    <m/>
    <s v=""/>
    <m/>
    <m/>
    <m/>
    <m/>
    <m/>
    <m/>
    <m/>
    <m/>
    <s v="Reporting Results &amp; Testimony"/>
    <s v="•Reporting"/>
    <m/>
    <m/>
    <s v="MED"/>
    <s v="Complete initial draft"/>
    <s v="Started / In progress"/>
    <s v="Started / In progress"/>
    <s v="Started / In progress"/>
    <m/>
    <m/>
    <m/>
    <m/>
    <m/>
    <m/>
    <m/>
  </r>
  <r>
    <s v="DRG-025"/>
    <s v="Chemistry: Seized Drugs &amp; Toxicology"/>
    <x v="21"/>
    <m/>
    <m/>
    <m/>
    <m/>
    <m/>
    <x v="4"/>
    <m/>
    <s v="This now includes the doc previously being drafted, Test Method for Building an Analytical Scheme for the Analysis of Synthetic Opiods in Seized Drugs"/>
    <m/>
    <m/>
    <m/>
    <m/>
    <m/>
    <s v="Test Method for Building an Analytical Scheme for the Analysis of New Psychoactive Substances and True Unknowns in Seized Drugs"/>
    <s v="Describes an analytical scheme for the non-targeted analysis of true unknowns in seized drug analysis."/>
    <m/>
    <m/>
    <m/>
    <m/>
    <m/>
    <m/>
    <m/>
    <m/>
    <m/>
    <m/>
    <m/>
    <m/>
    <m/>
    <m/>
    <m/>
    <m/>
    <m/>
    <m/>
    <m/>
    <m/>
    <m/>
    <m/>
    <s v=""/>
    <m/>
    <m/>
    <m/>
    <m/>
    <m/>
    <m/>
    <m/>
    <m/>
    <s v="Examination &amp; Analysis"/>
    <s v="•Methods"/>
    <m/>
    <m/>
    <s v="HIGH"/>
    <s v="Complete initial draft"/>
    <s v="Started / In progress"/>
    <s v="Started / In progress"/>
    <s v="Started / In progress"/>
    <m/>
    <m/>
    <m/>
    <m/>
    <m/>
    <m/>
    <m/>
  </r>
  <r>
    <s v="DRG-026"/>
    <s v="Chemistry: Seized Drugs &amp; Toxicology"/>
    <x v="21"/>
    <m/>
    <m/>
    <m/>
    <m/>
    <m/>
    <x v="4"/>
    <m/>
    <s v="what is the status of this? Is it a possible duplicate?"/>
    <m/>
    <m/>
    <m/>
    <m/>
    <m/>
    <s v="Test Method for the Analytical Scheme for the Differentiation of Marijuana and Hemp in Seized Drug Analysis"/>
    <s v="Describes the analytical scheme for the differentiation between Cannabis and Hemp."/>
    <m/>
    <m/>
    <m/>
    <m/>
    <m/>
    <m/>
    <m/>
    <m/>
    <m/>
    <m/>
    <m/>
    <m/>
    <m/>
    <m/>
    <m/>
    <m/>
    <m/>
    <m/>
    <m/>
    <m/>
    <m/>
    <m/>
    <s v=""/>
    <m/>
    <m/>
    <m/>
    <m/>
    <m/>
    <m/>
    <m/>
    <m/>
    <s v="Examination &amp; Analysis"/>
    <s v="•Methods"/>
    <m/>
    <m/>
    <s v="HIGH"/>
    <s v="Complete STRP evaluation"/>
    <s v="Started / In progress"/>
    <s v="Started / In progress"/>
    <s v="Started / In progress"/>
    <m/>
    <m/>
    <m/>
    <m/>
    <m/>
    <m/>
    <m/>
  </r>
  <r>
    <s v="DRG-027"/>
    <s v="Chemistry: Seized Drugs &amp; Toxicology"/>
    <x v="21"/>
    <m/>
    <m/>
    <m/>
    <m/>
    <m/>
    <x v="4"/>
    <m/>
    <m/>
    <m/>
    <m/>
    <m/>
    <m/>
    <m/>
    <s v="Standard Guide for Assessment of LC Data During the Qualitative Analysis of Seized Drugs"/>
    <s v="Provides guidance on the assessment of chromatography data in LC analysis"/>
    <m/>
    <m/>
    <m/>
    <m/>
    <m/>
    <m/>
    <m/>
    <m/>
    <m/>
    <m/>
    <m/>
    <m/>
    <m/>
    <m/>
    <m/>
    <m/>
    <m/>
    <m/>
    <m/>
    <m/>
    <m/>
    <m/>
    <s v=""/>
    <m/>
    <m/>
    <m/>
    <m/>
    <m/>
    <m/>
    <m/>
    <m/>
    <s v="Examination &amp; Analysis"/>
    <s v="•Data Criteria &amp; Analysis"/>
    <m/>
    <m/>
    <s v="MED"/>
    <s v="Initiate Registry approval process (for SDO published standard)"/>
    <s v="Started / In progress"/>
    <s v="Started / In progress"/>
    <s v="Started / In progress"/>
    <m/>
    <m/>
    <m/>
    <m/>
    <m/>
    <m/>
    <m/>
  </r>
  <r>
    <s v="DRG-028"/>
    <s v="Chemistry: Seized Drugs &amp; Toxicology"/>
    <x v="21"/>
    <m/>
    <m/>
    <m/>
    <m/>
    <m/>
    <x v="4"/>
    <m/>
    <s v="added from Q3 review"/>
    <m/>
    <m/>
    <m/>
    <m/>
    <m/>
    <s v="Standard Test Method for the Analysis of Seized Drugs Using Color Tests"/>
    <m/>
    <m/>
    <m/>
    <m/>
    <m/>
    <m/>
    <m/>
    <m/>
    <m/>
    <m/>
    <m/>
    <m/>
    <m/>
    <m/>
    <m/>
    <m/>
    <m/>
    <m/>
    <m/>
    <m/>
    <m/>
    <m/>
    <m/>
    <m/>
    <m/>
    <m/>
    <m/>
    <m/>
    <m/>
    <m/>
    <m/>
    <m/>
    <s v="Examination &amp; Analysis"/>
    <m/>
    <m/>
    <m/>
    <s v="HIGH"/>
    <s v="Complete STRP evaluation"/>
    <m/>
    <m/>
    <s v="Started / In progress"/>
    <m/>
    <s v="This doc added in Q3"/>
    <m/>
    <m/>
    <m/>
    <m/>
    <m/>
  </r>
  <r>
    <s v="DRG-029"/>
    <s v="Chemistry: Seized Drugs &amp; Toxicology"/>
    <x v="21"/>
    <m/>
    <m/>
    <m/>
    <m/>
    <m/>
    <x v="4"/>
    <m/>
    <s v="added from Q3 review; what is the status of this? Is it a possible duplicate?"/>
    <m/>
    <m/>
    <m/>
    <m/>
    <m/>
    <s v="Standard Test Method for the Analysis of Seized Drugs Using Gas Chromatograph-Infrared Spectroscopy"/>
    <m/>
    <m/>
    <m/>
    <m/>
    <m/>
    <m/>
    <m/>
    <m/>
    <m/>
    <m/>
    <m/>
    <m/>
    <m/>
    <m/>
    <m/>
    <m/>
    <m/>
    <m/>
    <m/>
    <m/>
    <m/>
    <m/>
    <m/>
    <m/>
    <m/>
    <m/>
    <m/>
    <m/>
    <m/>
    <m/>
    <m/>
    <m/>
    <s v="Examination &amp; Analysis"/>
    <m/>
    <m/>
    <m/>
    <s v="MED"/>
    <s v="At SDO for further development"/>
    <m/>
    <m/>
    <s v="Under development at SDO"/>
    <m/>
    <m/>
    <m/>
    <m/>
    <m/>
    <m/>
    <m/>
  </r>
  <r>
    <s v="DRG-032"/>
    <s v="Chemistry: Seized Drugs &amp; Toxicology"/>
    <x v="21"/>
    <m/>
    <m/>
    <m/>
    <m/>
    <m/>
    <x v="4"/>
    <m/>
    <s v="Listed in July 2022 In Brief as being drafted - status was updated from NYD (NYD-0002) to Under Development (DRG-032)"/>
    <m/>
    <m/>
    <m/>
    <m/>
    <m/>
    <s v="Standard Practice for Evidence Handling of Seized Drugs"/>
    <s v="Guidance on evidence handling minimum requirements for drug evidence"/>
    <m/>
    <m/>
    <m/>
    <m/>
    <m/>
    <m/>
    <m/>
    <m/>
    <m/>
    <m/>
    <m/>
    <m/>
    <m/>
    <m/>
    <m/>
    <m/>
    <m/>
    <m/>
    <m/>
    <m/>
    <m/>
    <m/>
    <s v=""/>
    <m/>
    <m/>
    <m/>
    <m/>
    <m/>
    <m/>
    <m/>
    <m/>
    <s v="Evidence Collection &amp; Handling"/>
    <m/>
    <m/>
    <m/>
    <s v="HIGH"/>
    <s v="Complete initial draft"/>
    <s v="Not started"/>
    <s v="Not started"/>
    <s v="Started / In progress"/>
    <m/>
    <m/>
    <m/>
    <m/>
    <m/>
    <m/>
    <m/>
  </r>
  <r>
    <s v="DRG-033"/>
    <s v="Chemistry: Seized Drugs &amp; Toxicology"/>
    <x v="21"/>
    <m/>
    <m/>
    <m/>
    <m/>
    <m/>
    <x v="4"/>
    <m/>
    <s v="Listed in July 2022 In Brief as being drafted - status was updated from NYD (NYD-0003) to Under Development (DRG-033)"/>
    <m/>
    <m/>
    <m/>
    <m/>
    <m/>
    <s v="Standard Guide for the Assessment of Structural Similarity of Substances"/>
    <s v="Provides general guidance in how to assess the structural similarity of two substances"/>
    <m/>
    <m/>
    <m/>
    <m/>
    <m/>
    <m/>
    <m/>
    <m/>
    <m/>
    <m/>
    <m/>
    <m/>
    <m/>
    <m/>
    <m/>
    <m/>
    <m/>
    <m/>
    <m/>
    <m/>
    <m/>
    <m/>
    <s v=""/>
    <m/>
    <m/>
    <m/>
    <m/>
    <m/>
    <m/>
    <m/>
    <m/>
    <s v="Opinion Standards"/>
    <m/>
    <m/>
    <m/>
    <s v="MED"/>
    <s v="Complete initial draft"/>
    <s v="Not started"/>
    <s v="Not started"/>
    <s v="Started / In progress"/>
    <m/>
    <m/>
    <m/>
    <m/>
    <m/>
    <m/>
    <m/>
  </r>
  <r>
    <s v="DRG-NYD-0001"/>
    <s v="Chemistry: Seized Drugs &amp; Toxicology"/>
    <x v="21"/>
    <m/>
    <m/>
    <m/>
    <m/>
    <m/>
    <x v="5"/>
    <m/>
    <m/>
    <m/>
    <m/>
    <m/>
    <m/>
    <m/>
    <s v="Standard Practice for Quantitative Analysis of Seized Drugs"/>
    <s v="Guidance on the methods available for the quantitative analysis of seized drugs, including uncertainty assessment."/>
    <m/>
    <m/>
    <m/>
    <m/>
    <m/>
    <m/>
    <m/>
    <m/>
    <m/>
    <m/>
    <m/>
    <m/>
    <m/>
    <m/>
    <m/>
    <m/>
    <m/>
    <m/>
    <m/>
    <m/>
    <m/>
    <m/>
    <s v=""/>
    <m/>
    <m/>
    <m/>
    <m/>
    <m/>
    <m/>
    <m/>
    <m/>
    <s v="Examination &amp; Analysis"/>
    <s v="•Methods"/>
    <m/>
    <m/>
    <s v="MED"/>
    <s v="Start draft"/>
    <s v="Not started"/>
    <s v="Not started"/>
    <s v="Not started"/>
    <m/>
    <m/>
    <m/>
    <m/>
    <m/>
    <m/>
    <m/>
  </r>
  <r>
    <s v="DRG-005"/>
    <s v="Chemistry: Seized Drugs &amp; Toxicology"/>
    <x v="21"/>
    <m/>
    <m/>
    <m/>
    <m/>
    <m/>
    <x v="8"/>
    <m/>
    <s v="ARCHIVED on 6/1/2021 (the -11e1 version was replaced by ASTM E2548-16 on the Registry on 6/1/2021) "/>
    <m/>
    <m/>
    <s v="ASTM"/>
    <s v="E2548-11e"/>
    <m/>
    <s v="Standard Guide for Sampling Seized Drugs for Qualitative and Quantitative Analysis"/>
    <s v="Covers the minimum considerations for sampling of seized drugs for qualitative and quantitative analysis."/>
    <m/>
    <m/>
    <m/>
    <m/>
    <m/>
    <m/>
    <m/>
    <m/>
    <m/>
    <m/>
    <m/>
    <m/>
    <m/>
    <m/>
    <m/>
    <m/>
    <m/>
    <m/>
    <m/>
    <d v="2017-04-03T00:00:00"/>
    <m/>
    <m/>
    <s v=""/>
    <m/>
    <m/>
    <m/>
    <m/>
    <m/>
    <m/>
    <m/>
    <m/>
    <s v="Examination &amp; Analysis"/>
    <s v="•Methods"/>
    <s v="Reporting Results &amp; Testimony"/>
    <s v="•Reporting"/>
    <s v="Not applicable"/>
    <m/>
    <m/>
    <m/>
    <m/>
    <m/>
    <m/>
    <m/>
    <m/>
    <m/>
    <m/>
    <m/>
  </r>
  <r>
    <s v="DRG-008"/>
    <s v="Chemistry: Seized Drugs &amp; Toxicology"/>
    <x v="21"/>
    <m/>
    <m/>
    <m/>
    <m/>
    <m/>
    <x v="9"/>
    <m/>
    <s v="this document will be redrafted as an annex to E2917"/>
    <m/>
    <m/>
    <s v="ASTM"/>
    <s v="E2326-14"/>
    <m/>
    <s v="Standard Practice for Education and Training of Seized Drug Analysts"/>
    <m/>
    <m/>
    <m/>
    <m/>
    <m/>
    <m/>
    <m/>
    <m/>
    <m/>
    <m/>
    <m/>
    <m/>
    <m/>
    <m/>
    <m/>
    <m/>
    <m/>
    <m/>
    <m/>
    <m/>
    <m/>
    <m/>
    <m/>
    <s v=""/>
    <m/>
    <m/>
    <m/>
    <m/>
    <m/>
    <m/>
    <m/>
    <m/>
    <m/>
    <m/>
    <m/>
    <m/>
    <m/>
    <m/>
    <m/>
    <m/>
    <m/>
    <m/>
    <m/>
    <m/>
    <m/>
    <m/>
    <m/>
    <m/>
  </r>
  <r>
    <s v="DRG-010"/>
    <s v="Chemistry: Seized Drugs &amp; Toxicology"/>
    <x v="21"/>
    <m/>
    <m/>
    <m/>
    <m/>
    <m/>
    <x v="9"/>
    <m/>
    <s v="The Seized Drg SC noted during the FY22 Q3 review that this standard was converted to an interdisciplinary document in collaboration with the Fire Debris Subcommittee (see Interdicsiplinary section)"/>
    <m/>
    <m/>
    <s v="ASTM "/>
    <s v="E2549-14"/>
    <m/>
    <s v="Standard Practice for Validation of Seized-Drug Analytical Methods"/>
    <m/>
    <m/>
    <m/>
    <m/>
    <m/>
    <m/>
    <m/>
    <m/>
    <m/>
    <m/>
    <m/>
    <m/>
    <m/>
    <m/>
    <m/>
    <m/>
    <m/>
    <m/>
    <m/>
    <m/>
    <m/>
    <m/>
    <m/>
    <s v=""/>
    <m/>
    <m/>
    <m/>
    <m/>
    <m/>
    <m/>
    <m/>
    <m/>
    <s v="Method Validation"/>
    <m/>
    <s v="Quality Assurance"/>
    <m/>
    <s v="HIGH"/>
    <m/>
    <m/>
    <m/>
    <m/>
    <m/>
    <m/>
    <m/>
    <m/>
    <m/>
    <m/>
    <m/>
  </r>
  <r>
    <s v="DRG-009"/>
    <s v="Chemistry: Seized Drugs &amp; Toxicology"/>
    <x v="21"/>
    <m/>
    <m/>
    <m/>
    <m/>
    <m/>
    <x v="9"/>
    <m/>
    <s v="under revision - WK78737 initiated 10/26/21 (see above)"/>
    <m/>
    <m/>
    <s v="ASTM"/>
    <s v="E2327-15e1"/>
    <m/>
    <s v="Standard Practice for Quality Assurance of Laboratories Performing Seized-Drug Analysis"/>
    <m/>
    <m/>
    <m/>
    <m/>
    <m/>
    <m/>
    <m/>
    <m/>
    <m/>
    <m/>
    <m/>
    <m/>
    <m/>
    <m/>
    <m/>
    <m/>
    <m/>
    <m/>
    <m/>
    <m/>
    <m/>
    <m/>
    <m/>
    <s v=""/>
    <m/>
    <m/>
    <m/>
    <m/>
    <m/>
    <m/>
    <m/>
    <m/>
    <m/>
    <m/>
    <m/>
    <m/>
    <m/>
    <m/>
    <m/>
    <m/>
    <m/>
    <m/>
    <m/>
    <m/>
    <m/>
    <m/>
    <m/>
    <m/>
  </r>
  <r>
    <s v="DRG-NYD-0004"/>
    <s v="Chemistry: Seized Drugs &amp; Toxicology"/>
    <x v="21"/>
    <m/>
    <m/>
    <m/>
    <m/>
    <m/>
    <x v="6"/>
    <m/>
    <s v="Removed from tracker during FY 22 Q3 SC review"/>
    <m/>
    <m/>
    <m/>
    <m/>
    <m/>
    <s v="Standard Guide for the Analysis of Negatives in Seized Drugs"/>
    <s v="Describes minimum criteria for building an analytical scheme for the analysis and reporting of negative results in seizd drugs"/>
    <d v="2020-03-01T00:00:00"/>
    <m/>
    <m/>
    <m/>
    <m/>
    <m/>
    <m/>
    <m/>
    <m/>
    <m/>
    <m/>
    <m/>
    <m/>
    <m/>
    <m/>
    <m/>
    <m/>
    <m/>
    <m/>
    <m/>
    <m/>
    <m/>
    <s v=""/>
    <m/>
    <m/>
    <m/>
    <m/>
    <m/>
    <m/>
    <m/>
    <m/>
    <s v="Examination &amp; Analysis"/>
    <s v="•Scope of Examination"/>
    <m/>
    <m/>
    <s v="LOW"/>
    <s v="Start draft"/>
    <s v="Not started"/>
    <s v="Not started"/>
    <m/>
    <m/>
    <s v="Removed from tracker during FY 22 Q3 SC review"/>
    <m/>
    <m/>
    <m/>
    <m/>
    <m/>
  </r>
  <r>
    <s v="SPR-001"/>
    <s v="Digital/Multimedia"/>
    <x v="22"/>
    <m/>
    <m/>
    <m/>
    <m/>
    <m/>
    <x v="1"/>
    <m/>
    <s v="Per Q3 SC review: This will be going through 1.5 process "/>
    <m/>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N/A"/>
    <s v="N/A"/>
    <s v="N/A"/>
    <s v="N/A"/>
    <d v="2022-03-18T00:00:00"/>
    <d v="2022-03-10T00:00:00"/>
    <m/>
    <s v="N/A"/>
    <d v="2022-02-01T00:00:00"/>
    <s v="YES - since this was only open for public comment for one week, the SAC chair would like to take it through the 1.5 process to allow RTGs/public to provide comments "/>
    <m/>
    <m/>
    <m/>
    <m/>
    <m/>
    <m/>
    <m/>
    <m/>
    <s v=""/>
    <m/>
    <m/>
    <m/>
    <m/>
    <m/>
    <m/>
    <m/>
    <m/>
    <s v="Evidence Collection &amp; Handling"/>
    <s v="•Evidence Collection or Recovery"/>
    <m/>
    <m/>
    <s v="HIGH"/>
    <s v="Add SDO published standard to Registry"/>
    <m/>
    <s v="Pending SDO publication"/>
    <m/>
    <m/>
    <m/>
    <m/>
    <m/>
    <m/>
    <m/>
    <m/>
  </r>
  <r>
    <s v="SPR-002"/>
    <s v="Digital/Multimedia"/>
    <x v="22"/>
    <m/>
    <m/>
    <m/>
    <m/>
    <m/>
    <x v="4"/>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s v="N/A"/>
    <s v="N/A"/>
    <m/>
    <m/>
    <m/>
    <m/>
    <m/>
    <m/>
    <m/>
    <m/>
    <m/>
    <m/>
    <m/>
    <m/>
    <m/>
    <m/>
    <m/>
    <m/>
    <s v=""/>
    <m/>
    <m/>
    <m/>
    <m/>
    <m/>
    <m/>
    <m/>
    <m/>
    <s v="Method Validation"/>
    <s v="•Data Criteria &amp; Analysis"/>
    <m/>
    <m/>
    <s v="MED"/>
    <s v="Start draft"/>
    <m/>
    <s v="Started / In progress"/>
    <m/>
    <m/>
    <m/>
    <m/>
    <m/>
    <m/>
    <m/>
    <m/>
  </r>
  <r>
    <s v="SPR-NYD-0001"/>
    <s v="Digital/Multimedia"/>
    <x v="22"/>
    <m/>
    <m/>
    <m/>
    <m/>
    <m/>
    <x v="5"/>
    <m/>
    <m/>
    <m/>
    <m/>
    <m/>
    <m/>
    <m/>
    <s v="Assessing Mismatch Conditions for Forensic Speaker Recognition"/>
    <s v="Describes extrinsic and intrinsic mismatch conditions and recommend methods and metrics for identifying and assessing each._x000a_"/>
    <m/>
    <m/>
    <m/>
    <m/>
    <s v="N/A"/>
    <s v="N/A"/>
    <m/>
    <m/>
    <m/>
    <m/>
    <m/>
    <m/>
    <m/>
    <m/>
    <m/>
    <m/>
    <m/>
    <m/>
    <m/>
    <m/>
    <m/>
    <m/>
    <s v=""/>
    <m/>
    <m/>
    <m/>
    <m/>
    <m/>
    <m/>
    <m/>
    <m/>
    <s v="Examination &amp; Analysis"/>
    <s v="•Data Criteria &amp; Analysis"/>
    <m/>
    <m/>
    <s v="MED"/>
    <s v="Start draft"/>
    <m/>
    <s v="Not started"/>
    <m/>
    <m/>
    <m/>
    <m/>
    <m/>
    <m/>
    <m/>
    <m/>
  </r>
  <r>
    <s v="SPR-NYD-0002"/>
    <s v="Digital/Multimedia"/>
    <x v="22"/>
    <m/>
    <m/>
    <m/>
    <m/>
    <m/>
    <x v="5"/>
    <m/>
    <m/>
    <m/>
    <m/>
    <m/>
    <m/>
    <m/>
    <s v="Training Guidelines for Legal Professionals Handling SPeaker Recogntion Cases"/>
    <s v="Describes recommendations for training legal professionals for Speaker Recognition cases."/>
    <m/>
    <m/>
    <m/>
    <m/>
    <s v="N/A"/>
    <s v="N/A"/>
    <m/>
    <m/>
    <m/>
    <m/>
    <m/>
    <m/>
    <m/>
    <m/>
    <m/>
    <m/>
    <m/>
    <m/>
    <m/>
    <m/>
    <m/>
    <m/>
    <s v=""/>
    <m/>
    <m/>
    <m/>
    <m/>
    <m/>
    <m/>
    <m/>
    <m/>
    <s v="Competency &amp; Monitoring"/>
    <s v="•Educational Requirements"/>
    <m/>
    <m/>
    <s v="MED"/>
    <s v="Start draft"/>
    <m/>
    <s v="Not started"/>
    <m/>
    <m/>
    <m/>
    <m/>
    <m/>
    <m/>
    <m/>
    <m/>
  </r>
  <r>
    <s v="SPR-NYD-0003"/>
    <s v="Digital/Multimedia"/>
    <x v="22"/>
    <m/>
    <m/>
    <m/>
    <m/>
    <m/>
    <x v="5"/>
    <m/>
    <m/>
    <m/>
    <m/>
    <m/>
    <m/>
    <m/>
    <s v="Recording Audio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s v="N/A"/>
    <s v="N/A"/>
    <m/>
    <m/>
    <m/>
    <m/>
    <m/>
    <m/>
    <m/>
    <m/>
    <m/>
    <m/>
    <m/>
    <m/>
    <m/>
    <m/>
    <m/>
    <m/>
    <s v=""/>
    <m/>
    <m/>
    <m/>
    <m/>
    <m/>
    <m/>
    <m/>
    <m/>
    <s v="Examination &amp; Analysis"/>
    <s v="•Methods"/>
    <m/>
    <m/>
    <s v="LOW"/>
    <m/>
    <m/>
    <s v="Not started"/>
    <m/>
    <m/>
    <m/>
    <m/>
    <m/>
    <m/>
    <m/>
    <m/>
  </r>
  <r>
    <s v="SPR-NYD-0004"/>
    <s v="Digital/Multimedia"/>
    <x v="22"/>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s v="N/A"/>
    <s v="N/A"/>
    <m/>
    <m/>
    <m/>
    <m/>
    <m/>
    <m/>
    <m/>
    <m/>
    <m/>
    <m/>
    <m/>
    <m/>
    <m/>
    <m/>
    <m/>
    <m/>
    <s v=""/>
    <m/>
    <m/>
    <m/>
    <m/>
    <m/>
    <m/>
    <m/>
    <m/>
    <s v="Examination &amp; Analysis"/>
    <s v="•Methods"/>
    <m/>
    <m/>
    <s v="LOW"/>
    <m/>
    <m/>
    <s v="Not started"/>
    <m/>
    <m/>
    <m/>
    <m/>
    <m/>
    <m/>
    <m/>
    <m/>
  </r>
  <r>
    <s v="SPR-NYD-0005"/>
    <s v="Digital/Multimedia"/>
    <x v="22"/>
    <m/>
    <m/>
    <m/>
    <m/>
    <m/>
    <x v="5"/>
    <m/>
    <m/>
    <m/>
    <m/>
    <m/>
    <m/>
    <m/>
    <s v="Dataset Collection for Forensic Speaker Recogntion"/>
    <s v="Guidelines for collecting speech data for use in training, calibration, and validation of human-assisted speaker recognition algorithms.  Will include references to existing papers on previous practices."/>
    <m/>
    <m/>
    <m/>
    <m/>
    <s v="N/A"/>
    <s v="N/A"/>
    <m/>
    <m/>
    <m/>
    <m/>
    <m/>
    <m/>
    <m/>
    <m/>
    <m/>
    <m/>
    <m/>
    <m/>
    <m/>
    <m/>
    <m/>
    <m/>
    <s v=""/>
    <m/>
    <m/>
    <m/>
    <m/>
    <m/>
    <m/>
    <m/>
    <m/>
    <s v="Examination &amp; Analysis"/>
    <s v="•Methods"/>
    <m/>
    <m/>
    <s v="LOW"/>
    <m/>
    <m/>
    <s v="Not started"/>
    <m/>
    <m/>
    <m/>
    <m/>
    <m/>
    <m/>
    <m/>
    <m/>
  </r>
  <r>
    <s v="SPR-NYD-0006"/>
    <s v="Digital/Multimedia"/>
    <x v="22"/>
    <m/>
    <m/>
    <m/>
    <m/>
    <m/>
    <x v="5"/>
    <m/>
    <m/>
    <m/>
    <m/>
    <m/>
    <m/>
    <m/>
    <s v="Combining Results from Multiple Speaker Recognition Methods"/>
    <s v="Methods for fusing the results of multiple algorithms or methods."/>
    <m/>
    <m/>
    <m/>
    <m/>
    <s v="N/A"/>
    <s v="N/A"/>
    <m/>
    <m/>
    <m/>
    <m/>
    <m/>
    <m/>
    <m/>
    <m/>
    <m/>
    <m/>
    <m/>
    <m/>
    <m/>
    <m/>
    <m/>
    <m/>
    <s v=""/>
    <m/>
    <m/>
    <m/>
    <m/>
    <m/>
    <m/>
    <m/>
    <m/>
    <s v="Examination &amp; Analysis"/>
    <s v="•Methods"/>
    <m/>
    <m/>
    <s v="LOW"/>
    <m/>
    <m/>
    <s v="Not started"/>
    <m/>
    <m/>
    <m/>
    <m/>
    <m/>
    <m/>
    <m/>
    <m/>
  </r>
  <r>
    <s v="SPR-NYD-0007"/>
    <s v="Digital/Multimedia"/>
    <x v="22"/>
    <m/>
    <m/>
    <m/>
    <m/>
    <m/>
    <x v="5"/>
    <m/>
    <m/>
    <m/>
    <m/>
    <m/>
    <m/>
    <m/>
    <s v="Reporting Results for Speaker Recognition Examinations"/>
    <s v="Methodology for reporting results of an Speaker Recognition Examination."/>
    <m/>
    <m/>
    <m/>
    <m/>
    <s v="N/A"/>
    <s v="N/A"/>
    <m/>
    <m/>
    <m/>
    <m/>
    <m/>
    <m/>
    <m/>
    <m/>
    <m/>
    <m/>
    <m/>
    <m/>
    <m/>
    <m/>
    <m/>
    <m/>
    <s v=""/>
    <m/>
    <m/>
    <m/>
    <m/>
    <m/>
    <m/>
    <m/>
    <m/>
    <s v="Reporting Results &amp; Testimony"/>
    <s v="•Reporting"/>
    <m/>
    <m/>
    <s v="LOW"/>
    <m/>
    <m/>
    <s v="Not started"/>
    <m/>
    <m/>
    <m/>
    <m/>
    <m/>
    <m/>
    <m/>
    <m/>
  </r>
  <r>
    <s v="SPR-NYD-0008"/>
    <s v="Digital/Multimedia"/>
    <x v="22"/>
    <m/>
    <m/>
    <m/>
    <m/>
    <m/>
    <x v="5"/>
    <m/>
    <m/>
    <m/>
    <m/>
    <m/>
    <m/>
    <m/>
    <s v="Training Guidelines for Speaker Recognition Examiners"/>
    <s v="Describes recommendations for Speaker Recognition Training curriculum."/>
    <m/>
    <m/>
    <m/>
    <m/>
    <s v="N/A"/>
    <s v="N/A"/>
    <m/>
    <m/>
    <m/>
    <m/>
    <m/>
    <m/>
    <m/>
    <m/>
    <m/>
    <m/>
    <m/>
    <m/>
    <m/>
    <m/>
    <m/>
    <m/>
    <s v=""/>
    <m/>
    <m/>
    <m/>
    <m/>
    <m/>
    <m/>
    <m/>
    <m/>
    <s v="Competency &amp; Monitoring"/>
    <s v="•Educational Requirements"/>
    <m/>
    <m/>
    <s v="LOW"/>
    <m/>
    <m/>
    <s v="Not started"/>
    <m/>
    <m/>
    <m/>
    <m/>
    <m/>
    <m/>
    <m/>
    <m/>
  </r>
  <r>
    <s v="SPR-NYD-0009"/>
    <s v="Digital/Multimedia"/>
    <x v="22"/>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s v="N/A"/>
    <s v="N/A"/>
    <m/>
    <m/>
    <m/>
    <m/>
    <m/>
    <m/>
    <m/>
    <m/>
    <m/>
    <m/>
    <m/>
    <m/>
    <m/>
    <m/>
    <m/>
    <m/>
    <s v=""/>
    <m/>
    <m/>
    <m/>
    <m/>
    <m/>
    <m/>
    <m/>
    <m/>
    <s v="Competency &amp; Monitoring"/>
    <m/>
    <m/>
    <m/>
    <s v="LOW"/>
    <m/>
    <m/>
    <s v="Not started"/>
    <m/>
    <m/>
    <m/>
    <m/>
    <m/>
    <m/>
    <m/>
    <m/>
  </r>
  <r>
    <s v="SPR-NYD-0010"/>
    <s v="Digital/Multimedia"/>
    <x v="22"/>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s v="N/A"/>
    <s v="N/A"/>
    <m/>
    <m/>
    <m/>
    <m/>
    <m/>
    <m/>
    <m/>
    <m/>
    <m/>
    <m/>
    <m/>
    <m/>
    <m/>
    <m/>
    <m/>
    <m/>
    <s v=""/>
    <m/>
    <m/>
    <m/>
    <m/>
    <m/>
    <m/>
    <m/>
    <m/>
    <s v="Method Validation"/>
    <m/>
    <m/>
    <m/>
    <s v="LOW"/>
    <m/>
    <m/>
    <s v="Not started"/>
    <m/>
    <m/>
    <m/>
    <m/>
    <m/>
    <m/>
    <m/>
    <m/>
  </r>
  <r>
    <s v="SPR-NYD-0011"/>
    <s v="Digital/Multimedia"/>
    <x v="22"/>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s v="N/A"/>
    <s v="N/A"/>
    <m/>
    <m/>
    <m/>
    <m/>
    <m/>
    <m/>
    <m/>
    <m/>
    <m/>
    <m/>
    <m/>
    <m/>
    <m/>
    <m/>
    <m/>
    <m/>
    <s v=""/>
    <m/>
    <m/>
    <m/>
    <m/>
    <m/>
    <m/>
    <m/>
    <m/>
    <s v="Method Validation"/>
    <m/>
    <m/>
    <m/>
    <s v="LOW"/>
    <m/>
    <m/>
    <s v="Not started"/>
    <m/>
    <m/>
    <m/>
    <m/>
    <m/>
    <m/>
    <m/>
    <m/>
  </r>
  <r>
    <s v="SPR-003"/>
    <s v="Digital/Multimedia"/>
    <x v="22"/>
    <m/>
    <m/>
    <m/>
    <m/>
    <m/>
    <x v="6"/>
    <m/>
    <s v="withdrawn"/>
    <m/>
    <m/>
    <s v="ANSI/NIST-ITL"/>
    <m/>
    <m/>
    <s v="Guidelines for The Exchange of Speech Files for Use in Speaker Recognition Using ANSI/NIST-ITL Transactions"/>
    <s v="Technical details regarding sharing of data files for speaker recognition"/>
    <m/>
    <m/>
    <d v="2017-05-01T00:00:00"/>
    <m/>
    <s v="N/A"/>
    <s v="N/A"/>
    <m/>
    <m/>
    <m/>
    <m/>
    <m/>
    <m/>
    <m/>
    <m/>
    <m/>
    <m/>
    <m/>
    <m/>
    <m/>
    <m/>
    <m/>
    <m/>
    <s v=""/>
    <m/>
    <m/>
    <m/>
    <m/>
    <m/>
    <m/>
    <m/>
    <m/>
    <s v="Evidence Collection &amp; Handling"/>
    <m/>
    <m/>
    <m/>
    <s v="LOW"/>
    <m/>
    <m/>
    <m/>
    <m/>
    <m/>
    <m/>
    <m/>
    <m/>
    <m/>
    <m/>
    <m/>
  </r>
  <r>
    <s v="MAT-001"/>
    <s v="Chemistry: Trace Evidence "/>
    <x v="23"/>
    <m/>
    <m/>
    <m/>
    <m/>
    <m/>
    <x v="0"/>
    <m/>
    <m/>
    <m/>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m/>
    <m/>
    <m/>
    <m/>
    <m/>
    <m/>
    <m/>
    <m/>
    <m/>
    <m/>
    <m/>
    <m/>
    <m/>
    <m/>
    <m/>
    <d v="2018-06-26T00:00:00"/>
    <m/>
    <m/>
    <s v=""/>
    <m/>
    <m/>
    <m/>
    <m/>
    <m/>
    <m/>
    <m/>
    <d v="2023-06-26T00:00:00"/>
    <s v="Examination &amp; Analysis"/>
    <s v="•Scope of Examination"/>
    <m/>
    <m/>
    <s v="Not applicable"/>
    <s v="Add SDO published standard to Registry"/>
    <s v="COMPLETE"/>
    <s v="COMPLETE"/>
    <s v="COMPLETE"/>
    <m/>
    <m/>
    <m/>
    <m/>
    <m/>
    <m/>
    <m/>
  </r>
  <r>
    <s v="MAT-002"/>
    <s v="Chemistry: Trace Evidence "/>
    <x v="23"/>
    <m/>
    <m/>
    <m/>
    <m/>
    <m/>
    <x v="0"/>
    <m/>
    <m/>
    <m/>
    <m/>
    <s v="ASTM"/>
    <s v="7/3/2020"/>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m/>
    <m/>
    <d v="2017-12-01T00:00:00"/>
    <m/>
    <d v="2018-07-19T00:00:00"/>
    <m/>
    <m/>
    <m/>
    <m/>
    <m/>
    <m/>
    <m/>
    <d v="2020-05-07T00:00:00"/>
    <m/>
    <d v="2020-07-03T00:00:00"/>
    <d v="2020-07-07T00:00:00"/>
    <m/>
    <m/>
    <s v=""/>
    <m/>
    <m/>
    <m/>
    <m/>
    <m/>
    <m/>
    <m/>
    <d v="2025-07-07T00:00:00"/>
    <s v="Examination &amp; Analysis"/>
    <s v="•Methods"/>
    <m/>
    <m/>
    <s v="Not applicable"/>
    <s v="Add SDO published standard to Registry"/>
    <s v="COMPLETE"/>
    <s v="COMPLETE"/>
    <s v="COMPLETE"/>
    <m/>
    <m/>
    <m/>
    <m/>
    <m/>
    <m/>
    <m/>
  </r>
  <r>
    <s v="MAT-003"/>
    <s v="Chemistry: Trace Evidence "/>
    <x v="23"/>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m/>
    <m/>
    <m/>
    <m/>
    <m/>
    <m/>
    <m/>
    <m/>
    <m/>
    <m/>
    <m/>
    <m/>
    <d v="2020-05-07T00:00:00"/>
    <m/>
    <m/>
    <d v="2020-07-07T00:00:00"/>
    <m/>
    <m/>
    <s v=""/>
    <m/>
    <m/>
    <m/>
    <m/>
    <m/>
    <m/>
    <m/>
    <d v="2025-07-07T00:00:00"/>
    <s v="Examination &amp; Analysis"/>
    <s v="•Methods"/>
    <m/>
    <m/>
    <s v="Not applicable"/>
    <s v="Add SDO published standard to Registry"/>
    <s v="COMPLETE"/>
    <s v="COMPLETE"/>
    <s v="COMPLETE"/>
    <m/>
    <m/>
    <m/>
    <m/>
    <m/>
    <m/>
    <m/>
  </r>
  <r>
    <s v="MAT-004"/>
    <s v="Chemistry: Trace Evidence "/>
    <x v="23"/>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m/>
    <m/>
    <s v="unknown"/>
    <s v="unknown"/>
    <s v="unknown"/>
    <s v="N/A"/>
    <m/>
    <s v="unknown"/>
    <s v="4/20/2021; 9/14/21"/>
    <s v="YES"/>
    <s v="closed"/>
    <d v="2021-10-05T00:00:00"/>
    <d v="2021-11-01T00:00:00"/>
    <d v="2021-11-04T00:00:00"/>
    <d v="2022-01-07T00:00:00"/>
    <d v="2022-02-01T00:00:00"/>
    <s v="YES"/>
    <m/>
    <s v=""/>
    <m/>
    <m/>
    <m/>
    <m/>
    <m/>
    <m/>
    <m/>
    <d v="2027-02-01T00:00:00"/>
    <s v="Examination &amp; Analysis"/>
    <s v="•Methods"/>
    <m/>
    <m/>
    <s v="Not applicable"/>
    <s v="Add SDO published standard to Registry"/>
    <s v="COMPLETE"/>
    <s v="COMPLETE"/>
    <s v="COMPLETE"/>
    <m/>
    <m/>
    <m/>
    <m/>
    <m/>
    <m/>
    <m/>
  </r>
  <r>
    <s v="MAT-005"/>
    <s v="Chemistry: Trace Evidence "/>
    <x v="23"/>
    <m/>
    <m/>
    <m/>
    <m/>
    <m/>
    <x v="0"/>
    <m/>
    <s v="undergoing 5 year review as WK74601"/>
    <m/>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m/>
    <m/>
    <m/>
    <m/>
    <m/>
    <m/>
    <m/>
    <m/>
    <m/>
    <m/>
    <m/>
    <m/>
    <m/>
    <m/>
    <m/>
    <d v="2017-07-31T00:00:00"/>
    <m/>
    <m/>
    <s v=""/>
    <m/>
    <m/>
    <m/>
    <m/>
    <m/>
    <m/>
    <m/>
    <d v="2022-07-31T00:00:00"/>
    <s v="Examination &amp; Analysis"/>
    <s v="•Methods"/>
    <m/>
    <m/>
    <s v="Not applicable"/>
    <s v="Add SDO published standard to Registry"/>
    <s v="COMPLETE"/>
    <s v="COMPLETE"/>
    <s v="COMPLETE"/>
    <m/>
    <m/>
    <m/>
    <m/>
    <m/>
    <m/>
    <m/>
  </r>
  <r>
    <s v="MAT-006"/>
    <s v="Chemistry: Trace Evidence "/>
    <x v="23"/>
    <m/>
    <m/>
    <m/>
    <m/>
    <m/>
    <x v="0"/>
    <m/>
    <s v="undergoing 5 year review as WK74602"/>
    <m/>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m/>
    <m/>
    <d v="2018-01-01T00:00:00"/>
    <m/>
    <d v="2018-07-19T00:00:00"/>
    <m/>
    <m/>
    <m/>
    <m/>
    <m/>
    <m/>
    <m/>
    <m/>
    <m/>
    <m/>
    <d v="2018-06-05T00:00:00"/>
    <m/>
    <m/>
    <s v=""/>
    <m/>
    <m/>
    <m/>
    <m/>
    <m/>
    <m/>
    <m/>
    <d v="2023-06-05T00:00:00"/>
    <s v="Examination &amp; Analysis"/>
    <s v="•Methods"/>
    <m/>
    <m/>
    <s v="Not applicable"/>
    <s v="Add SDO published standard to Registry"/>
    <s v="COMPLETE"/>
    <s v="COMPLETE"/>
    <s v="COMPLETE"/>
    <m/>
    <m/>
    <m/>
    <m/>
    <m/>
    <m/>
    <m/>
  </r>
  <r>
    <s v="MAT-007"/>
    <s v="Chemistry: Trace Evidence "/>
    <x v="23"/>
    <m/>
    <m/>
    <m/>
    <m/>
    <m/>
    <x v="0"/>
    <m/>
    <s v="Undergoing 5 year review.  Still at TG level. See MAT-044 below"/>
    <m/>
    <m/>
    <s v="ASTM"/>
    <s v="E2937-18"/>
    <m/>
    <s v="Standard Guide for Using Infrared Spectroscopy in Forensic Paint Examinations"/>
    <s v="Provides best practices guidance for the use of infrared spectroscopy for the characterization of paint evidence."/>
    <m/>
    <m/>
    <m/>
    <m/>
    <m/>
    <m/>
    <m/>
    <m/>
    <m/>
    <m/>
    <d v="2018-02-01T00:00:00"/>
    <m/>
    <d v="2018-02-01T00:00:00"/>
    <m/>
    <m/>
    <m/>
    <m/>
    <m/>
    <m/>
    <d v="2018-06-26T00:00:00"/>
    <m/>
    <m/>
    <s v=""/>
    <m/>
    <m/>
    <m/>
    <m/>
    <m/>
    <m/>
    <m/>
    <d v="2023-06-26T00:00:00"/>
    <s v="Examination &amp; Analysis"/>
    <s v="•Methods"/>
    <m/>
    <m/>
    <s v="Not applicable"/>
    <s v="Add SDO published standard to Registry"/>
    <s v="COMPLETE"/>
    <s v="COMPLETE"/>
    <s v="COMPLETE"/>
    <m/>
    <m/>
    <d v="2018-02-01T00:00:00"/>
    <m/>
    <m/>
    <m/>
    <m/>
  </r>
  <r>
    <s v="MAT-008"/>
    <s v="Chemistry: Trace Evidence "/>
    <x v="23"/>
    <m/>
    <m/>
    <m/>
    <m/>
    <m/>
    <x v="0"/>
    <m/>
    <s v="Undergoing 5 year review.  Still at TG level. See MAT-045 below"/>
    <m/>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m/>
    <m/>
    <m/>
    <m/>
    <m/>
    <m/>
    <m/>
    <m/>
    <m/>
    <m/>
    <m/>
    <m/>
    <m/>
    <m/>
    <m/>
    <d v="2018-09-11T00:00:00"/>
    <m/>
    <m/>
    <s v=""/>
    <m/>
    <m/>
    <m/>
    <m/>
    <m/>
    <m/>
    <m/>
    <d v="2023-09-11T00:00:00"/>
    <s v="Examination &amp; Analysis"/>
    <s v="•Methods"/>
    <m/>
    <m/>
    <s v="Not applicable"/>
    <s v="Add SDO published standard to Registry"/>
    <s v="COMPLETE"/>
    <s v="COMPLETE"/>
    <s v="COMPLETE"/>
    <m/>
    <m/>
    <m/>
    <m/>
    <m/>
    <m/>
    <m/>
  </r>
  <r>
    <s v="MAT-009"/>
    <s v="Chemistry: Trace Evidence "/>
    <x v="23"/>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m/>
    <m/>
    <d v="2018-08-04T00:00:00"/>
    <m/>
    <d v="2020-01-20T00:00:00"/>
    <m/>
    <m/>
    <m/>
    <d v="2020-05-01T00:00:00"/>
    <m/>
    <m/>
    <m/>
    <d v="2020-07-06T00:00:00"/>
    <m/>
    <d v="2020-10-09T00:00:00"/>
    <d v="2020-11-03T00:00:00"/>
    <m/>
    <m/>
    <s v=""/>
    <m/>
    <m/>
    <m/>
    <m/>
    <m/>
    <m/>
    <m/>
    <d v="2025-11-03T00:00:00"/>
    <s v="Competency &amp; Monitoring"/>
    <s v="•Training"/>
    <m/>
    <m/>
    <s v="Not applicable"/>
    <s v="Add SDO published standard to Registry"/>
    <s v="COMPLETE"/>
    <s v="COMPLETE"/>
    <s v="COMPLETE"/>
    <m/>
    <m/>
    <m/>
    <m/>
    <m/>
    <m/>
    <m/>
  </r>
  <r>
    <s v="MAT-010"/>
    <s v="Chemistry: Trace Evidence "/>
    <x v="23"/>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m/>
    <m/>
    <d v="2018-08-04T00:00:00"/>
    <m/>
    <d v="2020-01-20T00:00:00"/>
    <m/>
    <m/>
    <m/>
    <d v="2020-05-01T00:00:00"/>
    <m/>
    <m/>
    <m/>
    <d v="2020-07-06T00:00:00"/>
    <m/>
    <d v="2020-10-09T00:00:00"/>
    <d v="2020-11-03T00:00:00"/>
    <m/>
    <m/>
    <s v=""/>
    <m/>
    <m/>
    <m/>
    <m/>
    <m/>
    <m/>
    <m/>
    <d v="2025-11-03T00:00:00"/>
    <s v="Competency &amp; Monitoring"/>
    <s v="•Training"/>
    <m/>
    <m/>
    <s v="Not applicable"/>
    <s v="Add SDO published standard to Registry"/>
    <s v="COMPLETE"/>
    <s v="COMPLETE"/>
    <s v="COMPLETE"/>
    <m/>
    <m/>
    <m/>
    <m/>
    <m/>
    <m/>
    <m/>
  </r>
  <r>
    <s v="MAT-011"/>
    <s v="Chemistry: Trace Evidence "/>
    <x v="23"/>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m/>
    <m/>
    <s v="unknown"/>
    <s v="unknown"/>
    <d v="2020-02-09T00:00:00"/>
    <s v="N/A"/>
    <m/>
    <d v="2020-05-27T00:00:00"/>
    <d v="2021-02-01T00:00:00"/>
    <s v="YES"/>
    <s v="closed"/>
    <d v="2021-03-02T00:00:00"/>
    <m/>
    <d v="2021-04-05T00:00:00"/>
    <d v="2021-09-15T00:00:00"/>
    <d v="2021-10-05T00:00:00"/>
    <s v="YES"/>
    <m/>
    <s v=""/>
    <m/>
    <m/>
    <m/>
    <m/>
    <m/>
    <m/>
    <m/>
    <d v="2026-10-05T00:00:00"/>
    <s v="Examination &amp; Analysis"/>
    <s v="•Scope of Examination"/>
    <m/>
    <m/>
    <s v="Not applicable"/>
    <s v="Add SDO published standard to Registry"/>
    <s v="COMPLETE"/>
    <s v="COMPLETE"/>
    <s v="COMPLETE"/>
    <m/>
    <m/>
    <m/>
    <m/>
    <m/>
    <m/>
    <m/>
  </r>
  <r>
    <s v="MAT-012"/>
    <s v="Chemistry: Trace Evidence "/>
    <x v="23"/>
    <m/>
    <m/>
    <m/>
    <m/>
    <m/>
    <x v="0"/>
    <m/>
    <m/>
    <m/>
    <m/>
    <s v="ASTM"/>
    <s v="E3272-21"/>
    <m/>
    <s v="Standard Guide for the Collection of Soils and Other Geological Evidence for Criminal Forensic Applications"/>
    <s v="Provides guidance on the collection of soil evidence in the field (e.g. crime scenes)"/>
    <s v="unknown"/>
    <s v="unknown"/>
    <s v="unknown"/>
    <m/>
    <m/>
    <m/>
    <s v="unknown"/>
    <s v="unknown"/>
    <d v="2020-05-06T00:00:00"/>
    <s v="N/A"/>
    <m/>
    <s v="unknown"/>
    <d v="2021-04-27T00:00:00"/>
    <s v="YES"/>
    <s v="closed"/>
    <d v="2021-05-04T00:00:00"/>
    <m/>
    <d v="2021-06-08T00:00:00"/>
    <d v="2021-08-25T00:00:00"/>
    <d v="2021-09-07T00:00:00"/>
    <s v="YES"/>
    <m/>
    <s v=""/>
    <m/>
    <m/>
    <m/>
    <m/>
    <m/>
    <m/>
    <m/>
    <d v="2026-09-07T00:00:00"/>
    <s v="Evidence Collection &amp; Handling"/>
    <s v="•Evidence Collection or Recovery"/>
    <m/>
    <m/>
    <s v="Not applicable"/>
    <s v="Add SDO published standard to Registry"/>
    <s v="COMPLETE"/>
    <s v="COMPLETE"/>
    <s v="COMPLETE"/>
    <m/>
    <m/>
    <m/>
    <m/>
    <m/>
    <m/>
    <m/>
  </r>
  <r>
    <s v="MAT-022"/>
    <s v="Chemistry: Trace Evidence "/>
    <x v="23"/>
    <m/>
    <m/>
    <m/>
    <m/>
    <m/>
    <x v="1"/>
    <m/>
    <s v="in FSSB review - petition submitted for additional review at Sept FSSB meeting"/>
    <m/>
    <m/>
    <s v="ASTM"/>
    <s v="E2809-22"/>
    <s v="WK57479"/>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m/>
    <m/>
    <m/>
    <m/>
    <d v="2020-05-27T00:00:00"/>
    <m/>
    <m/>
    <m/>
    <d v="2022-04-01T00:00:00"/>
    <s v="YES "/>
    <s v="https://www.surveymonkey.com/r/PDLXN9V"/>
    <d v="2022-06-07T00:00:00"/>
    <d v="2022-07-05T00:00:00"/>
    <m/>
    <d v="2022-09-07T00:00:00"/>
    <m/>
    <m/>
    <m/>
    <s v=""/>
    <m/>
    <m/>
    <m/>
    <m/>
    <m/>
    <m/>
    <m/>
    <m/>
    <s v="Examination &amp; Analysis"/>
    <s v="•Methods"/>
    <m/>
    <m/>
    <s v="LOW"/>
    <s v="Initiate Registry approval process (for SDO published standard)"/>
    <m/>
    <s v="Started / In progress"/>
    <s v="In open comment at OSAC"/>
    <m/>
    <s v="Q3: Published by ASTM in April 2022 and opened for comment at OSAC for RA"/>
    <m/>
    <m/>
    <m/>
    <m/>
    <m/>
  </r>
  <r>
    <s v="MAT-017"/>
    <s v="Chemistry: Trace Evidence "/>
    <x v="23"/>
    <m/>
    <m/>
    <m/>
    <m/>
    <m/>
    <x v="1"/>
    <m/>
    <s v="At FSSB for Registry review - petition submitted for additional FSSB review at Sept FSSB Meeting"/>
    <m/>
    <m/>
    <s v="ASTM"/>
    <s v="E3296-22"/>
    <s v="WK75180"/>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m/>
    <m/>
    <s v="unknown"/>
    <s v="unknown"/>
    <s v="unknown"/>
    <s v="N/A"/>
    <m/>
    <s v="unknown"/>
    <s v="unkown"/>
    <s v="YES"/>
    <s v="closed"/>
    <d v="2022-04-05T00:00:00"/>
    <d v="2022-05-02T00:00:00"/>
    <d v="2022-05-04T00:00:00"/>
    <m/>
    <m/>
    <m/>
    <m/>
    <s v=""/>
    <m/>
    <m/>
    <m/>
    <m/>
    <m/>
    <m/>
    <m/>
    <m/>
    <s v="Examination &amp; Analysis"/>
    <s v="•Methods"/>
    <m/>
    <m/>
    <s v="LOW"/>
    <s v="Add SDO published standard to Registry"/>
    <m/>
    <s v="In open comment at OSAC"/>
    <s v="In comment adjudication at OSAC"/>
    <m/>
    <m/>
    <m/>
    <m/>
    <m/>
    <m/>
    <m/>
  </r>
  <r>
    <s v="MAT-028"/>
    <s v="Chemistry: Trace Evidence "/>
    <x v="23"/>
    <m/>
    <m/>
    <m/>
    <m/>
    <m/>
    <x v="1"/>
    <m/>
    <s v="In RA process - open for comment (deadline 9/5/22) NOTE: This document was orginally titled Guide for Powdered X-Ray Diffraction of Soils and Geological Materials for Forensic Applications and was changed after publication. "/>
    <m/>
    <m/>
    <s v="ASTM"/>
    <s v="E3294-22"/>
    <s v="WK72837"/>
    <s v="Standard Guide for Forensic Analysis of Geological Materials by Powder X-Ray Diffraction"/>
    <s v="Provides guidance on the appropriate use of x-ray diffraction in examination of forensic geological materials"/>
    <m/>
    <m/>
    <m/>
    <m/>
    <m/>
    <m/>
    <m/>
    <m/>
    <s v="6/10/2020; 3/21/2022"/>
    <d v="2022-02-15T00:00:00"/>
    <m/>
    <m/>
    <d v="2022-03-22T00:00:00"/>
    <s v="YES "/>
    <s v="https://www.surveymonkey.com/r/NTW8FKP"/>
    <d v="2022-08-02T00:00:00"/>
    <d v="2022-09-05T00:00:00"/>
    <m/>
    <m/>
    <m/>
    <m/>
    <m/>
    <s v=""/>
    <m/>
    <m/>
    <m/>
    <m/>
    <m/>
    <m/>
    <m/>
    <m/>
    <s v="Examination &amp; Analysis"/>
    <s v="•Methods"/>
    <m/>
    <s v="•Data Criteria &amp; Analysis"/>
    <s v="LOW"/>
    <s v="Initiate Registry approval process (for SDO published standard)"/>
    <s v="Under development at SDO"/>
    <s v="Pending SDO publication"/>
    <s v="Pending SDO publication"/>
    <m/>
    <m/>
    <m/>
    <m/>
    <m/>
    <m/>
    <m/>
  </r>
  <r>
    <s v="MAT-023"/>
    <s v="Chemistry: Trace Evidence "/>
    <x v="23"/>
    <m/>
    <m/>
    <m/>
    <m/>
    <m/>
    <x v="2"/>
    <m/>
    <s v="revision of E2926 (undergoing 5 year review)"/>
    <m/>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m/>
    <m/>
    <m/>
    <m/>
    <d v="2018-07-19T00:00:00"/>
    <m/>
    <m/>
    <m/>
    <m/>
    <m/>
    <m/>
    <m/>
    <m/>
    <m/>
    <m/>
    <m/>
    <m/>
    <m/>
    <s v=""/>
    <m/>
    <m/>
    <m/>
    <m/>
    <m/>
    <m/>
    <m/>
    <m/>
    <s v="Examination &amp; Analysis"/>
    <s v="•Methods"/>
    <m/>
    <m/>
    <s v="LOW"/>
    <s v="At SDO for further development"/>
    <s v="Under development at SDO"/>
    <s v="Under development at SDO"/>
    <s v="Under development at SDO"/>
    <m/>
    <s v="Q3: Some of the potential edits are pending publication of current research."/>
    <m/>
    <m/>
    <m/>
    <m/>
    <m/>
  </r>
  <r>
    <s v="MAT-024"/>
    <s v="Chemistry: Trace Evidence "/>
    <x v="23"/>
    <m/>
    <m/>
    <m/>
    <m/>
    <m/>
    <x v="2"/>
    <m/>
    <s v="revision of E2927-16 (undergoing 5 year review)"/>
    <m/>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m/>
    <m/>
    <m/>
    <m/>
    <m/>
    <m/>
    <m/>
    <m/>
    <m/>
    <m/>
    <m/>
    <m/>
    <m/>
    <m/>
    <m/>
    <m/>
    <m/>
    <m/>
    <s v=""/>
    <m/>
    <m/>
    <m/>
    <m/>
    <m/>
    <m/>
    <m/>
    <m/>
    <s v="Examination &amp; Analysis"/>
    <s v="•Methods"/>
    <m/>
    <m/>
    <s v="LOW"/>
    <s v="Initiate Registry approval process (for SDO published standard)"/>
    <s v="Under development at SDO"/>
    <s v="Under development at SDO"/>
    <s v="Under development at SDO"/>
    <m/>
    <m/>
    <m/>
    <m/>
    <m/>
    <m/>
    <m/>
  </r>
  <r>
    <s v="MAT-018"/>
    <s v="Chemistry: Trace Evidence "/>
    <x v="23"/>
    <m/>
    <m/>
    <m/>
    <m/>
    <m/>
    <x v="2"/>
    <m/>
    <s v="adjudicated negatives passed ballot, awaiting COS review and ANSI open comment period"/>
    <m/>
    <m/>
    <s v="ASTM"/>
    <s v="E2224-xx"/>
    <s v="WK73181"/>
    <s v="Standard Guide for Forensic Analysis of Fibers by Infrared Spectroscopy"/>
    <m/>
    <s v="unknown"/>
    <s v="unknown"/>
    <s v="unknown"/>
    <m/>
    <d v="2021-12-17T00:00:00"/>
    <d v="2022-01-26T00:00:00"/>
    <m/>
    <m/>
    <m/>
    <m/>
    <m/>
    <m/>
    <m/>
    <m/>
    <m/>
    <m/>
    <m/>
    <m/>
    <m/>
    <m/>
    <m/>
    <m/>
    <s v=""/>
    <m/>
    <m/>
    <m/>
    <m/>
    <m/>
    <m/>
    <m/>
    <m/>
    <s v="Examination &amp; Analysis"/>
    <m/>
    <m/>
    <m/>
    <s v="MED"/>
    <s v="Initiate Registry approval process (for SDO published standard)"/>
    <m/>
    <s v="Pending SDO publication"/>
    <s v="Pending SDO publication"/>
    <m/>
    <s v="Q3: adjudicated negatives passed ballot, awaiting COS review and ANSI open comment period"/>
    <m/>
    <m/>
    <m/>
    <m/>
    <m/>
  </r>
  <r>
    <s v="MAT-019"/>
    <s v="Chemistry: Trace Evidence "/>
    <x v="23"/>
    <m/>
    <m/>
    <m/>
    <m/>
    <m/>
    <x v="2"/>
    <m/>
    <s v="revision of E2225-21; adjudicated negatives passed ballot, awaiting COS review and ANSI open comment period "/>
    <m/>
    <m/>
    <s v="ASTM"/>
    <s v="E2225-xx"/>
    <s v="WK75645"/>
    <s v="Standard Guide for Forensic Examination of Fabrics and Cordage"/>
    <m/>
    <s v="unknown"/>
    <s v="unknown"/>
    <s v="unknown"/>
    <m/>
    <d v="2021-12-17T00:00:00"/>
    <d v="2022-01-26T00:00:00"/>
    <m/>
    <m/>
    <m/>
    <m/>
    <m/>
    <m/>
    <m/>
    <m/>
    <m/>
    <m/>
    <m/>
    <m/>
    <m/>
    <m/>
    <m/>
    <m/>
    <s v=""/>
    <m/>
    <m/>
    <m/>
    <m/>
    <m/>
    <m/>
    <m/>
    <m/>
    <s v="Examination &amp; Analysis"/>
    <s v="•Methods"/>
    <m/>
    <m/>
    <s v="MED"/>
    <s v="Initiate Registry approval process (for SDO published standard)"/>
    <m/>
    <s v="Pending SDO publication"/>
    <s v="Pending SDO publication"/>
    <m/>
    <s v="Q3: adjudicated negatives passed ballot, awaiting COS review and ANSI open comment period"/>
    <m/>
    <m/>
    <m/>
    <m/>
    <m/>
  </r>
  <r>
    <s v="MAT-020"/>
    <s v="Chemistry: Trace Evidence "/>
    <x v="23"/>
    <m/>
    <m/>
    <m/>
    <m/>
    <m/>
    <x v="2"/>
    <m/>
    <s v="SC noted this is undergoing 5 year review as WK58028; ASTM website notes that this standard has been withdrawn (2022); a PINS was published in 4/8/22 ANSI SA for the re-instatement of E2227-13"/>
    <m/>
    <m/>
    <s v="ASTM"/>
    <s v="E2227-xx"/>
    <s v="WK81312"/>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d v="2022-03-22T00:00:00"/>
    <d v="2022-04-21T00:00:00"/>
    <s v="4/8/2022 (re-instatement of E2227-13)"/>
    <d v="2022-05-20T00:00:00"/>
    <d v="2022-07-04T00:00:00"/>
    <d v="2022-05-24T00:00:00"/>
    <m/>
    <m/>
    <m/>
    <m/>
    <m/>
    <m/>
    <m/>
    <m/>
    <m/>
    <m/>
    <m/>
    <m/>
    <s v=""/>
    <m/>
    <m/>
    <m/>
    <m/>
    <m/>
    <m/>
    <m/>
    <m/>
    <s v="Examination &amp; Analysis"/>
    <s v="•Methods"/>
    <m/>
    <m/>
    <s v="LOW"/>
    <s v="At SDO for further development"/>
    <m/>
    <s v="In adjudication at SDO"/>
    <s v="In adjudication at SDO"/>
    <m/>
    <m/>
    <m/>
    <m/>
    <m/>
    <m/>
    <m/>
  </r>
  <r>
    <s v="MAT-021"/>
    <s v="Chemistry: Trace Evidence "/>
    <x v="23"/>
    <m/>
    <m/>
    <m/>
    <m/>
    <m/>
    <x v="2"/>
    <m/>
    <s v="revision of E2228-19; resubmitted to ASTM to add in exclusionary differences term"/>
    <m/>
    <m/>
    <s v="ASTM"/>
    <s v="E2228-xx"/>
    <s v="WK73180"/>
    <s v="Standard Guide for Microscopical Examination of Textile Fibers"/>
    <m/>
    <m/>
    <m/>
    <m/>
    <m/>
    <d v="2021-12-17T00:00:00"/>
    <d v="2022-01-26T00:00:00"/>
    <m/>
    <m/>
    <m/>
    <m/>
    <m/>
    <m/>
    <m/>
    <m/>
    <m/>
    <m/>
    <m/>
    <m/>
    <m/>
    <m/>
    <m/>
    <m/>
    <s v=""/>
    <m/>
    <m/>
    <m/>
    <m/>
    <m/>
    <m/>
    <m/>
    <m/>
    <s v="Examination &amp; Analysis"/>
    <m/>
    <m/>
    <m/>
    <s v="MED"/>
    <s v="Initiate Registry approval process (for SDO published standard)"/>
    <m/>
    <s v="Pending SDO publication"/>
    <s v="Pending SDO publication"/>
    <m/>
    <m/>
    <m/>
    <m/>
    <m/>
    <m/>
    <m/>
  </r>
  <r>
    <s v="MAT-025"/>
    <s v="Chemistry: Trace Evidence "/>
    <x v="23"/>
    <m/>
    <m/>
    <m/>
    <m/>
    <m/>
    <x v="2"/>
    <m/>
    <s v="waiting on final published draft from ASTM"/>
    <m/>
    <m/>
    <s v="ASTM"/>
    <m/>
    <s v="WK56743"/>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d v="2022-03-23T00:00:00"/>
    <d v="2022-04-22T00:00:00"/>
    <m/>
    <d v="2022-02-04T00:00:00"/>
    <d v="2022-03-21T00:00:00"/>
    <d v="2022-02-15T00:00:00"/>
    <m/>
    <m/>
    <m/>
    <s v="NO - OSAC comment period happened at SDO after the 1/1/2022 cut-off date"/>
    <s v="N/A"/>
    <s v="N/A"/>
    <s v="N/A"/>
    <m/>
    <m/>
    <m/>
    <m/>
    <m/>
    <s v=""/>
    <m/>
    <m/>
    <m/>
    <m/>
    <m/>
    <m/>
    <m/>
    <m/>
    <s v="Competency &amp; Monitoring"/>
    <s v="•Training"/>
    <m/>
    <m/>
    <s v="LOW"/>
    <s v="Initiate Registry approval process (for SDO published standard)"/>
    <m/>
    <s v="In adjudication at SDO"/>
    <s v="In adjudication at SDO"/>
    <m/>
    <m/>
    <m/>
    <m/>
    <m/>
    <m/>
    <m/>
  </r>
  <r>
    <s v="MAT-027"/>
    <s v="Chemistry: Trace Evidence "/>
    <x v="23"/>
    <m/>
    <m/>
    <m/>
    <m/>
    <m/>
    <x v="2"/>
    <m/>
    <m/>
    <m/>
    <m/>
    <s v="ASTM"/>
    <s v="E3316-xx"/>
    <s v="WK72597"/>
    <s v="Standard Guide for the Microscopical Forensic Examination of Hair "/>
    <s v="Intended to assist individuals and laboratories by providing standards for the microscopical examination of human hair for the classification and comparison of samples."/>
    <m/>
    <m/>
    <m/>
    <m/>
    <m/>
    <m/>
    <m/>
    <m/>
    <d v="2020-05-27T00:00:00"/>
    <m/>
    <m/>
    <m/>
    <m/>
    <m/>
    <m/>
    <m/>
    <m/>
    <m/>
    <m/>
    <m/>
    <m/>
    <m/>
    <s v=""/>
    <m/>
    <m/>
    <m/>
    <m/>
    <m/>
    <m/>
    <m/>
    <m/>
    <s v="Examination &amp; Analysis"/>
    <s v="•Scope of Examination"/>
    <m/>
    <m/>
    <s v="LOW"/>
    <s v="Initiate Registry approval process (for SDO published standard)"/>
    <m/>
    <s v="Pending SDO publication"/>
    <s v="Pending SDO publication"/>
    <m/>
    <m/>
    <m/>
    <m/>
    <m/>
    <m/>
    <m/>
  </r>
  <r>
    <s v="MAT-029"/>
    <s v="Chemistry: Trace Evidence "/>
    <x v="23"/>
    <m/>
    <m/>
    <m/>
    <m/>
    <m/>
    <x v="2"/>
    <m/>
    <s v="adjudicating ASTM comments; resubmittedfor vote"/>
    <m/>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m/>
    <m/>
    <m/>
    <d v="2021-10-08T00:00:00"/>
    <d v="2021-11-22T00:00:00"/>
    <s v="10/5/2021 (in Oct SB)"/>
    <m/>
    <m/>
    <m/>
    <s v="YES - public comment at SDO occured before 1/1/22 cutoff date"/>
    <m/>
    <m/>
    <m/>
    <m/>
    <m/>
    <m/>
    <m/>
    <m/>
    <s v=""/>
    <m/>
    <m/>
    <m/>
    <m/>
    <m/>
    <m/>
    <m/>
    <m/>
    <s v="Examination &amp; Analysis"/>
    <s v="•Scope of Examination"/>
    <m/>
    <m/>
    <s v="LOW"/>
    <s v="Initiate Registry approval process (for SDO published standard)"/>
    <s v="In adjudication at SDO"/>
    <s v="In adjudication at SDO"/>
    <s v="In adjudication at SDO"/>
    <m/>
    <s v="Q3: adjudicating ASTM comments; resubmittedfor vote"/>
    <m/>
    <m/>
    <m/>
    <m/>
    <m/>
  </r>
  <r>
    <s v="MAT-026"/>
    <s v="Chemistry: Trace Evidence "/>
    <x v="23"/>
    <m/>
    <m/>
    <m/>
    <m/>
    <m/>
    <x v="2"/>
    <m/>
    <s v="under ballot at ASTM/ANSI (closing May 16/June 20)"/>
    <m/>
    <m/>
    <s v="ASTM"/>
    <m/>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m/>
    <m/>
    <m/>
    <m/>
    <d v="2022-03-21T00:00:00"/>
    <s v="2/15/2022 (I); 5/10/2022 (R)"/>
    <m/>
    <d v="2022-06-20T00:00:00"/>
    <m/>
    <s v="NO - OSAC comment period happened at SDO after the 1/1/2022 sut-off date"/>
    <s v="N/A"/>
    <s v="N/A"/>
    <s v="N/A"/>
    <m/>
    <m/>
    <m/>
    <m/>
    <m/>
    <s v=""/>
    <m/>
    <m/>
    <m/>
    <m/>
    <m/>
    <m/>
    <m/>
    <m/>
    <s v="Examination &amp; Analysis"/>
    <s v="•Methods"/>
    <m/>
    <m/>
    <s v="LOW"/>
    <s v="At SDO for further development"/>
    <m/>
    <s v="In adjudication at SDO"/>
    <s v="In SDO public comment"/>
    <m/>
    <s v="Q3: under ballot at ASTM/ANSI (closing May 16/June 20)"/>
    <m/>
    <m/>
    <m/>
    <m/>
    <m/>
  </r>
  <r>
    <s v="MAT-030"/>
    <s v="Chemistry: Trace Evidence "/>
    <x v="23"/>
    <m/>
    <m/>
    <m/>
    <m/>
    <m/>
    <x v="2"/>
    <m/>
    <s v="waiting on final published draft from ASTM"/>
    <m/>
    <m/>
    <s v="ASTM"/>
    <m/>
    <s v="WK74138"/>
    <s v="Standard Guide for Using X-Ray Fluorescence (u-XRF) in Forensic Polymer Examinations"/>
    <s v="Serves as a guide to assist forensic examiners in the utilization of XRF in forensic examination of paint."/>
    <m/>
    <m/>
    <m/>
    <m/>
    <m/>
    <m/>
    <m/>
    <d v="2021-10-08T00:00:00"/>
    <d v="2021-11-22T00:00:00"/>
    <s v="10/5/2021 (in Oct SB)"/>
    <m/>
    <m/>
    <m/>
    <s v="YES - public comment at SDO occured before 1/1/22 cutoff date"/>
    <m/>
    <m/>
    <m/>
    <m/>
    <m/>
    <m/>
    <m/>
    <m/>
    <s v=""/>
    <m/>
    <m/>
    <m/>
    <m/>
    <m/>
    <m/>
    <m/>
    <m/>
    <s v="Examination &amp; Analysis"/>
    <s v="•Methods"/>
    <m/>
    <m/>
    <s v="LOW"/>
    <s v="Initiate Registry approval process (for SDO published standard)"/>
    <m/>
    <s v="Pending SDO publication"/>
    <s v="In adjudication at SDO"/>
    <m/>
    <s v="Q3: waiting on final published draft from ASTM_x000a_"/>
    <m/>
    <m/>
    <m/>
    <m/>
    <m/>
  </r>
  <r>
    <s v="MAT-032"/>
    <s v="Chemistry: Trace Evidence "/>
    <x v="23"/>
    <m/>
    <m/>
    <m/>
    <m/>
    <m/>
    <x v="4"/>
    <m/>
    <s v="BK sent final STR report to SC."/>
    <m/>
    <s v="OSAC 2022-S-0015"/>
    <m/>
    <m/>
    <m/>
    <s v="Standard Guide for Forensic Physical Fit Examination"/>
    <s v="Provides information to assist the forensic examiner in the examination of trace materials for physical (fracture) matches."/>
    <s v="N/A"/>
    <s v="N/A"/>
    <s v="N/A"/>
    <m/>
    <m/>
    <m/>
    <s v="TBD"/>
    <s v="TBD"/>
    <s v="TBD"/>
    <s v="TBD"/>
    <m/>
    <s v="TBD"/>
    <s v="TBD"/>
    <s v="NO - OSAC Proposed Standard"/>
    <m/>
    <m/>
    <m/>
    <m/>
    <m/>
    <m/>
    <m/>
    <m/>
    <s v="STRP"/>
    <d v="2021-12-07T00:00:00"/>
    <d v="2022-01-03T00:00:00"/>
    <n v="96"/>
    <n v="156"/>
    <m/>
    <m/>
    <m/>
    <m/>
    <s v="Examination &amp; Analysis"/>
    <s v="•Scope of Examination"/>
    <m/>
    <m/>
    <s v="LOW"/>
    <s v="At SDO for further development"/>
    <m/>
    <s v="In comment adjudication at OSAC"/>
    <s v="Under review by STRP"/>
    <m/>
    <s v="Q3: All comments have been adjudicated and approved by SC.  Currently awaiting STRP memo."/>
    <m/>
    <m/>
    <m/>
    <m/>
    <m/>
  </r>
  <r>
    <s v="MAT-033"/>
    <s v="Chemistry: Trace Evidence "/>
    <x v="23"/>
    <m/>
    <m/>
    <m/>
    <m/>
    <m/>
    <x v="4"/>
    <m/>
    <s v="guidance document for a specific technique as applied to a specific trace material; STRP drafting final report - due 8/22"/>
    <m/>
    <s v="OSAC 2022-S-0017"/>
    <s v="ASTM"/>
    <m/>
    <s v="WK78749"/>
    <s v="Standard Guide for Microspectrometry in Forensic Fiber Analysis"/>
    <s v="It is expected that trace evidence practitioners will be able to refer to this standard guide to assist them with the analysis of fibers using MSP."/>
    <s v="N/A"/>
    <s v="N/A"/>
    <s v="N/A"/>
    <m/>
    <m/>
    <m/>
    <s v="11/26/2021; noted in Dec 2021 SB"/>
    <s v="TBD"/>
    <s v="TBD"/>
    <s v="TBD"/>
    <m/>
    <s v="TBD"/>
    <s v="TBD"/>
    <s v="NO - OSAC Proposed Standard"/>
    <m/>
    <m/>
    <m/>
    <m/>
    <m/>
    <m/>
    <m/>
    <m/>
    <s v="STRP"/>
    <d v="2022-03-01T00:00:00"/>
    <d v="2022-04-04T00:00:00"/>
    <n v="29"/>
    <n v="93"/>
    <m/>
    <m/>
    <m/>
    <m/>
    <s v="Examination &amp; Analysis"/>
    <s v="•Methods"/>
    <m/>
    <m/>
    <s v="MED"/>
    <s v="At SDO for further development"/>
    <m/>
    <s v="In open comment at OSAC"/>
    <s v="In open comment at OSAC"/>
    <m/>
    <s v="Q3: TG currently reviewing and adjudicating comments received from public comment, STRP, and resource committees."/>
    <m/>
    <m/>
    <m/>
    <m/>
    <m/>
  </r>
  <r>
    <s v="MAT-031"/>
    <s v="Chemistry: Trace Evidence "/>
    <x v="23"/>
    <m/>
    <m/>
    <m/>
    <m/>
    <m/>
    <x v="4"/>
    <m/>
    <s v="in comment adjudication @OSAC"/>
    <m/>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m/>
    <m/>
    <s v="11/26/2021; noted in Dec 2021 SB"/>
    <s v="TBD"/>
    <s v="TBD"/>
    <s v="TBD"/>
    <m/>
    <s v="TBD"/>
    <s v="TBD"/>
    <s v="NO - OSAC Proposed Standard"/>
    <m/>
    <m/>
    <m/>
    <m/>
    <m/>
    <m/>
    <m/>
    <m/>
    <s v="non-STRP"/>
    <d v="2022-03-01T00:00:00"/>
    <d v="2022-04-04T00:00:00"/>
    <n v="35"/>
    <s v="N/A"/>
    <m/>
    <m/>
    <m/>
    <m/>
    <s v="Competency &amp; Monitoring"/>
    <s v="•Training"/>
    <m/>
    <m/>
    <s v="MED"/>
    <s v="At SDO for further development"/>
    <m/>
    <s v="In open comment at OSAC"/>
    <s v="In open comment at OSAC"/>
    <m/>
    <s v="Q3: No public comments received. TG will review and address other comments at the June meeting.  "/>
    <m/>
    <m/>
    <m/>
    <m/>
    <m/>
  </r>
  <r>
    <s v="MAT-034"/>
    <s v="Chemistry: Trace Evidence "/>
    <x v="23"/>
    <s v="guide has the flexibility to incorporate many additional types of trace evidence as well as other disciplines, particularly of a comparative nature"/>
    <m/>
    <m/>
    <m/>
    <m/>
    <x v="4"/>
    <m/>
    <s v="in comment adjudication @OSAC; STRP and open comments sent to SC"/>
    <m/>
    <s v="OSAC 2022-S-0019"/>
    <s v="ASTM"/>
    <m/>
    <s v="WK78747"/>
    <s v="Standard Guide for Forensic Examination of Fibers"/>
    <s v="Serves as an overview of the analysis and comparison of fibers."/>
    <s v="N/A"/>
    <s v="N/A"/>
    <s v="N/A"/>
    <m/>
    <m/>
    <m/>
    <s v="TBD"/>
    <s v="TBD"/>
    <s v="TBD"/>
    <s v="TBD"/>
    <m/>
    <s v="TBD"/>
    <s v="TBD"/>
    <s v="NO - OSAC Proposed Standard"/>
    <m/>
    <m/>
    <m/>
    <m/>
    <m/>
    <m/>
    <m/>
    <m/>
    <s v="STRP"/>
    <d v="2022-03-01T00:00:00"/>
    <d v="2022-04-04T00:00:00"/>
    <n v="17"/>
    <n v="99"/>
    <m/>
    <m/>
    <m/>
    <m/>
    <s v="Examination &amp; Analysis"/>
    <s v="•Scope of Examination"/>
    <m/>
    <m/>
    <s v="HIGH"/>
    <s v="At SDO for further development"/>
    <m/>
    <s v="In open comment at OSAC"/>
    <s v="In open comment at OSAC"/>
    <m/>
    <m/>
    <m/>
    <m/>
    <m/>
    <m/>
    <m/>
  </r>
  <r>
    <s v="MAT-035"/>
    <s v="Chemistry: Trace Evidence "/>
    <x v="23"/>
    <m/>
    <m/>
    <m/>
    <m/>
    <m/>
    <x v="4"/>
    <m/>
    <s v="in comment adjudication @OSAC; Interpretation TG is adjudicating comments - should be done by end of Sept"/>
    <m/>
    <s v="OSAC 2022-S-0029"/>
    <m/>
    <m/>
    <m/>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m/>
    <m/>
    <s v="TBD"/>
    <s v="TBD"/>
    <s v="TBD"/>
    <s v="TBD"/>
    <m/>
    <s v="TBD"/>
    <s v="TBD"/>
    <s v="NO - OSAC Proposed Standard"/>
    <m/>
    <m/>
    <m/>
    <m/>
    <m/>
    <m/>
    <m/>
    <m/>
    <s v="STRP"/>
    <d v="2022-03-01T00:00:00"/>
    <d v="2022-04-04T00:00:00"/>
    <n v="51"/>
    <n v="231"/>
    <m/>
    <m/>
    <m/>
    <m/>
    <s v="Reporting Results &amp; Testimony"/>
    <s v="•Interpretation &amp; Opinion"/>
    <m/>
    <m/>
    <s v="HIGH"/>
    <s v="Add OSAC Proposed Standard to Registry and send to SDO"/>
    <m/>
    <s v="In open comment at OSAC"/>
    <s v="Under review by STRP"/>
    <m/>
    <m/>
    <m/>
    <m/>
    <m/>
    <m/>
    <m/>
  </r>
  <r>
    <s v="MAT-036"/>
    <s v="Chemistry: Trace Evidence "/>
    <x v="23"/>
    <m/>
    <m/>
    <m/>
    <m/>
    <m/>
    <x v="4"/>
    <m/>
    <s v="in draft with TG"/>
    <m/>
    <m/>
    <m/>
    <m/>
    <m/>
    <s v="Standard Guide for Scanning Electron Microscopy (SEM)/Energy Dispersive Spectroscopy (EDS) Analysis of Soils and Geological Materials for Forensic Applications"/>
    <s v="Provides guidance on the appropriate use of SEM/EDS in forensic soil examinations."/>
    <m/>
    <m/>
    <m/>
    <m/>
    <m/>
    <m/>
    <m/>
    <m/>
    <m/>
    <m/>
    <m/>
    <m/>
    <m/>
    <m/>
    <m/>
    <m/>
    <m/>
    <m/>
    <m/>
    <m/>
    <m/>
    <m/>
    <s v=""/>
    <m/>
    <m/>
    <m/>
    <m/>
    <m/>
    <m/>
    <m/>
    <m/>
    <s v="Examination &amp; Analysis"/>
    <s v="•Methods"/>
    <m/>
    <m/>
    <s v="MED"/>
    <s v="Start draft"/>
    <m/>
    <s v="Started / In progress"/>
    <s v="Started / In progress"/>
    <m/>
    <s v="in draft with TG"/>
    <m/>
    <m/>
    <m/>
    <m/>
    <m/>
  </r>
  <r>
    <s v="MAT-037"/>
    <s v="Chemistry: Trace Evidence "/>
    <x v="23"/>
    <s v="guidance document for a specific technique as applied to a specific trace material, but critical supplement to the overarching guide"/>
    <m/>
    <m/>
    <m/>
    <m/>
    <x v="4"/>
    <m/>
    <s v="in draft with TG"/>
    <m/>
    <m/>
    <m/>
    <m/>
    <m/>
    <s v="Standard Guide for Polarized Light Microscopy of Soils and Geological Materials for Forensic Applications"/>
    <s v="Provides guidance on the appropriate use of x-ray diffraction in forensic soil examinations."/>
    <m/>
    <m/>
    <m/>
    <m/>
    <m/>
    <m/>
    <m/>
    <m/>
    <m/>
    <m/>
    <m/>
    <m/>
    <m/>
    <m/>
    <m/>
    <m/>
    <m/>
    <m/>
    <m/>
    <m/>
    <m/>
    <m/>
    <s v=""/>
    <m/>
    <m/>
    <m/>
    <m/>
    <m/>
    <m/>
    <m/>
    <m/>
    <s v="Examination &amp; Analysis"/>
    <s v="•Methods"/>
    <m/>
    <m/>
    <s v="LOW"/>
    <s v="Start draft"/>
    <m/>
    <s v="Started / In progress"/>
    <s v="Started / In progress"/>
    <m/>
    <s v="in draft with TG"/>
    <m/>
    <m/>
    <m/>
    <m/>
    <m/>
  </r>
  <r>
    <s v="MAT-038"/>
    <s v="Chemistry: Trace Evidence "/>
    <x v="23"/>
    <s v="guidance document for a specific technique as applied to a specific trace material, but critical supplement to the overarching guide"/>
    <m/>
    <m/>
    <m/>
    <m/>
    <x v="4"/>
    <m/>
    <s v="to be combined with Light Micro doc for tape"/>
    <m/>
    <m/>
    <m/>
    <m/>
    <m/>
    <s v="Standard Guide for Assessing Physical Characteristics in Forensic Tape Examinations"/>
    <s v="[SWGMAT doc in need of revision] Provides a description of the methods used_x000a_ to assess the physical characteristics of tape evidence for identification and comparisons."/>
    <m/>
    <m/>
    <m/>
    <m/>
    <m/>
    <m/>
    <m/>
    <m/>
    <m/>
    <m/>
    <m/>
    <m/>
    <m/>
    <m/>
    <m/>
    <m/>
    <m/>
    <m/>
    <m/>
    <m/>
    <m/>
    <m/>
    <s v=""/>
    <m/>
    <m/>
    <m/>
    <m/>
    <m/>
    <m/>
    <m/>
    <m/>
    <s v="Examination &amp; Analysis"/>
    <s v="•Methods"/>
    <m/>
    <m/>
    <s v="MED"/>
    <s v="Start draft"/>
    <m/>
    <s v="Started / In progress"/>
    <s v="Started / In progress"/>
    <m/>
    <m/>
    <m/>
    <m/>
    <m/>
    <m/>
    <m/>
  </r>
  <r>
    <s v="MAT-039"/>
    <s v="Chemistry: Trace Evidence "/>
    <x v="23"/>
    <m/>
    <m/>
    <m/>
    <m/>
    <m/>
    <x v="4"/>
    <m/>
    <s v="to be combined with Phys Char doc for tape"/>
    <m/>
    <m/>
    <m/>
    <m/>
    <m/>
    <s v="Standard Guide for Using Light Microscopy in Forensic Tape Examinations"/>
    <s v="[SWGMAT doc in need of revision] Intended to assist individuals and laboratories that conduct microscopic examinations and comparisons of pressure sensitive tapes. These methods emphasize the examination and comparison of duct tape (a fabric reinforced ta"/>
    <m/>
    <m/>
    <m/>
    <m/>
    <m/>
    <m/>
    <m/>
    <m/>
    <m/>
    <m/>
    <m/>
    <m/>
    <m/>
    <m/>
    <m/>
    <m/>
    <m/>
    <m/>
    <m/>
    <m/>
    <m/>
    <m/>
    <s v=""/>
    <m/>
    <m/>
    <m/>
    <m/>
    <m/>
    <m/>
    <m/>
    <m/>
    <s v="Examination &amp; Analysis"/>
    <s v="•Methods"/>
    <m/>
    <m/>
    <s v="MED"/>
    <s v="Start draft"/>
    <m/>
    <s v="Started / In progress"/>
    <s v="Started / In progress"/>
    <m/>
    <m/>
    <m/>
    <m/>
    <m/>
    <m/>
    <m/>
  </r>
  <r>
    <s v="MAT-040"/>
    <s v="Chemistry: Trace Evidence "/>
    <x v="23"/>
    <m/>
    <m/>
    <m/>
    <m/>
    <m/>
    <x v="4"/>
    <m/>
    <s v="in draft with TG"/>
    <m/>
    <m/>
    <m/>
    <m/>
    <m/>
    <s v="Standard Practice for a Forensic Glass Analysis and Training Program"/>
    <s v="[SWGMAT doc in need of revision] Intended as a practice for use by laboratory personnel responsible for training examiners to perform forensic examinations and comparisons of glass. It contains suggested reading assignments and structured exercises to pro"/>
    <m/>
    <m/>
    <m/>
    <m/>
    <m/>
    <m/>
    <m/>
    <m/>
    <m/>
    <m/>
    <m/>
    <m/>
    <m/>
    <m/>
    <m/>
    <m/>
    <m/>
    <m/>
    <m/>
    <m/>
    <m/>
    <m/>
    <s v=""/>
    <m/>
    <m/>
    <m/>
    <m/>
    <m/>
    <m/>
    <m/>
    <m/>
    <s v="Competency &amp; Monitoring"/>
    <s v="•Training"/>
    <m/>
    <m/>
    <s v="LOW"/>
    <s v="Complete initial draft"/>
    <s v="Started / In progress"/>
    <s v="Started / In progress"/>
    <s v="Started / In progress"/>
    <m/>
    <m/>
    <m/>
    <m/>
    <m/>
    <m/>
    <m/>
  </r>
  <r>
    <s v="MAT-041"/>
    <s v="Chemistry: Trace Evidence "/>
    <x v="23"/>
    <m/>
    <m/>
    <m/>
    <m/>
    <m/>
    <x v="4"/>
    <m/>
    <m/>
    <m/>
    <m/>
    <m/>
    <m/>
    <m/>
    <s v="Standard Guide for Using Raman Spectroscopy in Forensic Polymer Examinations"/>
    <s v="Serves as a guide to assist forensic examiners in the utilization of raman spectroscopy in forensic examination of paint."/>
    <m/>
    <m/>
    <m/>
    <m/>
    <m/>
    <m/>
    <m/>
    <m/>
    <m/>
    <m/>
    <m/>
    <m/>
    <m/>
    <m/>
    <m/>
    <m/>
    <m/>
    <m/>
    <m/>
    <m/>
    <m/>
    <m/>
    <s v=""/>
    <m/>
    <m/>
    <m/>
    <m/>
    <m/>
    <m/>
    <m/>
    <m/>
    <s v="Examination &amp; Analysis"/>
    <s v="•Methods"/>
    <m/>
    <m/>
    <s v="LOW"/>
    <s v="Hold for next FY"/>
    <m/>
    <s v="Not started"/>
    <s v="Not started"/>
    <m/>
    <m/>
    <m/>
    <m/>
    <m/>
    <m/>
    <m/>
  </r>
  <r>
    <s v="MAT-042"/>
    <s v="Chemistry: Trace Evidence "/>
    <x v="23"/>
    <s v="guidance document for a specific technique as applied to a specific trace material, but critical supplement to the overarching guide"/>
    <m/>
    <m/>
    <m/>
    <m/>
    <x v="4"/>
    <m/>
    <s v="guidance document for a specific technique as applied to a specific trace material, but critical supplement to the overarching guide"/>
    <m/>
    <m/>
    <m/>
    <m/>
    <m/>
    <s v="Standard Guide for Using Light Microscopy in Forensic Paint Examinations"/>
    <s v="Intended to assist individuals and laboratories that conduct microscopic examinations and comparisons of paint."/>
    <m/>
    <m/>
    <m/>
    <m/>
    <m/>
    <m/>
    <m/>
    <m/>
    <m/>
    <m/>
    <m/>
    <m/>
    <m/>
    <m/>
    <m/>
    <m/>
    <m/>
    <m/>
    <m/>
    <m/>
    <m/>
    <m/>
    <s v=""/>
    <m/>
    <m/>
    <m/>
    <m/>
    <m/>
    <m/>
    <m/>
    <m/>
    <s v="Examination &amp; Analysis"/>
    <s v="•Methods"/>
    <m/>
    <m/>
    <s v="MED"/>
    <s v="Start draft"/>
    <m/>
    <s v="Started / In progress"/>
    <s v="Started / In progress"/>
    <m/>
    <m/>
    <m/>
    <m/>
    <m/>
    <m/>
    <m/>
  </r>
  <r>
    <s v="MAT-043"/>
    <s v="Chemistry: Trace Evidence "/>
    <x v="23"/>
    <s v="guide has the flexibility to incorporate many additional types of trace evidence as well as other disciplines, particularly of a comparative nature"/>
    <m/>
    <m/>
    <m/>
    <m/>
    <x v="4"/>
    <m/>
    <s v="Current STRP; published on website; reviewing SC comments prior to vote and STRP "/>
    <m/>
    <m/>
    <m/>
    <m/>
    <m/>
    <s v="Standard Practice for Interpretation and Report Writing in Forensic Comparisons of Trace Materials"/>
    <s v="Provides recommendations and requirements to the trace evidence community regarding how to interpret and describe the significance of the overall results of a comparative trace examination. "/>
    <m/>
    <m/>
    <m/>
    <m/>
    <m/>
    <m/>
    <m/>
    <m/>
    <m/>
    <m/>
    <m/>
    <m/>
    <m/>
    <m/>
    <m/>
    <m/>
    <m/>
    <m/>
    <m/>
    <m/>
    <m/>
    <m/>
    <s v=""/>
    <m/>
    <m/>
    <m/>
    <m/>
    <m/>
    <m/>
    <m/>
    <m/>
    <s v="Reporting Results &amp; Testimony"/>
    <s v="•Interpretation &amp; Opinion"/>
    <m/>
    <m/>
    <s v="HIGH"/>
    <s v="Add OSAC Proposed Standard to Registry and send to SDO"/>
    <m/>
    <m/>
    <s v="Under review by STRP"/>
    <m/>
    <m/>
    <m/>
    <m/>
    <m/>
    <m/>
    <m/>
  </r>
  <r>
    <s v="MAT-044"/>
    <s v="Chemistry: Trace Evidence "/>
    <x v="23"/>
    <m/>
    <m/>
    <m/>
    <m/>
    <m/>
    <x v="4"/>
    <m/>
    <s v="Undergoing 5 year review.  Still at TG level."/>
    <m/>
    <m/>
    <s v="ASTM"/>
    <s v="E2937-xx"/>
    <m/>
    <s v="Standard Guide for Using Infrared Spectroscopy in Forensic Paint Examinations"/>
    <s v="Provides best practices guidance for the use of infrared spectroscopy for the characterization of paint evidence."/>
    <m/>
    <m/>
    <m/>
    <m/>
    <m/>
    <m/>
    <m/>
    <m/>
    <m/>
    <m/>
    <d v="2018-02-01T00:00:00"/>
    <m/>
    <d v="2018-02-01T00:00:00"/>
    <m/>
    <m/>
    <m/>
    <m/>
    <m/>
    <m/>
    <d v="2018-06-26T00:00:00"/>
    <m/>
    <m/>
    <s v=""/>
    <m/>
    <m/>
    <m/>
    <m/>
    <m/>
    <m/>
    <m/>
    <d v="2023-06-26T00:00:00"/>
    <s v="Examination &amp; Analysis"/>
    <s v="•Methods"/>
    <m/>
    <m/>
    <m/>
    <s v="Add SDO published standard to Registry"/>
    <m/>
    <m/>
    <s v="Under review by STRP"/>
    <m/>
    <m/>
    <d v="2018-02-01T00:00:00"/>
    <m/>
    <m/>
    <m/>
    <m/>
  </r>
  <r>
    <s v="MAT-045"/>
    <s v="Chemistry: Trace Evidence "/>
    <x v="23"/>
    <m/>
    <m/>
    <m/>
    <m/>
    <m/>
    <x v="4"/>
    <m/>
    <s v="Undergoing 5 year review.  Still at TG level."/>
    <m/>
    <m/>
    <s v="ASTM"/>
    <s v="E3085-xx"/>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m/>
    <m/>
    <m/>
    <m/>
    <m/>
    <m/>
    <m/>
    <m/>
    <m/>
    <m/>
    <m/>
    <m/>
    <m/>
    <m/>
    <m/>
    <d v="2018-09-11T00:00:00"/>
    <m/>
    <m/>
    <s v=""/>
    <m/>
    <m/>
    <m/>
    <m/>
    <m/>
    <m/>
    <m/>
    <d v="2023-09-11T00:00:00"/>
    <s v="Examination &amp; Analysis"/>
    <s v="•Methods"/>
    <m/>
    <m/>
    <m/>
    <s v="Add SDO published standard to Registry"/>
    <m/>
    <m/>
    <s v="Started / In progress"/>
    <m/>
    <m/>
    <m/>
    <m/>
    <m/>
    <m/>
    <m/>
  </r>
  <r>
    <s v="MAT-NYD-0001"/>
    <s v="Chemistry: Trace Evidence "/>
    <x v="23"/>
    <m/>
    <m/>
    <m/>
    <m/>
    <m/>
    <x v="5"/>
    <m/>
    <s v="may have process mapping session for developing"/>
    <m/>
    <m/>
    <m/>
    <m/>
    <m/>
    <s v="Standard Practice for Physical Fit Training Program for Forensic Comparisons of Trace Materials"/>
    <s v="Intended as a practice for use by laboratory personnel responsible for training examiners to perform forensic comparisons of trace materials. It contains suggested reading assignments and structured exercises to provide practical experience for the traine"/>
    <m/>
    <m/>
    <m/>
    <m/>
    <m/>
    <m/>
    <m/>
    <m/>
    <m/>
    <m/>
    <m/>
    <m/>
    <m/>
    <m/>
    <m/>
    <m/>
    <m/>
    <m/>
    <m/>
    <m/>
    <m/>
    <m/>
    <s v=""/>
    <m/>
    <m/>
    <m/>
    <m/>
    <m/>
    <m/>
    <m/>
    <m/>
    <s v="Competency &amp; Monitoring"/>
    <s v="•Training"/>
    <m/>
    <m/>
    <s v="MED"/>
    <s v="Complete initial draft"/>
    <m/>
    <s v="Not started"/>
    <s v="Started / In progress"/>
    <m/>
    <m/>
    <m/>
    <m/>
    <m/>
    <m/>
    <m/>
  </r>
  <r>
    <s v="MAT-NYD-0002"/>
    <s v="Chemistry: Trace Evidence "/>
    <x v="23"/>
    <m/>
    <m/>
    <m/>
    <m/>
    <m/>
    <x v="5"/>
    <m/>
    <m/>
    <m/>
    <m/>
    <m/>
    <m/>
    <m/>
    <s v="Standard Guide for the Analysis of Soils and Other Geological Evidence for Criminal Forensic Applications"/>
    <s v="This will be the &quot;parent guide&quot; that provides an overview of the forensic soil examination process."/>
    <m/>
    <m/>
    <m/>
    <m/>
    <m/>
    <m/>
    <m/>
    <m/>
    <m/>
    <m/>
    <m/>
    <m/>
    <m/>
    <m/>
    <m/>
    <m/>
    <m/>
    <m/>
    <m/>
    <m/>
    <m/>
    <m/>
    <s v=""/>
    <m/>
    <m/>
    <m/>
    <m/>
    <m/>
    <m/>
    <m/>
    <m/>
    <s v="Examination &amp; Analysis"/>
    <s v="•Scope of Examination"/>
    <m/>
    <m/>
    <s v="LOW"/>
    <s v="Hold for next FY"/>
    <m/>
    <s v="Not started"/>
    <s v="Not started"/>
    <m/>
    <m/>
    <m/>
    <m/>
    <m/>
    <m/>
    <m/>
  </r>
  <r>
    <s v="MAT-NYD-0003"/>
    <s v="Chemistry: Trace Evidence "/>
    <x v="23"/>
    <m/>
    <m/>
    <m/>
    <m/>
    <m/>
    <x v="5"/>
    <m/>
    <m/>
    <m/>
    <m/>
    <m/>
    <m/>
    <m/>
    <s v="Standard Guide for Pollen Analysis for Forensic Applications"/>
    <s v="Provides guidance on the appropriate use of palynology in forensic soil examinations"/>
    <m/>
    <m/>
    <m/>
    <m/>
    <m/>
    <m/>
    <m/>
    <m/>
    <m/>
    <m/>
    <m/>
    <m/>
    <m/>
    <m/>
    <m/>
    <m/>
    <m/>
    <m/>
    <m/>
    <m/>
    <m/>
    <m/>
    <s v=""/>
    <m/>
    <m/>
    <m/>
    <m/>
    <m/>
    <m/>
    <m/>
    <m/>
    <s v="Examination &amp; Analysis"/>
    <s v="•Methods"/>
    <m/>
    <m/>
    <s v="LOW"/>
    <s v="Hold for next FY"/>
    <m/>
    <s v="Not started"/>
    <s v="Not started"/>
    <m/>
    <m/>
    <m/>
    <m/>
    <m/>
    <m/>
    <m/>
  </r>
  <r>
    <s v="MAT-NYD-0004"/>
    <s v="Chemistry: Trace Evidence "/>
    <x v="23"/>
    <m/>
    <m/>
    <m/>
    <m/>
    <m/>
    <x v="5"/>
    <m/>
    <m/>
    <m/>
    <m/>
    <m/>
    <m/>
    <m/>
    <s v="Standard Guide for X-Ray Fluorescence of Soils and Geological Materials for Forensic Applications"/>
    <s v="Provides guidance on the appropriate use of x-ray fluorescence in forensic soil examinations."/>
    <m/>
    <m/>
    <m/>
    <m/>
    <m/>
    <m/>
    <m/>
    <m/>
    <m/>
    <m/>
    <m/>
    <m/>
    <m/>
    <m/>
    <m/>
    <m/>
    <m/>
    <m/>
    <m/>
    <m/>
    <m/>
    <m/>
    <s v=""/>
    <m/>
    <m/>
    <m/>
    <m/>
    <m/>
    <m/>
    <m/>
    <m/>
    <s v="Examination &amp; Analysis"/>
    <s v="•Methods"/>
    <m/>
    <m/>
    <s v="LOW"/>
    <s v="Hold for next FY"/>
    <m/>
    <s v="Not started"/>
    <s v="Not started"/>
    <m/>
    <m/>
    <m/>
    <m/>
    <m/>
    <m/>
    <m/>
  </r>
  <r>
    <s v="MAT-NYD-0005"/>
    <s v="Chemistry: Trace Evidence "/>
    <x v="23"/>
    <m/>
    <m/>
    <m/>
    <m/>
    <m/>
    <x v="5"/>
    <m/>
    <m/>
    <m/>
    <m/>
    <m/>
    <m/>
    <m/>
    <s v="Standard Guide for FT-IR Spectroscopy Analysis of Soils and Geological Materials for Forensic Applications"/>
    <s v="Provides guidance on the appropriate use of infrared spectroscopy in forensic soil examinations."/>
    <m/>
    <m/>
    <m/>
    <m/>
    <m/>
    <m/>
    <m/>
    <m/>
    <m/>
    <m/>
    <m/>
    <m/>
    <m/>
    <m/>
    <m/>
    <m/>
    <m/>
    <m/>
    <m/>
    <m/>
    <m/>
    <m/>
    <s v=""/>
    <m/>
    <m/>
    <m/>
    <m/>
    <m/>
    <m/>
    <m/>
    <m/>
    <s v="Examination &amp; Analysis"/>
    <s v="•Methods"/>
    <m/>
    <m/>
    <s v="LOW"/>
    <s v="Hold for next FY"/>
    <m/>
    <s v="Not started"/>
    <s v="Not started"/>
    <m/>
    <m/>
    <m/>
    <m/>
    <m/>
    <m/>
    <m/>
  </r>
  <r>
    <s v="MAT-NYD-0006"/>
    <s v="Chemistry: Trace Evidence "/>
    <x v="23"/>
    <m/>
    <m/>
    <m/>
    <m/>
    <m/>
    <x v="5"/>
    <m/>
    <m/>
    <m/>
    <m/>
    <m/>
    <m/>
    <m/>
    <s v="Standard Guide for Raman Spectroscopy Analysis of Soils and Geological Materials for Forensic Applications"/>
    <s v="Provides guidance on the appropriate use of Raman spectroscopy in forensic soil examinations."/>
    <m/>
    <m/>
    <m/>
    <m/>
    <m/>
    <m/>
    <m/>
    <m/>
    <m/>
    <m/>
    <m/>
    <m/>
    <m/>
    <m/>
    <m/>
    <m/>
    <m/>
    <m/>
    <m/>
    <m/>
    <m/>
    <m/>
    <s v=""/>
    <m/>
    <m/>
    <m/>
    <m/>
    <m/>
    <m/>
    <m/>
    <m/>
    <s v="Examination &amp; Analysis"/>
    <s v="•Methods"/>
    <m/>
    <m/>
    <s v="LOW"/>
    <s v="Hold for next FY"/>
    <m/>
    <s v="Not started"/>
    <s v="Not started"/>
    <m/>
    <m/>
    <m/>
    <m/>
    <m/>
    <m/>
    <m/>
  </r>
  <r>
    <s v="MAT-NYD-0007"/>
    <s v="Chemistry: Trace Evidence "/>
    <x v="23"/>
    <m/>
    <m/>
    <m/>
    <m/>
    <m/>
    <x v="5"/>
    <m/>
    <m/>
    <m/>
    <m/>
    <m/>
    <m/>
    <m/>
    <s v="Standard Guide for Opinions and Testimony in Forensic Geology"/>
    <s v="Provides guidance on testimony in forensic geology."/>
    <m/>
    <m/>
    <m/>
    <m/>
    <m/>
    <m/>
    <m/>
    <m/>
    <m/>
    <m/>
    <m/>
    <m/>
    <m/>
    <m/>
    <m/>
    <m/>
    <m/>
    <m/>
    <m/>
    <m/>
    <m/>
    <m/>
    <s v=""/>
    <m/>
    <m/>
    <m/>
    <m/>
    <m/>
    <m/>
    <m/>
    <m/>
    <s v="Reporting Results &amp; Testimony"/>
    <s v="•Testimony"/>
    <m/>
    <m/>
    <s v="LOW"/>
    <s v="Hold for next FY"/>
    <m/>
    <s v="Not started"/>
    <s v="Not started"/>
    <m/>
    <m/>
    <m/>
    <m/>
    <m/>
    <m/>
    <m/>
  </r>
  <r>
    <s v="MAT-NYD-0008"/>
    <s v="Chemistry: Trace Evidence "/>
    <x v="23"/>
    <m/>
    <m/>
    <m/>
    <m/>
    <m/>
    <x v="5"/>
    <m/>
    <m/>
    <m/>
    <m/>
    <m/>
    <m/>
    <m/>
    <s v="Standard Guide for the Collection of Dust for Forensic Applications"/>
    <s v="Provides guidance on the collection of dust evidence in the field (e.g. crime scenes)."/>
    <m/>
    <m/>
    <m/>
    <m/>
    <m/>
    <m/>
    <m/>
    <m/>
    <m/>
    <m/>
    <m/>
    <m/>
    <m/>
    <m/>
    <m/>
    <m/>
    <m/>
    <m/>
    <m/>
    <m/>
    <m/>
    <m/>
    <s v=""/>
    <m/>
    <m/>
    <m/>
    <m/>
    <m/>
    <m/>
    <m/>
    <m/>
    <s v="Evidence Collection &amp; Handling"/>
    <s v="•Evidence Collection or Recovery"/>
    <m/>
    <m/>
    <s v="LOW"/>
    <s v="Hold for next FY"/>
    <m/>
    <s v="Not started"/>
    <s v="Not started"/>
    <m/>
    <m/>
    <m/>
    <m/>
    <m/>
    <m/>
    <m/>
  </r>
  <r>
    <s v="MAT-NYD-0009"/>
    <s v="Chemistry: Trace Evidence "/>
    <x v="23"/>
    <m/>
    <m/>
    <m/>
    <m/>
    <m/>
    <x v="5"/>
    <m/>
    <m/>
    <m/>
    <m/>
    <m/>
    <m/>
    <m/>
    <s v="Standard Guide for the Fractionation of Soil Evidence"/>
    <s v="Provides guidance on how to separate different soil fractions during a forensic soil examination."/>
    <m/>
    <m/>
    <m/>
    <m/>
    <m/>
    <m/>
    <m/>
    <m/>
    <m/>
    <m/>
    <m/>
    <m/>
    <m/>
    <m/>
    <m/>
    <m/>
    <m/>
    <m/>
    <m/>
    <m/>
    <m/>
    <m/>
    <s v=""/>
    <m/>
    <m/>
    <m/>
    <m/>
    <m/>
    <m/>
    <m/>
    <m/>
    <s v="Examination &amp; Analysis"/>
    <s v="•Methods"/>
    <m/>
    <m/>
    <s v="LOW"/>
    <s v="Hold for next FY"/>
    <m/>
    <s v="Not started"/>
    <s v="Not started"/>
    <m/>
    <m/>
    <m/>
    <m/>
    <m/>
    <m/>
    <m/>
  </r>
  <r>
    <s v="MAT-NYD-0010"/>
    <s v="Chemistry: Trace Evidence "/>
    <x v="23"/>
    <m/>
    <m/>
    <m/>
    <m/>
    <m/>
    <x v="5"/>
    <m/>
    <m/>
    <m/>
    <m/>
    <m/>
    <m/>
    <m/>
    <s v="Standard Practice for Education and Training in Forensic Geology"/>
    <s v="This document will be a forensic geology specific annex to the broader education and training standard proceeding to the Registry."/>
    <m/>
    <m/>
    <m/>
    <m/>
    <m/>
    <m/>
    <m/>
    <m/>
    <m/>
    <m/>
    <m/>
    <m/>
    <m/>
    <m/>
    <m/>
    <m/>
    <m/>
    <m/>
    <m/>
    <m/>
    <m/>
    <m/>
    <s v=""/>
    <m/>
    <m/>
    <m/>
    <m/>
    <m/>
    <m/>
    <m/>
    <m/>
    <s v="Competency &amp; Monitoring"/>
    <s v="•Training"/>
    <m/>
    <m/>
    <s v="LOW"/>
    <s v="Hold for next FY"/>
    <m/>
    <m/>
    <s v="Not started"/>
    <m/>
    <m/>
    <m/>
    <m/>
    <m/>
    <m/>
    <m/>
  </r>
  <r>
    <s v="MAT-NYD-0011"/>
    <s v="Chemistry: Trace Evidence "/>
    <x v="23"/>
    <m/>
    <m/>
    <m/>
    <m/>
    <m/>
    <x v="5"/>
    <m/>
    <m/>
    <m/>
    <m/>
    <m/>
    <m/>
    <m/>
    <s v="Standard Terminology for the Forensic Analysis of Soils and Geological Materials"/>
    <s v="Provides definitions for terminology specific to forensic geology."/>
    <m/>
    <m/>
    <m/>
    <m/>
    <m/>
    <m/>
    <m/>
    <m/>
    <m/>
    <m/>
    <m/>
    <m/>
    <m/>
    <m/>
    <m/>
    <m/>
    <m/>
    <m/>
    <m/>
    <m/>
    <m/>
    <m/>
    <s v=""/>
    <m/>
    <m/>
    <m/>
    <m/>
    <m/>
    <m/>
    <m/>
    <m/>
    <s v="Terminology"/>
    <m/>
    <m/>
    <m/>
    <s v="LOW"/>
    <s v="Hold for next FY"/>
    <m/>
    <m/>
    <s v="Not started"/>
    <m/>
    <m/>
    <m/>
    <m/>
    <m/>
    <m/>
    <m/>
  </r>
  <r>
    <s v="MAT-NYD-0012"/>
    <s v="Chemistry: Trace Evidence "/>
    <x v="23"/>
    <s v="guidance document for a specific technique as applied to a specific trace material, but critical supplement to the overarching guide"/>
    <m/>
    <m/>
    <m/>
    <m/>
    <x v="5"/>
    <m/>
    <m/>
    <m/>
    <m/>
    <m/>
    <m/>
    <m/>
    <s v="Quality Assurance for Forensic Geology"/>
    <s v="This document will be a forensic geology specific annex to the broader QA standard being planned by the Chemistry SAC."/>
    <m/>
    <m/>
    <m/>
    <m/>
    <m/>
    <m/>
    <m/>
    <m/>
    <m/>
    <m/>
    <m/>
    <m/>
    <m/>
    <m/>
    <m/>
    <m/>
    <m/>
    <m/>
    <m/>
    <m/>
    <m/>
    <m/>
    <s v=""/>
    <m/>
    <m/>
    <m/>
    <m/>
    <m/>
    <m/>
    <m/>
    <m/>
    <s v="Quality Assurance"/>
    <s v="•Quality Control"/>
    <m/>
    <m/>
    <s v="LOW"/>
    <s v="Hold for next FY"/>
    <m/>
    <m/>
    <s v="Not started"/>
    <m/>
    <m/>
    <m/>
    <m/>
    <m/>
    <m/>
    <m/>
  </r>
  <r>
    <s v="MAT-NYD-0013"/>
    <s v="Chemistry: Trace Evidence "/>
    <x v="23"/>
    <m/>
    <m/>
    <m/>
    <m/>
    <m/>
    <x v="5"/>
    <m/>
    <s v="guidance document for a specific technique as applied to a specific trace material, but critical supplement to the overarching guide"/>
    <m/>
    <m/>
    <m/>
    <m/>
    <m/>
    <s v="Standard Guide for Using X-Ray Diffraction (XRD) in Forensic Polymer Examinations"/>
    <s v="Serves as a guide to assist forensic examiners in the utilization of XRD in forensic examination of paint."/>
    <m/>
    <m/>
    <m/>
    <m/>
    <m/>
    <m/>
    <m/>
    <m/>
    <m/>
    <m/>
    <m/>
    <m/>
    <m/>
    <m/>
    <m/>
    <m/>
    <m/>
    <m/>
    <m/>
    <m/>
    <m/>
    <m/>
    <s v=""/>
    <m/>
    <m/>
    <m/>
    <m/>
    <m/>
    <m/>
    <m/>
    <m/>
    <s v="Examination &amp; Analysis"/>
    <s v="•Methods"/>
    <m/>
    <m/>
    <s v="LOW"/>
    <s v="Hold for next FY"/>
    <m/>
    <m/>
    <m/>
    <m/>
    <m/>
    <m/>
    <m/>
    <m/>
    <m/>
    <m/>
  </r>
  <r>
    <s v="MAT-013"/>
    <s v="Chemistry: Trace Evidence "/>
    <x v="23"/>
    <m/>
    <m/>
    <m/>
    <m/>
    <m/>
    <x v="9"/>
    <s v="Standard Guide"/>
    <s v="undergoing revision as WK73181; resubmitted to ASTM to add in exclusionary differences term_x000a_"/>
    <m/>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m/>
    <m/>
    <d v="2019-03-25T00:00:00"/>
    <m/>
    <m/>
    <m/>
    <m/>
    <m/>
    <d v="2019-07-08T00:00:00"/>
    <m/>
    <m/>
    <m/>
    <m/>
    <m/>
    <m/>
    <m/>
    <m/>
    <m/>
    <s v=""/>
    <m/>
    <m/>
    <m/>
    <m/>
    <m/>
    <m/>
    <m/>
    <m/>
    <s v="Examination &amp; Analysis"/>
    <s v="•Methods"/>
    <m/>
    <m/>
    <s v="MED"/>
    <m/>
    <m/>
    <s v="In adjudication at SDO"/>
    <m/>
    <m/>
    <m/>
    <m/>
    <m/>
    <m/>
    <m/>
    <m/>
  </r>
  <r>
    <s v="MAT-014"/>
    <s v="Chemistry: Trace Evidence "/>
    <x v="23"/>
    <m/>
    <m/>
    <m/>
    <m/>
    <m/>
    <x v="9"/>
    <m/>
    <s v="undergoing revision as WK75645"/>
    <m/>
    <m/>
    <s v="ASTM"/>
    <s v="E2225-21"/>
    <m/>
    <s v="Standard Guide for Forensic Examination of Fabrics and Cordage"/>
    <s v="Intended to assist individuals and laboratories that conduct examinations of fabrics and cordage for the purposes of identifying and comparing types of fabric, cordage and damage."/>
    <m/>
    <m/>
    <m/>
    <m/>
    <m/>
    <m/>
    <m/>
    <m/>
    <d v="2018-07-19T00:00:00"/>
    <m/>
    <d v="2018-09-01T00:00:00"/>
    <m/>
    <s v="9/1/2018; 6/24/2021 (2021 version)"/>
    <m/>
    <m/>
    <m/>
    <m/>
    <m/>
    <m/>
    <m/>
    <m/>
    <m/>
    <s v=""/>
    <m/>
    <m/>
    <m/>
    <m/>
    <m/>
    <m/>
    <m/>
    <m/>
    <s v="Examination &amp; Analysis"/>
    <s v="•Scope of Examination"/>
    <m/>
    <m/>
    <s v="MED"/>
    <m/>
    <m/>
    <s v="In adjudication at SDO"/>
    <m/>
    <m/>
    <m/>
    <d v="2018-09-01T00:00:00"/>
    <m/>
    <m/>
    <m/>
    <m/>
  </r>
  <r>
    <s v="MAT-015"/>
    <s v="Chemistry: Trace Evidence "/>
    <x v="23"/>
    <m/>
    <m/>
    <m/>
    <m/>
    <m/>
    <x v="9"/>
    <m/>
    <s v="undergoing 5 year review as WK58028; ASTM website notes that this standard has been withdrawn (2022); a PINS was published in 4/8/22 ANSI SA for the re-instatement of E2227-13"/>
    <m/>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m/>
    <m/>
    <m/>
    <m/>
    <d v="2020-05-27T00:00:00"/>
    <m/>
    <m/>
    <m/>
    <m/>
    <m/>
    <m/>
    <m/>
    <m/>
    <m/>
    <m/>
    <m/>
    <m/>
    <m/>
    <s v=""/>
    <m/>
    <m/>
    <m/>
    <m/>
    <m/>
    <m/>
    <m/>
    <m/>
    <s v="Examination &amp; Analysis"/>
    <s v="•Methods"/>
    <m/>
    <m/>
    <s v="LOW"/>
    <m/>
    <m/>
    <s v="In adjudication at SDO"/>
    <m/>
    <m/>
    <m/>
    <m/>
    <m/>
    <m/>
    <m/>
    <m/>
  </r>
  <r>
    <s v="MAT-016"/>
    <s v="Chemistry: Trace Evidence "/>
    <x v="23"/>
    <m/>
    <m/>
    <m/>
    <m/>
    <m/>
    <x v="9"/>
    <s v="Standard Guide"/>
    <s v="undergoing revision as WK73180; resubmitted to ASTM to add in exclusionary differences term"/>
    <m/>
    <m/>
    <s v="ASTM"/>
    <s v="E2228-19"/>
    <m/>
    <s v="Standard Guide for Microscopical Examination of Textile Fibers"/>
    <s v="Describes guidelines for microscopical examinations employed in forensic fiber characterization, identification, and comparison."/>
    <m/>
    <m/>
    <m/>
    <m/>
    <m/>
    <m/>
    <d v="2019-03-25T00:00:00"/>
    <m/>
    <m/>
    <m/>
    <m/>
    <m/>
    <d v="2019-07-08T00:00:00"/>
    <m/>
    <m/>
    <m/>
    <m/>
    <m/>
    <m/>
    <m/>
    <m/>
    <m/>
    <s v=""/>
    <m/>
    <m/>
    <m/>
    <m/>
    <m/>
    <m/>
    <m/>
    <m/>
    <s v="Examination &amp; Analysis"/>
    <s v="•Evidence Acceptance Criteria"/>
    <m/>
    <m/>
    <s v="MED"/>
    <m/>
    <m/>
    <s v="In adjudication at SDO"/>
    <m/>
    <m/>
    <m/>
    <m/>
    <m/>
    <m/>
    <m/>
    <m/>
  </r>
  <r>
    <s v="VID-001"/>
    <s v="Digital/Multimedia"/>
    <x v="24"/>
    <s v="Facial Identification"/>
    <s v="Digital Evidence"/>
    <m/>
    <m/>
    <m/>
    <x v="0"/>
    <m/>
    <s v="this standard was drafted in collaboration with DE and VITAL and is listed under each of these SC headings"/>
    <m/>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unknown"/>
    <s v="unknown"/>
    <s v="N/A"/>
    <s v="unknown"/>
    <s v="unknown"/>
    <s v="N/A"/>
    <m/>
    <s v="unknown"/>
    <d v="2019-03-12T00:00:00"/>
    <s v="YES"/>
    <m/>
    <m/>
    <d v="2020-06-13T00:00:00"/>
    <m/>
    <d v="2020-07-03T00:00:00"/>
    <d v="2020-07-07T00:00:00"/>
    <m/>
    <m/>
    <s v=""/>
    <m/>
    <m/>
    <m/>
    <m/>
    <m/>
    <m/>
    <m/>
    <d v="2025-07-07T00:00:00"/>
    <s v="Terminology"/>
    <m/>
    <m/>
    <m/>
    <s v="Not applicable"/>
    <s v="Add SDO published standard to Registry"/>
    <s v="COMPLETE"/>
    <s v="COMPLETE"/>
    <s v="COMPLETE"/>
    <m/>
    <m/>
    <m/>
    <m/>
    <m/>
    <m/>
    <m/>
  </r>
  <r>
    <s v="VID-003"/>
    <s v="Digital/Multimedia"/>
    <x v="24"/>
    <s v="Friction Ridge"/>
    <m/>
    <m/>
    <m/>
    <m/>
    <x v="0"/>
    <m/>
    <s v="NOTE: This is an incorporation of all existing documents into an all-encompassing standard guide; initially drafted by VITAL SC, this is also included under the Friction Ridge SC heading on the OSAC Registry webpage"/>
    <m/>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s v="unknown"/>
    <s v="unknown"/>
    <d v="2018-12-27T00:00:00"/>
    <s v="unknown"/>
    <d v="2019-07-21T00:00:00"/>
    <s v="N/A"/>
    <m/>
    <d v="2020-05-06T00:00:00"/>
    <d v="2021-10-26T00:00:00"/>
    <s v="YES"/>
    <s v="closed"/>
    <d v="2022-03-01T00:00:00"/>
    <d v="2022-04-04T00:00:00"/>
    <s v="N/A"/>
    <d v="2022-05-11T00:00:00"/>
    <d v="2022-06-07T00:00:00"/>
    <s v="NO"/>
    <m/>
    <s v=""/>
    <m/>
    <m/>
    <m/>
    <m/>
    <m/>
    <m/>
    <m/>
    <d v="2027-06-07T00:00:00"/>
    <s v="Method Validation"/>
    <m/>
    <m/>
    <m/>
    <s v="LOW"/>
    <s v="Initiate Registry approval process (for SDO published standard)"/>
    <m/>
    <s v="Started / In progress"/>
    <s v="COMPLETE"/>
    <m/>
    <s v="Added to the Registry June 2022"/>
    <m/>
    <m/>
    <m/>
    <m/>
    <m/>
  </r>
  <r>
    <s v="VID-002"/>
    <s v="Digital/Multimedia"/>
    <x v="24"/>
    <m/>
    <m/>
    <m/>
    <m/>
    <m/>
    <x v="1"/>
    <m/>
    <s v="This Standard was published by ASTM (E2825-19). Reviewed by VITAL for RA, but returned to ASTM for minor editing in 2020. Republished in October 2021."/>
    <m/>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m/>
    <m/>
    <d v="2019-10-14T00:00:00"/>
    <m/>
    <m/>
    <m/>
    <m/>
    <m/>
    <s v="October/November 2021 (noted in December 2021 SB)"/>
    <m/>
    <m/>
    <m/>
    <m/>
    <m/>
    <m/>
    <m/>
    <m/>
    <m/>
    <s v=""/>
    <m/>
    <m/>
    <m/>
    <m/>
    <m/>
    <m/>
    <m/>
    <m/>
    <s v="Examination &amp; Analysis"/>
    <s v="•Methods"/>
    <m/>
    <m/>
    <s v="MED"/>
    <s v="Initiate Registry approval process (for SDO published standard)"/>
    <m/>
    <s v="Started / In progress"/>
    <s v="Started / In progress"/>
    <m/>
    <m/>
    <m/>
    <m/>
    <m/>
    <m/>
    <m/>
  </r>
  <r>
    <s v="VID-004"/>
    <s v="Digital/Multimedia"/>
    <x v="24"/>
    <m/>
    <m/>
    <m/>
    <m/>
    <m/>
    <x v="3"/>
    <m/>
    <m/>
    <m/>
    <s v="OSAC 2021-S-0013"/>
    <m/>
    <m/>
    <m/>
    <s v="Standard Guide for Post Mortem Examination Photography"/>
    <s v="Intended to be a general guide outlining best practices for practitioners taking photographs during autopsy examinations."/>
    <s v="N/A"/>
    <s v="N/A"/>
    <s v="N/A"/>
    <m/>
    <m/>
    <m/>
    <s v="TBD"/>
    <s v="TBD"/>
    <s v="TBD"/>
    <s v="TBD"/>
    <s v="TBD"/>
    <s v="TBD"/>
    <s v="TBD"/>
    <s v="NO - OSAC Proposed Standard"/>
    <m/>
    <m/>
    <m/>
    <m/>
    <s v="TBD"/>
    <s v="TBD"/>
    <s v="TBD"/>
    <m/>
    <s v="STRP"/>
    <d v="2021-09-07T00:00:00"/>
    <d v="2021-10-04T00:00:00"/>
    <n v="1"/>
    <n v="66"/>
    <d v="2022-02-09T00:00:00"/>
    <d v="2022-03-01T00:00:00"/>
    <s v="NO"/>
    <m/>
    <s v="Evidence Collection &amp; Handling"/>
    <m/>
    <m/>
    <m/>
    <s v="LOW"/>
    <s v="Add SDO published standard to Registry"/>
    <m/>
    <s v="In comment adjudication at OSAC"/>
    <s v="Under development at SDO"/>
    <m/>
    <m/>
    <m/>
    <m/>
    <m/>
    <m/>
    <m/>
  </r>
  <r>
    <s v="VID-008"/>
    <s v="Digital/Multimedia"/>
    <x v="24"/>
    <s v="YES - which one?"/>
    <m/>
    <m/>
    <m/>
    <m/>
    <x v="3"/>
    <m/>
    <m/>
    <m/>
    <s v="OSAC 2021-S-0027"/>
    <m/>
    <m/>
    <m/>
    <s v="Standard Guide for Laboratory Photography"/>
    <s v=" Intended to be a general guide outlining best practices for practitioners taking photographs of items within a laboratory environment. "/>
    <s v="N/A"/>
    <s v="N/A"/>
    <s v="N/A"/>
    <m/>
    <m/>
    <m/>
    <s v="TBD"/>
    <s v="TBD"/>
    <s v="TBD"/>
    <s v="TBD"/>
    <s v="TBD"/>
    <s v="TBD"/>
    <s v="TBD"/>
    <s v="NO - OSAC Proposed Standard"/>
    <m/>
    <m/>
    <m/>
    <m/>
    <s v="TBD"/>
    <s v="TBD"/>
    <s v="TBD"/>
    <m/>
    <s v="STRP"/>
    <d v="2021-08-03T00:00:00"/>
    <d v="2021-09-06T00:00:00"/>
    <n v="39"/>
    <n v="26"/>
    <d v="2022-06-08T00:00:00"/>
    <d v="2022-07-05T00:00:00"/>
    <s v="YES"/>
    <m/>
    <s v="Evidence Collection &amp; Handling"/>
    <m/>
    <m/>
    <m/>
    <s v="LOW"/>
    <s v="Add OSAC Proposed Standard to Registry and send to SDO"/>
    <m/>
    <s v="In comment adjudication at OSAC"/>
    <s v="In FSSB review"/>
    <m/>
    <m/>
    <m/>
    <m/>
    <m/>
    <m/>
    <m/>
  </r>
  <r>
    <s v="VID-005"/>
    <s v="Digital/Multimedia"/>
    <x v="24"/>
    <s v="Crime Scene"/>
    <m/>
    <m/>
    <m/>
    <m/>
    <x v="2"/>
    <m/>
    <s v="As of July 30, 2021, will return to E30.12 ballot.  May need a new work item lead.  As of 11/04/21, a new ballot will be created soon.  This document will continue development at ASTM and will not come back to OSAC until it is published by ASTM (could be "/>
    <m/>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m/>
    <m/>
    <s v="N/A"/>
    <m/>
    <d v="2020-05-20T00:00:00"/>
    <m/>
    <m/>
    <m/>
    <m/>
    <m/>
    <m/>
    <m/>
    <m/>
    <m/>
    <m/>
    <m/>
    <m/>
    <m/>
    <s v=""/>
    <m/>
    <m/>
    <m/>
    <m/>
    <m/>
    <m/>
    <m/>
    <m/>
    <s v="Evidence Collection &amp; Handling"/>
    <m/>
    <m/>
    <m/>
    <s v="LOW"/>
    <s v="At SDO for further development"/>
    <m/>
    <s v="Under development at SDO"/>
    <s v="Under development at SDO"/>
    <m/>
    <m/>
    <m/>
    <m/>
    <m/>
    <m/>
    <m/>
  </r>
  <r>
    <s v="VID-007"/>
    <s v="Digital/Multimedia"/>
    <x v="24"/>
    <s v="PSAC"/>
    <m/>
    <m/>
    <m/>
    <m/>
    <x v="2"/>
    <m/>
    <s v="This document will continue development at ASTM and will not come back to OSAC until it is published at ASTM (could be a year out before that happens). The ASTM workgroup includes members that have experience in DME, Friction Ridge, and other disciplines "/>
    <m/>
    <m/>
    <s v="ASTM"/>
    <m/>
    <s v="WK72441_x000a_"/>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m/>
    <m/>
    <m/>
    <m/>
    <m/>
    <m/>
    <m/>
    <m/>
    <m/>
    <m/>
    <m/>
    <m/>
    <m/>
    <m/>
    <m/>
    <m/>
    <m/>
    <m/>
    <s v=""/>
    <m/>
    <m/>
    <m/>
    <m/>
    <m/>
    <m/>
    <m/>
    <m/>
    <s v="Examination &amp; Analysis"/>
    <s v="•Methods"/>
    <m/>
    <m/>
    <s v="MED"/>
    <s v="At SDO for further development"/>
    <m/>
    <s v="In adjudication at SDO"/>
    <s v="Under development at SDO"/>
    <m/>
    <m/>
    <m/>
    <m/>
    <m/>
    <m/>
    <m/>
  </r>
  <r>
    <s v="VID-006"/>
    <s v="Digital/Multimedia"/>
    <x v="24"/>
    <m/>
    <m/>
    <m/>
    <m/>
    <m/>
    <x v="2"/>
    <m/>
    <s v="Wendy &amp; Jackie (TPO): This standard was submitted to ASTM as WK66417. Completed E30 Ballot in June 2021 with one negative vote which was signficant enough to move the document back to OSAC. VITAL reviewed the initial updates suggested by Wendy and Jackie,"/>
    <m/>
    <m/>
    <s v="ASTM"/>
    <m/>
    <s v="WK66417"/>
    <s v="Training Guidelines for Video Analysis, Image Analysis and Photography"/>
    <s v="Recommends topics and guidelines for training within the disciplines of video analysis, image analysis, and photography as a supplement to Practice E2917. "/>
    <m/>
    <m/>
    <m/>
    <m/>
    <m/>
    <m/>
    <d v="2019-01-08T00:00:00"/>
    <m/>
    <d v="2020-05-06T00:00:00"/>
    <m/>
    <m/>
    <m/>
    <m/>
    <m/>
    <m/>
    <m/>
    <m/>
    <m/>
    <m/>
    <m/>
    <m/>
    <m/>
    <s v=""/>
    <m/>
    <m/>
    <m/>
    <m/>
    <m/>
    <m/>
    <m/>
    <m/>
    <s v="Competency &amp; Monitoring"/>
    <s v="•Training"/>
    <m/>
    <s v="•Continuing Education"/>
    <s v="LOW"/>
    <s v="Initiate Registry approval process (for SDO published standard)"/>
    <m/>
    <s v="In comment adjudication at OSAC"/>
    <s v="In comment adjudication at OSAC"/>
    <m/>
    <m/>
    <m/>
    <m/>
    <m/>
    <m/>
    <m/>
  </r>
  <r>
    <s v="VID-009"/>
    <s v="Digital/Multimedia"/>
    <x v="24"/>
    <m/>
    <m/>
    <m/>
    <m/>
    <m/>
    <x v="4"/>
    <m/>
    <s v="Final STR Report sent to SC - responses due 9/23"/>
    <m/>
    <s v="OSAC 2021-S-0036"/>
    <m/>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m/>
    <m/>
    <s v="TBD"/>
    <s v="TBD"/>
    <s v="TBD"/>
    <s v="TBD"/>
    <s v="TBD"/>
    <s v="TBD"/>
    <s v="TBD"/>
    <s v="NO - OSAC Proposed Standard"/>
    <m/>
    <m/>
    <m/>
    <m/>
    <s v="TBD"/>
    <s v="TBD"/>
    <s v="TBD"/>
    <m/>
    <s v="STRP"/>
    <d v="2021-08-03T00:00:00"/>
    <d v="2021-09-06T00:00:00"/>
    <n v="17"/>
    <n v="72"/>
    <m/>
    <m/>
    <m/>
    <m/>
    <s v="Examination &amp; Analysis"/>
    <s v="•Methods"/>
    <m/>
    <m/>
    <s v="MED"/>
    <s v="Add OSAC Proposed Standard to Registry and send to SDO"/>
    <m/>
    <s v="In comment adjudication at OSAC"/>
    <s v="In comment adjudication at OSAC"/>
    <m/>
    <s v="Q3: STRP comments adjudicated and sent to OPO"/>
    <m/>
    <m/>
    <m/>
    <m/>
    <m/>
  </r>
  <r>
    <s v="VID-010"/>
    <s v="Digital/Multimedia"/>
    <x v="24"/>
    <m/>
    <m/>
    <m/>
    <m/>
    <m/>
    <x v="4"/>
    <m/>
    <s v="OPO doing final copy edit of STR report"/>
    <m/>
    <s v="OSAC 2021-S-0037"/>
    <m/>
    <m/>
    <m/>
    <s v="Standard Guide for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m/>
    <m/>
    <s v="TBD"/>
    <s v="TBD"/>
    <s v="TBD"/>
    <s v="TBD"/>
    <s v="TBD"/>
    <s v="TBD"/>
    <s v="TBD"/>
    <s v="NO - OSAC Proposed Standard"/>
    <m/>
    <m/>
    <m/>
    <m/>
    <s v="TBD"/>
    <s v="TBD"/>
    <s v="TBD"/>
    <m/>
    <s v="STRP"/>
    <d v="2021-10-05T00:00:00"/>
    <d v="2021-11-01T00:00:00"/>
    <n v="11"/>
    <n v="92"/>
    <m/>
    <m/>
    <m/>
    <m/>
    <s v="Examination &amp; Analysis"/>
    <s v="•Methods"/>
    <m/>
    <m/>
    <s v="LOW"/>
    <s v="Add OSAC Proposed Standard to Registry and send to SDO"/>
    <m/>
    <s v="In comment adjudication at OSAC"/>
    <s v="In comment adjudication at OSAC"/>
    <m/>
    <s v="Q3: STRP comments adjudicated and sent to OPO"/>
    <m/>
    <m/>
    <m/>
    <m/>
    <m/>
  </r>
  <r>
    <s v="VID-013"/>
    <s v="Digital/Multimedia"/>
    <x v="24"/>
    <m/>
    <m/>
    <m/>
    <m/>
    <m/>
    <x v="4"/>
    <m/>
    <s v="In open comment @OSAC - comment deadline 10/3/22. After a DMSAC ballot and feedback, it was determined to create separate documents from the sections in this guide.  See new proposed guides on Process Based Quality Assurance; Assessing Digital Video Evide"/>
    <m/>
    <s v="OSAC 2022-S-0031"/>
    <m/>
    <m/>
    <m/>
    <s v="Standard Guide for Forensic Digitial Video Examination Workflow"/>
    <s v="Provides a structured workflow for practitioners processing and analyzing digital video evidence."/>
    <s v="N/A"/>
    <s v="N/A"/>
    <s v="N/A"/>
    <m/>
    <m/>
    <m/>
    <s v="TBD"/>
    <s v="TBD"/>
    <s v="TBD"/>
    <s v="TBD"/>
    <s v="TBD"/>
    <s v="TBD"/>
    <s v="TBD"/>
    <s v="NO - OSAC Proposed Standard"/>
    <m/>
    <m/>
    <m/>
    <m/>
    <m/>
    <m/>
    <m/>
    <m/>
    <s v="STRP"/>
    <d v="2022-09-06T00:00:00"/>
    <d v="2022-10-03T00:00:00"/>
    <m/>
    <m/>
    <m/>
    <m/>
    <m/>
    <m/>
    <s v="Examination &amp; Analysis"/>
    <s v="•Data Criteria &amp; Analysis"/>
    <m/>
    <s v="•Methods"/>
    <s v="HIGH"/>
    <s v="Complete STRP evaluation"/>
    <m/>
    <s v="Started / In progress"/>
    <s v="In comment adjudication at OSAC"/>
    <m/>
    <m/>
    <m/>
    <m/>
    <m/>
    <m/>
    <m/>
  </r>
  <r>
    <s v="VID-012"/>
    <s v="Digital/Multimedia"/>
    <x v="24"/>
    <m/>
    <m/>
    <m/>
    <m/>
    <m/>
    <x v="4"/>
    <m/>
    <s v="Mel B. (TPO):  This standard was submitted to ASTM as WK61790. This document was submitted to ASTM in January 2018. It completed a E30.12 Ballot in May 2019. However, the work item lead had to shift priorities shortly after and was not able to complete th"/>
    <m/>
    <m/>
    <s v="AST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m/>
    <m/>
    <d v="2018-02-01T00:00:00"/>
    <s v="TBD"/>
    <s v="TBD"/>
    <s v="TBD"/>
    <s v="TBD"/>
    <s v="TBD"/>
    <s v="TBD"/>
    <m/>
    <m/>
    <m/>
    <m/>
    <m/>
    <m/>
    <m/>
    <m/>
    <m/>
    <s v=""/>
    <m/>
    <m/>
    <m/>
    <m/>
    <m/>
    <m/>
    <m/>
    <m/>
    <s v="Evidence Collection &amp; Handling"/>
    <m/>
    <m/>
    <m/>
    <s v="HIGH"/>
    <s v="At SDO for further development"/>
    <m/>
    <s v="Started / In progress"/>
    <s v="Started / In progress"/>
    <m/>
    <m/>
    <m/>
    <m/>
    <m/>
    <m/>
    <m/>
  </r>
  <r>
    <s v="VID-014"/>
    <s v="Digital/Multimedia"/>
    <x v="24"/>
    <s v="DMSAC"/>
    <m/>
    <m/>
    <m/>
    <m/>
    <x v="4"/>
    <m/>
    <s v="See Standard Guide for Forensic Video Analysis (above)"/>
    <m/>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m/>
    <m/>
    <m/>
    <m/>
    <m/>
    <m/>
    <m/>
    <m/>
    <m/>
    <m/>
    <m/>
    <m/>
    <m/>
    <m/>
    <m/>
    <m/>
    <m/>
    <m/>
    <s v=""/>
    <m/>
    <m/>
    <m/>
    <m/>
    <m/>
    <m/>
    <m/>
    <m/>
    <s v="Quality Assurance"/>
    <m/>
    <m/>
    <m/>
    <m/>
    <m/>
    <m/>
    <m/>
    <s v="Started / In progress"/>
    <m/>
    <m/>
    <m/>
    <m/>
    <m/>
    <m/>
    <m/>
  </r>
  <r>
    <s v="VID-015"/>
    <s v="Digital/Multimedia"/>
    <x v="24"/>
    <s v="Facial Identification"/>
    <s v="Crime Scene"/>
    <s v="Friction Ridge"/>
    <s v="Forensic Nursing"/>
    <s v="MDI"/>
    <x v="4"/>
    <m/>
    <s v="Michelle &amp; Matt S (TPOs); requested input on draft from MDI (June 2022)"/>
    <m/>
    <m/>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m/>
    <m/>
    <m/>
    <m/>
    <m/>
    <m/>
    <m/>
    <m/>
    <m/>
    <m/>
    <m/>
    <m/>
    <m/>
    <m/>
    <m/>
    <m/>
    <m/>
    <m/>
    <s v=""/>
    <m/>
    <m/>
    <m/>
    <m/>
    <m/>
    <m/>
    <m/>
    <m/>
    <s v="Evidence Collection &amp; Handling"/>
    <m/>
    <m/>
    <m/>
    <s v="MED"/>
    <s v="Start draft"/>
    <m/>
    <s v="Started / In progress"/>
    <s v="Started / In progress"/>
    <m/>
    <m/>
    <m/>
    <m/>
    <m/>
    <m/>
    <m/>
  </r>
  <r>
    <s v="VID-016"/>
    <s v="Digital/Multimedia"/>
    <x v="24"/>
    <m/>
    <m/>
    <m/>
    <m/>
    <m/>
    <x v="4"/>
    <m/>
    <s v="?(TPO) New Project:  April 2021"/>
    <m/>
    <m/>
    <m/>
    <m/>
    <m/>
    <s v="Guide for Image Content Analysis"/>
    <s v="This standard provides information on the evidentiary value, methodology, and limitations when conducting image content analysis as a part of forensic analysis.  The intended audience is examiners in a laboratory setting."/>
    <m/>
    <m/>
    <m/>
    <m/>
    <m/>
    <m/>
    <m/>
    <m/>
    <m/>
    <m/>
    <m/>
    <m/>
    <m/>
    <m/>
    <m/>
    <m/>
    <m/>
    <m/>
    <m/>
    <m/>
    <m/>
    <m/>
    <s v=""/>
    <m/>
    <m/>
    <m/>
    <m/>
    <m/>
    <m/>
    <m/>
    <m/>
    <s v="Examination &amp; Analysis"/>
    <m/>
    <m/>
    <m/>
    <s v="MED"/>
    <s v="Start draft"/>
    <m/>
    <s v="Started / In progress"/>
    <s v="Started / In progress"/>
    <m/>
    <m/>
    <m/>
    <m/>
    <m/>
    <m/>
    <m/>
  </r>
  <r>
    <s v="VID-0017; VID-NYD-0002"/>
    <s v="Digital/Multimedia"/>
    <x v="24"/>
    <s v="Facial Identification"/>
    <s v="Friction Ridge (?)"/>
    <m/>
    <m/>
    <m/>
    <x v="4"/>
    <m/>
    <s v="New Project Idea : October 2021 _x000a_See Standard Guide for Forensic Video Aanlysis (above) as this topic was initially part of the FVA document. Ideally, the version titled &quot;2021-04-22 All Domains MTR.docx&quot; (Results domain) should be reviewed to determine th"/>
    <m/>
    <m/>
    <m/>
    <m/>
    <m/>
    <s v="Standard Guide on Reporting Image and Video Analysis Results"/>
    <s v="This guide is intended to address minimum content and general format of reports pertaining to Forensic Photography work."/>
    <m/>
    <m/>
    <m/>
    <m/>
    <m/>
    <m/>
    <m/>
    <m/>
    <m/>
    <m/>
    <m/>
    <m/>
    <m/>
    <m/>
    <m/>
    <m/>
    <m/>
    <m/>
    <m/>
    <m/>
    <m/>
    <m/>
    <s v=""/>
    <m/>
    <m/>
    <m/>
    <m/>
    <m/>
    <m/>
    <m/>
    <m/>
    <s v="Reporting Results &amp; Testimony"/>
    <s v="•Reporting"/>
    <s v="Reporting Results &amp; Testimony"/>
    <s v="•Testimony"/>
    <s v="MED"/>
    <s v="Start draft"/>
    <m/>
    <s v="Not started"/>
    <s v="Started / In progress"/>
    <m/>
    <m/>
    <m/>
    <m/>
    <m/>
    <m/>
    <m/>
  </r>
  <r>
    <s v="VID-0018"/>
    <s v="Digital/Multimedia"/>
    <x v="24"/>
    <m/>
    <m/>
    <m/>
    <m/>
    <m/>
    <x v="4"/>
    <m/>
    <s v="Comments /edits to be made to SWGDE document. Intention is to move foward with Registry Approval using SWGDE as an SSO (post-June 2022)"/>
    <m/>
    <m/>
    <s v="SWGDE"/>
    <m/>
    <m/>
    <s v="SWGDE Best Practices for Archiving Digital and Multimedia Evidence"/>
    <m/>
    <m/>
    <m/>
    <m/>
    <m/>
    <m/>
    <m/>
    <m/>
    <m/>
    <m/>
    <m/>
    <m/>
    <m/>
    <m/>
    <m/>
    <m/>
    <m/>
    <m/>
    <m/>
    <m/>
    <m/>
    <m/>
    <m/>
    <m/>
    <m/>
    <m/>
    <m/>
    <m/>
    <m/>
    <m/>
    <m/>
    <m/>
    <s v="Evidence Collection &amp; Handling"/>
    <m/>
    <m/>
    <m/>
    <m/>
    <m/>
    <m/>
    <m/>
    <s v="Started / In progress"/>
    <m/>
    <m/>
    <m/>
    <m/>
    <m/>
    <m/>
    <m/>
  </r>
  <r>
    <s v="VID-0019"/>
    <s v="Digital/Multimedia"/>
    <x v="24"/>
    <m/>
    <m/>
    <m/>
    <m/>
    <m/>
    <x v="4"/>
    <m/>
    <s v="Comments /edits to be made to SWGDE document. Intention is to move foward with Registry Approval using SWGDE as an SSO (post-June 2022)"/>
    <m/>
    <m/>
    <m/>
    <m/>
    <m/>
    <s v="SWGDE Guidelines for Validation Testing"/>
    <m/>
    <m/>
    <m/>
    <m/>
    <m/>
    <m/>
    <m/>
    <m/>
    <m/>
    <m/>
    <m/>
    <m/>
    <m/>
    <m/>
    <m/>
    <m/>
    <m/>
    <m/>
    <m/>
    <m/>
    <m/>
    <m/>
    <m/>
    <m/>
    <m/>
    <m/>
    <m/>
    <m/>
    <m/>
    <m/>
    <m/>
    <m/>
    <s v="Method Validation"/>
    <m/>
    <m/>
    <m/>
    <m/>
    <m/>
    <m/>
    <m/>
    <s v="Started / In progress"/>
    <m/>
    <m/>
    <m/>
    <m/>
    <m/>
    <m/>
    <m/>
  </r>
  <r>
    <s v="VID-NYD-0003"/>
    <s v="Digital/Multimedia"/>
    <x v="24"/>
    <m/>
    <m/>
    <m/>
    <m/>
    <m/>
    <x v="5"/>
    <m/>
    <s v="Note: The Photography TG and Video TG have proposed similar topics.  Photo TG proposed the idea of a Standard Guide for Image Management and the Video TG proposed a Standard Guide on Digital Video and Image Analysis Work Product.  _x000a_Note: The Video TG idea"/>
    <m/>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m/>
    <m/>
    <m/>
    <m/>
    <m/>
    <m/>
    <m/>
    <m/>
    <m/>
    <m/>
    <m/>
    <m/>
    <m/>
    <m/>
    <m/>
    <m/>
    <m/>
    <m/>
    <s v=""/>
    <m/>
    <m/>
    <m/>
    <m/>
    <m/>
    <m/>
    <m/>
    <m/>
    <s v="Evidence Collection &amp; Handling"/>
    <m/>
    <m/>
    <m/>
    <s v="MED"/>
    <s v="Start draft"/>
    <m/>
    <s v="Not started"/>
    <s v="Not started"/>
    <m/>
    <m/>
    <m/>
    <m/>
    <m/>
    <m/>
    <m/>
  </r>
  <r>
    <s v="VID-NYD-0004"/>
    <s v="Digital/Multimedia"/>
    <x v="24"/>
    <m/>
    <m/>
    <m/>
    <m/>
    <m/>
    <x v="5"/>
    <m/>
    <s v="New Project Idea:  April 2021"/>
    <m/>
    <m/>
    <m/>
    <m/>
    <m/>
    <s v="Guide for Multiple Camera 3D Model"/>
    <s v="This guide will provide considerations on how to create a 3D model from multiple camera views and may implement photogrammetry"/>
    <m/>
    <m/>
    <m/>
    <m/>
    <m/>
    <m/>
    <m/>
    <m/>
    <m/>
    <m/>
    <m/>
    <m/>
    <m/>
    <m/>
    <m/>
    <m/>
    <m/>
    <m/>
    <m/>
    <m/>
    <m/>
    <m/>
    <s v=""/>
    <m/>
    <m/>
    <m/>
    <m/>
    <m/>
    <m/>
    <m/>
    <m/>
    <s v="Examination &amp; Analysis"/>
    <s v="•Methods"/>
    <m/>
    <m/>
    <s v="LOW"/>
    <m/>
    <m/>
    <s v="Not started"/>
    <s v="Not started"/>
    <m/>
    <m/>
    <m/>
    <m/>
    <m/>
    <m/>
    <m/>
  </r>
  <r>
    <s v="VID-NYD-0005"/>
    <s v="Digital/Multimedia"/>
    <x v="24"/>
    <s v="Crime Scene"/>
    <s v="Firearms &amp; Toolmarks"/>
    <m/>
    <m/>
    <m/>
    <x v="5"/>
    <m/>
    <s v="New Project Idea:  October 2021"/>
    <m/>
    <m/>
    <m/>
    <m/>
    <m/>
    <s v="Standard Guide for Capturing Trajectory Photographs Using Laser Tracking"/>
    <s v="Provides guidance to Forensic Photography practitioners on how to produce demonstrative photographs depicting projectile trajectories using laser tracking."/>
    <m/>
    <m/>
    <m/>
    <m/>
    <m/>
    <m/>
    <m/>
    <m/>
    <m/>
    <m/>
    <m/>
    <m/>
    <m/>
    <m/>
    <m/>
    <m/>
    <m/>
    <m/>
    <m/>
    <m/>
    <m/>
    <m/>
    <s v=""/>
    <m/>
    <m/>
    <m/>
    <m/>
    <m/>
    <m/>
    <m/>
    <m/>
    <s v="Evidence Collection &amp; Handling"/>
    <s v="•Evidence Collection or Recovery"/>
    <s v="Examination &amp; Analysis"/>
    <m/>
    <s v="LOW"/>
    <m/>
    <m/>
    <s v="Not started"/>
    <s v="Not started"/>
    <m/>
    <m/>
    <m/>
    <m/>
    <m/>
    <m/>
    <m/>
  </r>
  <r>
    <s v="VID-NYD-0006"/>
    <s v="Digital/Multimedia"/>
    <x v="24"/>
    <s v="Crime Scene"/>
    <m/>
    <m/>
    <m/>
    <m/>
    <x v="5"/>
    <m/>
    <s v="New Project Idea:  October 2021"/>
    <m/>
    <m/>
    <m/>
    <m/>
    <m/>
    <s v="Standard Guide for Photographic Documentation of Witness Perspective"/>
    <s v="Provides guidance to Forensic Photography practitioners on minimum content, methodology, and photographic techniques for documenting the perspective of witnesses."/>
    <m/>
    <m/>
    <m/>
    <m/>
    <m/>
    <m/>
    <m/>
    <m/>
    <m/>
    <m/>
    <m/>
    <m/>
    <m/>
    <m/>
    <m/>
    <m/>
    <m/>
    <m/>
    <m/>
    <m/>
    <m/>
    <m/>
    <s v=""/>
    <m/>
    <m/>
    <m/>
    <m/>
    <m/>
    <m/>
    <m/>
    <m/>
    <s v="Evidence Collection &amp; Handling"/>
    <s v="•Evidence Collection or Recovery"/>
    <m/>
    <m/>
    <s v="LOW"/>
    <m/>
    <m/>
    <s v="Not started"/>
    <s v="Not started"/>
    <m/>
    <m/>
    <m/>
    <m/>
    <m/>
    <m/>
    <m/>
  </r>
  <r>
    <s v="VID-NYD-0007"/>
    <s v="Digital/Multimedia"/>
    <x v="24"/>
    <m/>
    <m/>
    <m/>
    <m/>
    <m/>
    <x v="5"/>
    <m/>
    <s v="New Project Idea:  October 2021"/>
    <m/>
    <m/>
    <m/>
    <m/>
    <m/>
    <s v="Standard Practice for Analyzing Videos encoded with HEVC"/>
    <s v="Provides forensic examiners an overview of H265 to include limitations and its difference between H264 as well as how to analyze videos encoded w/HEVC."/>
    <m/>
    <m/>
    <m/>
    <m/>
    <m/>
    <m/>
    <m/>
    <m/>
    <m/>
    <m/>
    <m/>
    <m/>
    <m/>
    <m/>
    <m/>
    <m/>
    <m/>
    <m/>
    <m/>
    <m/>
    <m/>
    <m/>
    <s v=""/>
    <m/>
    <m/>
    <m/>
    <m/>
    <m/>
    <m/>
    <m/>
    <m/>
    <s v="Examination &amp; Analysis"/>
    <s v="•Methods"/>
    <m/>
    <m/>
    <s v="LOW"/>
    <m/>
    <m/>
    <s v="Not started"/>
    <s v="Not started"/>
    <m/>
    <m/>
    <m/>
    <m/>
    <m/>
    <m/>
    <m/>
  </r>
  <r>
    <s v="VID-NYD-0008"/>
    <s v="Digital/Multimedia"/>
    <x v="24"/>
    <s v="Crime Scene"/>
    <m/>
    <m/>
    <m/>
    <m/>
    <x v="5"/>
    <m/>
    <s v="This title was published as a best practice by SWGDE, and the VITAL Video TG identified this subject matter as relevant for the registry. Once OSAC outlines a process for including non-SDO documents on the registry, the VITAL subcommittee will partner wit"/>
    <m/>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m/>
    <m/>
    <m/>
    <m/>
    <m/>
    <m/>
    <m/>
    <m/>
    <m/>
    <m/>
    <m/>
    <m/>
    <m/>
    <m/>
    <m/>
    <m/>
    <m/>
    <m/>
    <s v=""/>
    <m/>
    <m/>
    <m/>
    <m/>
    <m/>
    <m/>
    <m/>
    <m/>
    <s v="Evidence Collection &amp; Handling"/>
    <m/>
    <m/>
    <m/>
    <s v="LOW"/>
    <m/>
    <m/>
    <s v="Not started"/>
    <s v="Not started"/>
    <m/>
    <m/>
    <m/>
    <m/>
    <m/>
    <m/>
    <m/>
  </r>
  <r>
    <s v="VID-NYD-0009"/>
    <s v="Digital/Multimedia"/>
    <x v="24"/>
    <m/>
    <m/>
    <m/>
    <m/>
    <m/>
    <x v="5"/>
    <m/>
    <s v="This title was published as a best practice by SWGDE, and the VITAL Video TG identified this subject matter as relevant for the registry. Once OSAC outlines a process for including non-SDO documents on the registry, the VITAL subcommittee will partner wit"/>
    <m/>
    <m/>
    <m/>
    <m/>
    <m/>
    <s v="Standard Guide for Frame Timing Analysis of H.264 Video in ISO Base Media File Formats"/>
    <s v="Provides forensic examiners recommendations for determining frame rate and frame interval timing as a part of forensic analysis of digital video. "/>
    <m/>
    <m/>
    <m/>
    <m/>
    <m/>
    <m/>
    <m/>
    <m/>
    <m/>
    <m/>
    <m/>
    <m/>
    <m/>
    <m/>
    <m/>
    <m/>
    <m/>
    <m/>
    <m/>
    <m/>
    <m/>
    <m/>
    <s v=""/>
    <m/>
    <m/>
    <m/>
    <m/>
    <m/>
    <m/>
    <m/>
    <m/>
    <s v="Examination &amp; Analysis"/>
    <s v="•Data Criteria &amp; Analysis"/>
    <m/>
    <s v="•Methods"/>
    <s v="LOW"/>
    <m/>
    <m/>
    <s v="Not started"/>
    <s v="Not started"/>
    <m/>
    <m/>
    <m/>
    <m/>
    <m/>
    <m/>
    <m/>
  </r>
  <r>
    <s v="VID-NYD-0010"/>
    <s v="Digital/Multimedia"/>
    <x v="24"/>
    <s v="Legal"/>
    <m/>
    <m/>
    <m/>
    <m/>
    <x v="5"/>
    <m/>
    <s v="This title was published as a best practice by SWGDE, and the VITAL Video TG identified this subject matter as relevant for the registry. Once OSAC outlines a process for including non-SDO documents on the registry, the VITAL subcommittee will partner wit"/>
    <m/>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m/>
    <m/>
    <m/>
    <m/>
    <m/>
    <m/>
    <m/>
    <m/>
    <m/>
    <m/>
    <m/>
    <m/>
    <m/>
    <m/>
    <m/>
    <m/>
    <m/>
    <m/>
    <s v=""/>
    <m/>
    <m/>
    <m/>
    <m/>
    <m/>
    <m/>
    <m/>
    <m/>
    <s v="Examination &amp; Analysis"/>
    <s v="•Methods"/>
    <m/>
    <s v="•Scope of Examination"/>
    <s v="LOW"/>
    <m/>
    <m/>
    <s v="Not started"/>
    <s v="Not started"/>
    <m/>
    <m/>
    <m/>
    <m/>
    <m/>
    <m/>
    <m/>
  </r>
  <r>
    <s v="VID-NYD-0011"/>
    <s v="Digital/Multimedia"/>
    <x v="24"/>
    <s v="Y - which ones? "/>
    <m/>
    <m/>
    <m/>
    <m/>
    <x v="5"/>
    <m/>
    <s v="NOTE: This could be possible Tech Guidance Document; This will be a high level document that focuses on how to determine if imagery is “Fit for Purpose” or of adequate quality. It could conceivably be a document that is outlined, with subordinate document"/>
    <m/>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m/>
    <m/>
    <m/>
    <m/>
    <m/>
    <m/>
    <m/>
    <m/>
    <m/>
    <m/>
    <m/>
    <m/>
    <m/>
    <m/>
    <m/>
    <m/>
    <m/>
    <m/>
    <s v=""/>
    <m/>
    <m/>
    <m/>
    <m/>
    <m/>
    <m/>
    <m/>
    <m/>
    <s v="Method Validation"/>
    <s v="•Data Criteria &amp; Analysis"/>
    <m/>
    <m/>
    <s v="LOW"/>
    <m/>
    <m/>
    <s v="Not started"/>
    <s v="Not started"/>
    <m/>
    <m/>
    <m/>
    <m/>
    <m/>
    <m/>
    <m/>
  </r>
  <r>
    <s v="VID-NYD-0012"/>
    <s v="Digital/Multimedia"/>
    <x v="24"/>
    <m/>
    <m/>
    <m/>
    <m/>
    <m/>
    <x v="5"/>
    <m/>
    <s v="Comments /edits to be made to SWGDE document; with possilbe consideration for combing both current SWGDE documents on the topic. Intention is to move foward with Registry Approval using SWGDE as an SSO (post-June 2022)"/>
    <m/>
    <m/>
    <m/>
    <m/>
    <m/>
    <s v="Standard Guide for Photographic Comparison (SWGDE Technical Overview for Forensic Image Comparison and SWGDE Best Practices for Photographic Comparison for All Disciplines"/>
    <m/>
    <m/>
    <m/>
    <m/>
    <m/>
    <m/>
    <m/>
    <m/>
    <m/>
    <m/>
    <m/>
    <m/>
    <m/>
    <m/>
    <m/>
    <m/>
    <m/>
    <m/>
    <m/>
    <m/>
    <m/>
    <m/>
    <m/>
    <m/>
    <m/>
    <m/>
    <m/>
    <m/>
    <m/>
    <m/>
    <m/>
    <m/>
    <s v="Opinion Standards"/>
    <m/>
    <m/>
    <m/>
    <s v="MED"/>
    <m/>
    <m/>
    <m/>
    <s v="Not started"/>
    <m/>
    <m/>
    <m/>
    <m/>
    <m/>
    <m/>
    <m/>
  </r>
  <r>
    <s v="VID-NYD-0001"/>
    <s v="Digital/Multimedia"/>
    <x v="24"/>
    <m/>
    <m/>
    <m/>
    <m/>
    <m/>
    <x v="6"/>
    <m/>
    <s v="Per Q3 SC review: The current SWGDE document on reporting will cover the topics that would be needed for Photography. No additional work to be done on this"/>
    <m/>
    <m/>
    <m/>
    <m/>
    <m/>
    <s v="Standard Guide on Reporting and Documentation for Forensic Photography"/>
    <s v="This guide is intended to address minimum content and general format of reports pertaining to Forensic Photography work."/>
    <m/>
    <m/>
    <m/>
    <m/>
    <m/>
    <m/>
    <m/>
    <m/>
    <m/>
    <m/>
    <m/>
    <m/>
    <m/>
    <m/>
    <m/>
    <m/>
    <m/>
    <m/>
    <m/>
    <m/>
    <m/>
    <m/>
    <s v=""/>
    <m/>
    <m/>
    <m/>
    <m/>
    <m/>
    <m/>
    <m/>
    <m/>
    <s v="Reporting Results &amp; Testimony"/>
    <s v="•Reporting"/>
    <s v="Reporting Results &amp; Testimony"/>
    <s v="•Testimony"/>
    <s v="MED"/>
    <s v="Start draft"/>
    <m/>
    <s v="Not started"/>
    <s v="Not started"/>
    <m/>
    <m/>
    <m/>
    <m/>
    <m/>
    <m/>
    <m/>
  </r>
  <r>
    <s v="WLD-001"/>
    <s v="Biology"/>
    <x v="25"/>
    <m/>
    <m/>
    <m/>
    <m/>
    <m/>
    <x v="0"/>
    <s v="Standard"/>
    <m/>
    <m/>
    <m/>
    <s v="ASB "/>
    <s v="019-19"/>
    <m/>
    <s v="Wildlife Forensics General Standards, First Edition, 2019"/>
    <s v="Provides minimum standards and recommendations for practicing wildlife forensic analysts. This document covers good laboratory practices, evidence handling, and training as well as considerations of taxonomy and reference collections that are specific to "/>
    <m/>
    <m/>
    <m/>
    <m/>
    <s v="N/A"/>
    <s v="N/A"/>
    <s v="unknown"/>
    <s v="unknown"/>
    <s v="unknown"/>
    <s v="N/A"/>
    <m/>
    <s v="unknown"/>
    <d v="2019-05-10T00:00:00"/>
    <s v="YES"/>
    <m/>
    <m/>
    <d v="2020-05-07T00:00:00"/>
    <m/>
    <d v="2021-02-23T00:00:00"/>
    <d v="2021-03-02T00:00:00"/>
    <m/>
    <m/>
    <s v=""/>
    <m/>
    <m/>
    <m/>
    <m/>
    <m/>
    <m/>
    <m/>
    <d v="2026-03-02T00:00:00"/>
    <s v="Examination &amp; Analysis"/>
    <m/>
    <m/>
    <m/>
    <s v="Not applicable"/>
    <s v="Add SDO published standard to Registry"/>
    <s v="COMPLETE"/>
    <s v="COMPLETE"/>
    <s v="COMPLETE"/>
    <m/>
    <m/>
    <m/>
    <m/>
    <m/>
    <m/>
    <m/>
  </r>
  <r>
    <s v="WLD-002"/>
    <s v="Biology"/>
    <x v="25"/>
    <m/>
    <m/>
    <m/>
    <m/>
    <m/>
    <x v="0"/>
    <s v="Standard"/>
    <m/>
    <m/>
    <m/>
    <s v="ASB"/>
    <s v="028-19"/>
    <m/>
    <s v="Wildlife Forensics Morphology Standards, First Edition, 2019"/>
    <s v="Provides minimum standards for wildlife forensic analysts in the subdiscipline of morphology"/>
    <m/>
    <m/>
    <m/>
    <m/>
    <s v="N/A"/>
    <s v="N/A"/>
    <s v="unknown"/>
    <s v="unknown"/>
    <s v="unknown"/>
    <s v="N/A"/>
    <m/>
    <s v="unknown"/>
    <d v="2019-05-10T00:00:00"/>
    <s v="YES"/>
    <m/>
    <m/>
    <d v="2020-05-07T00:00:00"/>
    <m/>
    <m/>
    <d v="2025-06-03T00:00:00"/>
    <m/>
    <m/>
    <s v=""/>
    <m/>
    <m/>
    <m/>
    <m/>
    <m/>
    <m/>
    <m/>
    <d v="2025-06-03T00:00:00"/>
    <s v="Competency &amp; Monitoring"/>
    <m/>
    <m/>
    <m/>
    <s v="Not applicable"/>
    <s v="Add SDO published standard to Registry"/>
    <s v="COMPLETE"/>
    <s v="COMPLETE"/>
    <s v="COMPLETE"/>
    <m/>
    <m/>
    <m/>
    <m/>
    <m/>
    <m/>
    <m/>
  </r>
  <r>
    <s v="WLD-003"/>
    <s v="Biology"/>
    <x v="25"/>
    <m/>
    <m/>
    <m/>
    <m/>
    <m/>
    <x v="0"/>
    <m/>
    <m/>
    <m/>
    <m/>
    <s v="ASB "/>
    <s v="029-19"/>
    <m/>
    <s v="Report Writing in Wildlife Forensics: Morphology and Genetics, First Edition, 2019"/>
    <s v="Describes the information to be provided in formal written reports of wildlife forensic examinations for use in legal proceedings. Requirements for both genetic and morphological examination reports are covered. Forensic reports serve a variety of audienc"/>
    <m/>
    <m/>
    <m/>
    <m/>
    <s v="N/A"/>
    <s v="N/A"/>
    <s v="unknown"/>
    <s v="unknown"/>
    <s v="unknown"/>
    <s v="N/A"/>
    <m/>
    <s v="unknown"/>
    <d v="2019-05-10T00:00:00"/>
    <s v="YES"/>
    <m/>
    <m/>
    <d v="2020-05-07T00:00:00"/>
    <m/>
    <d v="2021-02-23T00:00:00"/>
    <d v="2021-03-02T00:00:00"/>
    <m/>
    <m/>
    <s v=""/>
    <m/>
    <m/>
    <m/>
    <m/>
    <m/>
    <m/>
    <m/>
    <d v="2026-03-02T00:00:00"/>
    <s v="Reporting Results &amp; Testimony"/>
    <s v="•Reporting"/>
    <m/>
    <m/>
    <s v="Not applicable"/>
    <s v="Add SDO published standard to Registry"/>
    <s v="COMPLETE"/>
    <s v="COMPLETE"/>
    <s v="COMPLETE"/>
    <m/>
    <m/>
    <m/>
    <m/>
    <m/>
    <m/>
    <m/>
  </r>
  <r>
    <s v="WLD-004"/>
    <s v="Biology"/>
    <x v="25"/>
    <m/>
    <m/>
    <m/>
    <m/>
    <m/>
    <x v="0"/>
    <s v="Standard"/>
    <m/>
    <m/>
    <m/>
    <s v="ASB "/>
    <s v="047-19"/>
    <m/>
    <s v="Wildlife Forensics Validation Standard - Validating New Primers for Sequencing, First Edition, 2019"/>
    <s v="Provides minimum requirements and recommendations for validating new primers for mitochondrial haplotyping and/or taxonomic identification via sequencing in wildlife forensic DNA laboratories where the sequencing (Sanger) method has already been validated"/>
    <m/>
    <m/>
    <m/>
    <m/>
    <s v="N/A"/>
    <s v="N/A"/>
    <s v="unknown"/>
    <s v="unknown"/>
    <s v="unknown"/>
    <s v="N/A"/>
    <m/>
    <s v="unknown"/>
    <d v="2019-05-10T00:00:00"/>
    <s v="YES"/>
    <m/>
    <m/>
    <d v="2020-05-07T00:00:00"/>
    <m/>
    <d v="2020-05-26T00:00:00"/>
    <d v="2020-06-03T00:00:00"/>
    <m/>
    <m/>
    <s v=""/>
    <m/>
    <m/>
    <m/>
    <m/>
    <m/>
    <m/>
    <m/>
    <d v="2025-06-03T00:00:00"/>
    <s v="Method Validation"/>
    <m/>
    <m/>
    <m/>
    <s v="Not applicable"/>
    <s v="Add SDO published standard to Registry"/>
    <s v="COMPLETE"/>
    <s v="COMPLETE"/>
    <s v="COMPLETE"/>
    <m/>
    <m/>
    <m/>
    <m/>
    <m/>
    <m/>
    <m/>
  </r>
  <r>
    <s v="WLD-005"/>
    <s v="Biology"/>
    <x v="25"/>
    <m/>
    <m/>
    <m/>
    <m/>
    <m/>
    <x v="1"/>
    <s v="Standard"/>
    <s v="did not pass Registry approval"/>
    <m/>
    <m/>
    <s v="ASB "/>
    <s v="046-19"/>
    <m/>
    <s v="Wildlife Forensics Validation Standards - STR Analysis, First Edition, 2019"/>
    <s v="Provides minimum standards and recommendations for validating new nuclear STR (short tandem repeats) markers for use in wildlife forensic DNA laboratories where the STR genotyping method has already been validated."/>
    <s v="unknown"/>
    <s v="unknown"/>
    <s v="unknown"/>
    <m/>
    <s v="N/A"/>
    <s v="N/A"/>
    <s v="unknown"/>
    <s v="unknown"/>
    <s v="unknown"/>
    <s v="N/A"/>
    <m/>
    <s v="unknown"/>
    <d v="2019-05-10T00:00:00"/>
    <s v="YES"/>
    <s v="closed"/>
    <d v="2020-04-07T00:00:00"/>
    <m/>
    <d v="2020-05-07T00:00:00"/>
    <d v="2021-03-05T00:00:00"/>
    <s v="FAILED"/>
    <m/>
    <m/>
    <s v=""/>
    <m/>
    <m/>
    <m/>
    <m/>
    <m/>
    <m/>
    <m/>
    <m/>
    <s v="Method Validation"/>
    <m/>
    <m/>
    <m/>
    <s v="LOW"/>
    <s v="Hold for next FY"/>
    <m/>
    <s v="Not started"/>
    <m/>
    <m/>
    <m/>
    <m/>
    <m/>
    <m/>
    <m/>
    <m/>
  </r>
  <r>
    <s v="WLD-006"/>
    <s v="Biology"/>
    <x v="25"/>
    <m/>
    <m/>
    <m/>
    <m/>
    <m/>
    <x v="1"/>
    <m/>
    <s v="did not pass Registry approval; @SC vote on comment adjudication - SC is making corrections and sending back to ASB"/>
    <m/>
    <m/>
    <s v="ASB "/>
    <s v="048-19"/>
    <m/>
    <s v="Wildlife Forensic DNA Standard Procedures, First Edition 2019"/>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N/A"/>
    <s v="N/A"/>
    <s v="unknown"/>
    <s v="unknown"/>
    <s v="unknown"/>
    <s v="N/A"/>
    <m/>
    <s v="unknown"/>
    <d v="2019-05-10T00:00:00"/>
    <s v="YES"/>
    <s v="closed"/>
    <d v="2020-04-07T00:00:00"/>
    <m/>
    <d v="2020-05-07T00:00:00"/>
    <s v="unknown"/>
    <s v="FAILED"/>
    <m/>
    <m/>
    <s v=""/>
    <m/>
    <m/>
    <m/>
    <m/>
    <m/>
    <m/>
    <m/>
    <m/>
    <s v="Method Validation"/>
    <s v="•Methods"/>
    <m/>
    <m/>
    <s v="LOW"/>
    <s v="Hold for next FY"/>
    <m/>
    <s v="Not started"/>
    <m/>
    <m/>
    <m/>
    <m/>
    <m/>
    <m/>
    <m/>
    <m/>
  </r>
  <r>
    <s v="WLD-007"/>
    <s v="Biology"/>
    <x v="25"/>
    <m/>
    <m/>
    <m/>
    <m/>
    <m/>
    <x v="1"/>
    <m/>
    <s v="In RA &gt; SC adjudicating public comments "/>
    <m/>
    <m/>
    <s v="ASB "/>
    <s v="106-20"/>
    <m/>
    <s v="Wildlife Forensics - Protein Serology Method for Taxonomic Identification, First Edition 2020"/>
    <s v="Addresses the protocols laboratories are required to have for general protein serology methods for taxonomic identification routinely used in the laboratory. These protocols include: Serology analysis methods routinely used in the laboratory, the validati"/>
    <m/>
    <m/>
    <m/>
    <m/>
    <s v="N/A"/>
    <s v="N/A"/>
    <m/>
    <m/>
    <m/>
    <m/>
    <m/>
    <m/>
    <d v="2019-01-10T00:00:00"/>
    <m/>
    <s v="closed"/>
    <d v="2020-05-13T00:00:00"/>
    <m/>
    <m/>
    <s v="N/A"/>
    <m/>
    <m/>
    <m/>
    <s v=""/>
    <m/>
    <m/>
    <m/>
    <m/>
    <m/>
    <m/>
    <m/>
    <m/>
    <s v="Method Validation"/>
    <s v="•Methods"/>
    <m/>
    <m/>
    <s v="LOW"/>
    <s v="Hold for next FY"/>
    <m/>
    <s v="Not started"/>
    <m/>
    <m/>
    <m/>
    <m/>
    <m/>
    <m/>
    <m/>
    <m/>
  </r>
  <r>
    <s v="WLD-008"/>
    <s v="Biology"/>
    <x v="25"/>
    <m/>
    <m/>
    <m/>
    <m/>
    <m/>
    <x v="1"/>
    <s v="Standard"/>
    <s v="Pending SC vote to move to open comment"/>
    <m/>
    <m/>
    <s v="ASB"/>
    <s v="111-20"/>
    <m/>
    <s v="Standard for Training in Mitochondrial DNA (mtDNA) Analysis for Taxonomic Identification, First Edition 2020"/>
    <s v="Addresses the training and education required for a wildlife forensic analyst to perform sequencing of mitochondrial DNA for the purposes of taxonomic identification."/>
    <m/>
    <m/>
    <m/>
    <m/>
    <s v="N/A"/>
    <s v="N/A"/>
    <d v="2019-02-08T00:00:00"/>
    <m/>
    <d v="2019-12-02T00:00:00"/>
    <m/>
    <m/>
    <m/>
    <d v="2020-06-22T00:00:00"/>
    <m/>
    <m/>
    <m/>
    <m/>
    <m/>
    <m/>
    <m/>
    <m/>
    <m/>
    <s v=""/>
    <m/>
    <m/>
    <m/>
    <m/>
    <m/>
    <m/>
    <m/>
    <m/>
    <s v="Competency &amp; Monitoring"/>
    <s v="•Training"/>
    <m/>
    <m/>
    <s v="LOW"/>
    <s v="Hold for next FY"/>
    <m/>
    <s v="Not started"/>
    <m/>
    <m/>
    <m/>
    <m/>
    <m/>
    <m/>
    <m/>
    <m/>
  </r>
  <r>
    <s v="WLD-009"/>
    <s v="Biology"/>
    <x v="25"/>
    <m/>
    <m/>
    <m/>
    <m/>
    <m/>
    <x v="3"/>
    <s v="Standard"/>
    <s v="THIS IS THE FIRST OSAC PROPOSED STD TO BE PUBLISHED BY AN SDO."/>
    <m/>
    <s v="OSAC 2021-N-0001"/>
    <s v="ASB"/>
    <s v="138"/>
    <m/>
    <s v="Wildlife Forensics Methods-Collection of Known DNA Samples from Domestic Mammals"/>
    <s v="Provides a standard method for collecting case reference samples/evidence samples from live mammals."/>
    <s v="N/A"/>
    <s v="N/A"/>
    <s v="N/A"/>
    <m/>
    <s v="N/A"/>
    <s v="N/A"/>
    <d v="2019-10-25T00:00:00"/>
    <d v="2021-06-25T00:00:00"/>
    <d v="2021-08-09T00:00:00"/>
    <d v="2021-11-12T00:00:00"/>
    <m/>
    <d v="2021-12-27T00:00:00"/>
    <d v="2022-05-04T00:00:00"/>
    <s v="NO - OSAC Proposed Standard (went through 2.0 process)"/>
    <m/>
    <m/>
    <m/>
    <m/>
    <m/>
    <m/>
    <m/>
    <m/>
    <s v="non-STRP"/>
    <d v="2020-12-05T00:00:00"/>
    <d v="2021-01-04T00:00:00"/>
    <s v="28/1"/>
    <s v="N/A"/>
    <d v="2021-03-18T00:00:00"/>
    <d v="2021-04-06T00:00:00"/>
    <s v="https://drive.google.com/drive/folders/1rq44Jz4akcOAWYq03G282znURdstWLOi"/>
    <m/>
    <s v="Evidence Collection &amp; Handling"/>
    <m/>
    <m/>
    <m/>
    <s v="MED"/>
    <s v="At SDO for further development"/>
    <m/>
    <s v="Pending SDO publication"/>
    <s v="COMPLETE"/>
    <m/>
    <s v="Published in May 2022"/>
    <m/>
    <m/>
    <m/>
    <m/>
    <m/>
  </r>
  <r>
    <s v="WLD-010"/>
    <s v="Biology"/>
    <x v="25"/>
    <m/>
    <m/>
    <m/>
    <m/>
    <m/>
    <x v="3"/>
    <s v="Standard"/>
    <s v="OSAC Proposed Standard titled Standard for the Use of GenBank for Taxonomic Assignment of Wildlife; ASB's working standard title is Standard for the Selection and Evaluation of GenBank® Results for Taxonomic Assignment of Wildlife "/>
    <m/>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s v="N/A"/>
    <s v="N/A"/>
    <d v="2022-04-15T00:00:00"/>
    <s v="TBD"/>
    <s v="TBD"/>
    <s v="TBD"/>
    <m/>
    <s v="TBD"/>
    <s v="TBD"/>
    <s v="NO - OSAC Proposed Standard (went through 2.0 process)"/>
    <m/>
    <m/>
    <m/>
    <m/>
    <m/>
    <m/>
    <m/>
    <m/>
    <s v="STRP"/>
    <d v="2021-07-06T00:00:00"/>
    <m/>
    <n v="0"/>
    <n v="83"/>
    <d v="2021-09-19T00:00:00"/>
    <d v="2021-11-02T00:00:00"/>
    <s v="NO"/>
    <m/>
    <s v="Method Validation"/>
    <m/>
    <m/>
    <m/>
    <s v="LOW"/>
    <s v="At SDO for further development"/>
    <m/>
    <s v="Started / In progress"/>
    <m/>
    <m/>
    <m/>
    <m/>
    <m/>
    <m/>
    <m/>
    <m/>
  </r>
  <r>
    <s v="WLD-011"/>
    <s v="Biology"/>
    <x v="25"/>
    <m/>
    <m/>
    <m/>
    <m/>
    <m/>
    <x v="4"/>
    <s v="Standard"/>
    <s v="1st standard to go through new STRP process (STRP review in conjunction with open comment); SC adjudicating public comments on draft OSAC Proposed Standard"/>
    <m/>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N/A"/>
    <s v="N/A"/>
    <s v="TBD"/>
    <s v="TBD"/>
    <s v="TBD"/>
    <s v="TBD"/>
    <m/>
    <s v="TBD"/>
    <s v="TBD"/>
    <s v="NO - OSAC Proposed Standard (went through 2.0 process)"/>
    <m/>
    <m/>
    <m/>
    <m/>
    <m/>
    <m/>
    <m/>
    <m/>
    <s v="STRP"/>
    <d v="2021-06-01T00:00:00"/>
    <m/>
    <n v="5"/>
    <n v="59"/>
    <m/>
    <m/>
    <m/>
    <m/>
    <s v="Examination &amp; Analysis"/>
    <s v="•Data Criteria &amp; Analysis"/>
    <m/>
    <m/>
    <s v="MED"/>
    <s v="Complete STRP evaluation"/>
    <m/>
    <s v="Under review by STRP"/>
    <m/>
    <m/>
    <m/>
    <m/>
    <m/>
    <m/>
    <m/>
    <m/>
  </r>
  <r>
    <s v="WLD-012"/>
    <s v="Biology"/>
    <x v="25"/>
    <m/>
    <m/>
    <m/>
    <m/>
    <m/>
    <x v="4"/>
    <s v="Standard"/>
    <s v="in FSSB review - petition for additional review received (vote closes 8/19/22"/>
    <m/>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s v="N/A"/>
    <s v="N/A"/>
    <s v="TBD"/>
    <s v="TBD"/>
    <s v="TBD"/>
    <s v="TBD"/>
    <m/>
    <s v="TBD"/>
    <s v="TBD"/>
    <s v="NO - OSAC Proposed Standard (went through 2.0 process)"/>
    <m/>
    <m/>
    <m/>
    <m/>
    <m/>
    <m/>
    <m/>
    <m/>
    <s v="STRP"/>
    <d v="2021-10-05T00:00:00"/>
    <d v="2021-11-01T00:00:00"/>
    <n v="1"/>
    <n v="49"/>
    <d v="2022-08-19T00:00:00"/>
    <m/>
    <m/>
    <m/>
    <m/>
    <m/>
    <m/>
    <m/>
    <s v="MED"/>
    <s v="Complete STRP evaluation"/>
    <m/>
    <s v="Under review by STRP"/>
    <m/>
    <m/>
    <m/>
    <m/>
    <m/>
    <m/>
    <m/>
    <m/>
  </r>
  <r>
    <s v="WLD-013"/>
    <s v="Biology"/>
    <x v="25"/>
    <m/>
    <m/>
    <m/>
    <m/>
    <m/>
    <x v="4"/>
    <m/>
    <m/>
    <m/>
    <m/>
    <m/>
    <m/>
    <m/>
    <s v="Method for Geographic Assignment of Individual Animals"/>
    <s v="Addresses the techniques, software and statistical analysis for the geographic assignment of individual animals to a population."/>
    <m/>
    <m/>
    <m/>
    <m/>
    <s v="N/A"/>
    <s v="N/A"/>
    <m/>
    <m/>
    <m/>
    <m/>
    <m/>
    <m/>
    <m/>
    <m/>
    <m/>
    <m/>
    <m/>
    <m/>
    <m/>
    <m/>
    <m/>
    <m/>
    <s v=""/>
    <m/>
    <m/>
    <m/>
    <m/>
    <m/>
    <m/>
    <m/>
    <m/>
    <s v="Examination &amp; Analysis"/>
    <s v="•Methods"/>
    <m/>
    <m/>
    <s v="HIGH"/>
    <s v="Complete initial draft"/>
    <m/>
    <s v="Started / In progress"/>
    <m/>
    <m/>
    <m/>
    <m/>
    <m/>
    <m/>
    <m/>
    <m/>
  </r>
  <r>
    <s v="WLD-014"/>
    <s v="Biology"/>
    <x v="25"/>
    <m/>
    <m/>
    <m/>
    <m/>
    <m/>
    <x v="4"/>
    <m/>
    <m/>
    <m/>
    <m/>
    <m/>
    <m/>
    <m/>
    <s v="Validation of Wildlife Sequences in Public Databases"/>
    <s v="This document is intended as a guideline for validation of sequences in public databases that are used to determine taxonomic identification of samples."/>
    <m/>
    <m/>
    <m/>
    <m/>
    <s v="N/A"/>
    <s v="N/A"/>
    <m/>
    <m/>
    <m/>
    <m/>
    <m/>
    <m/>
    <m/>
    <m/>
    <m/>
    <m/>
    <m/>
    <m/>
    <m/>
    <m/>
    <m/>
    <m/>
    <s v=""/>
    <m/>
    <m/>
    <m/>
    <m/>
    <m/>
    <m/>
    <m/>
    <m/>
    <s v="Method Validation"/>
    <m/>
    <m/>
    <m/>
    <s v="MED"/>
    <m/>
    <m/>
    <m/>
    <m/>
    <m/>
    <m/>
    <m/>
    <m/>
    <m/>
    <m/>
    <m/>
  </r>
  <r>
    <s v="WLD-015"/>
    <s v="Biology"/>
    <x v="25"/>
    <m/>
    <m/>
    <m/>
    <m/>
    <m/>
    <x v="4"/>
    <s v="Best Practice Recommendation"/>
    <m/>
    <m/>
    <m/>
    <m/>
    <m/>
    <m/>
    <s v="Standard for Developing and Validating STR Multiplex Panels "/>
    <s v="Describes best practices for the creation of new STR panels for wildlife species. These best practices can be for individual laboratories or for the creation of standardized panels shared within the wildlife forensic community."/>
    <m/>
    <m/>
    <m/>
    <m/>
    <s v="N/A"/>
    <s v="N/A"/>
    <m/>
    <m/>
    <m/>
    <m/>
    <m/>
    <m/>
    <m/>
    <m/>
    <m/>
    <m/>
    <m/>
    <m/>
    <m/>
    <m/>
    <m/>
    <m/>
    <s v=""/>
    <m/>
    <m/>
    <m/>
    <m/>
    <m/>
    <m/>
    <m/>
    <m/>
    <s v="Method Validation"/>
    <s v="Performance Assessment"/>
    <m/>
    <m/>
    <s v="LOW"/>
    <s v="Start draft"/>
    <m/>
    <s v="Not started"/>
    <m/>
    <m/>
    <m/>
    <m/>
    <m/>
    <m/>
    <m/>
    <m/>
  </r>
  <r>
    <s v="WLD-016"/>
    <s v="Biology"/>
    <x v="25"/>
    <m/>
    <m/>
    <m/>
    <m/>
    <m/>
    <x v="4"/>
    <m/>
    <m/>
    <m/>
    <m/>
    <m/>
    <m/>
    <m/>
    <s v="Genetic Methods to Determine an Individual of Potential Hybrid Origin"/>
    <s v="Addresses genetic methodologies to identify hybrid individuals for law enforcement regulations."/>
    <m/>
    <m/>
    <m/>
    <m/>
    <s v="N/A"/>
    <s v="N/A"/>
    <m/>
    <m/>
    <m/>
    <m/>
    <m/>
    <m/>
    <m/>
    <m/>
    <m/>
    <m/>
    <m/>
    <m/>
    <m/>
    <m/>
    <m/>
    <m/>
    <s v=""/>
    <m/>
    <m/>
    <m/>
    <m/>
    <m/>
    <m/>
    <m/>
    <m/>
    <s v="Examination &amp; Analysis"/>
    <s v="•Methods"/>
    <m/>
    <m/>
    <s v="LOW"/>
    <s v="Complete initial draft"/>
    <m/>
    <s v="Started / In progress"/>
    <m/>
    <m/>
    <m/>
    <m/>
    <m/>
    <m/>
    <m/>
    <m/>
  </r>
  <r>
    <s v="WLD-017"/>
    <s v="Biology"/>
    <x v="25"/>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s v="N/A"/>
    <s v="N/A"/>
    <m/>
    <m/>
    <m/>
    <m/>
    <m/>
    <m/>
    <m/>
    <m/>
    <m/>
    <m/>
    <m/>
    <m/>
    <m/>
    <m/>
    <m/>
    <m/>
    <s v=""/>
    <m/>
    <m/>
    <m/>
    <m/>
    <m/>
    <m/>
    <m/>
    <m/>
    <s v="Examination &amp; Analysis"/>
    <s v="•Data Criteria &amp; Analysis"/>
    <m/>
    <m/>
    <s v="MED"/>
    <s v="Complete initial draft"/>
    <m/>
    <s v="Started / In progress"/>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AAG_Pivot" cacheId="4" applyNumberFormats="0" applyBorderFormats="0" applyFontFormats="0" applyPatternFormats="0" applyAlignmentFormats="0" applyWidthHeightFormats="0" dataCaption="" updatedVersion="7" compact="0" compactData="0">
  <location ref="A3:M31" firstHeaderRow="1" firstDataRow="2" firstDataCol="1"/>
  <pivotFields count="65">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7">
        <item x="0"/>
        <item x="1"/>
        <item x="3"/>
        <item x="4"/>
        <item x="5"/>
        <item x="6"/>
        <item x="7"/>
        <item x="8"/>
        <item x="9"/>
        <item x="10"/>
        <item x="11"/>
        <item x="12"/>
        <item x="13"/>
        <item x="14"/>
        <item x="15"/>
        <item x="16"/>
        <item x="17"/>
        <item x="18"/>
        <item x="20"/>
        <item x="2"/>
        <item x="21"/>
        <item x="22"/>
        <item x="23"/>
        <item x="24"/>
        <item x="25"/>
        <item x="19"/>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Status" axis="axisCol" dataField="1" compact="0" outline="0" multipleItemSelectionAllowed="1" showAll="0" sortType="ascending">
      <items count="12">
        <item x="8"/>
        <item x="2"/>
        <item x="5"/>
        <item x="7"/>
        <item x="3"/>
        <item x="9"/>
        <item x="10"/>
        <item x="1"/>
        <item x="0"/>
        <item x="4"/>
        <item x="6"/>
        <item t="default"/>
      </items>
    </pivotField>
    <pivotField name="Document Type" compact="0" outline="0" multipleItemSelectionAllowed="1" showAll="0"/>
    <pivotField name="Other Notes _x000a_(OPO and internal use)" compact="0" outline="0" multipleItemSelectionAllowed="1" showAll="0"/>
    <pivotField name="Alternate Registry Approval Process"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ASTM Ballot Opened " compact="0" outline="0" multipleItemSelectionAllowed="1" showAll="0"/>
    <pivotField name="ASTM Ballot Closed" compact="0" outline="0" multipleItemSelectionAllowed="1" showAll="0"/>
    <pivotField name="PINS Published" compact="0" outline="0" multipleItemSelectionAllowed="1" showAll="0"/>
    <pivotField name="Initial Public Comment Period Announced in ANSI SA" compact="0" outline="0" multipleItemSelectionAllowed="1" showAll="0"/>
    <pivotField name="INITIAL SDO Public Comment Period: Date Closed" compact="0" outline="0" multipleItemSelectionAllowed="1" showAll="0"/>
    <pivotField name="SDO Public Comment Period Posted on OSAC Website" compact="0" outline="0" multipleItemSelectionAllowed="1" showAll="0"/>
    <pivotField name="SDO Approved"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 Closed"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STRP or non-STRP"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2"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Registry Review Due" compact="0" numFmtId="14" outline="0" multipleItemSelectionAllowed="1" showAll="0"/>
    <pivotField name="Organizational  Priority #1"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Projected End of FY22 Status" compact="0" numFmtId="49" outline="0" multipleItemSelectionAllowed="1" showAll="0"/>
    <pivotField name="Q1 STATUS (Oct 1 - Dec 31, 2021)" compact="0" numFmtId="49"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Q4 STATUS (Jul 1 - Sept 30, 2022)" compact="0" outline="0" multipleItemSelectionAllowed="1" showAll="0"/>
    <pivotField name="Other SC/Status Notes "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8"/>
  </colFields>
  <colItems count="12">
    <i>
      <x/>
    </i>
    <i>
      <x v="1"/>
    </i>
    <i>
      <x v="2"/>
    </i>
    <i>
      <x v="3"/>
    </i>
    <i>
      <x v="4"/>
    </i>
    <i>
      <x v="5"/>
    </i>
    <i>
      <x v="6"/>
    </i>
    <i>
      <x v="7"/>
    </i>
    <i>
      <x v="8"/>
    </i>
    <i>
      <x v="9"/>
    </i>
    <i>
      <x v="10"/>
    </i>
    <i t="grand">
      <x/>
    </i>
  </colItems>
  <dataFields count="1">
    <dataField name="Count of Status" fld="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00"/>
  <sheetViews>
    <sheetView showGridLines="0"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12.6328125" defaultRowHeight="15" customHeight="1" x14ac:dyDescent="0.25"/>
  <cols>
    <col min="1" max="1" width="35.7265625" customWidth="1"/>
    <col min="2" max="2" width="46.90625" customWidth="1"/>
    <col min="3" max="6" width="17.7265625" customWidth="1"/>
    <col min="7" max="7" width="18.7265625" customWidth="1"/>
    <col min="8" max="8" width="17.7265625" customWidth="1"/>
    <col min="9" max="9" width="17.7265625" hidden="1" customWidth="1"/>
    <col min="10" max="26" width="12.453125" customWidth="1"/>
  </cols>
  <sheetData>
    <row r="1" spans="1:10" ht="15.75" customHeight="1" x14ac:dyDescent="0.45">
      <c r="A1" s="1" t="s">
        <v>0</v>
      </c>
      <c r="B1" s="2"/>
      <c r="C1" s="236" t="s">
        <v>1</v>
      </c>
      <c r="D1" s="237"/>
      <c r="E1" s="238"/>
      <c r="F1" s="3"/>
      <c r="G1" s="4"/>
      <c r="H1" s="4"/>
      <c r="I1" s="5"/>
      <c r="J1" s="5"/>
    </row>
    <row r="2" spans="1:10" ht="15.75" customHeight="1" x14ac:dyDescent="0.45">
      <c r="A2" s="1"/>
      <c r="B2" s="2"/>
      <c r="C2" s="239" t="s">
        <v>2</v>
      </c>
      <c r="D2" s="237"/>
      <c r="E2" s="237"/>
      <c r="F2" s="237"/>
      <c r="G2" s="237"/>
      <c r="H2" s="238"/>
      <c r="I2" s="5"/>
      <c r="J2" s="5"/>
    </row>
    <row r="3" spans="1:10" ht="82.5" customHeight="1" x14ac:dyDescent="0.45">
      <c r="A3" s="6" t="s">
        <v>3</v>
      </c>
      <c r="B3" s="6" t="s">
        <v>4</v>
      </c>
      <c r="C3" s="7" t="s">
        <v>5</v>
      </c>
      <c r="D3" s="8" t="s">
        <v>6</v>
      </c>
      <c r="E3" s="9" t="s">
        <v>7</v>
      </c>
      <c r="F3" s="10" t="s">
        <v>8</v>
      </c>
      <c r="G3" s="11" t="s">
        <v>9</v>
      </c>
      <c r="H3" s="12" t="s">
        <v>10</v>
      </c>
      <c r="I3" s="13" t="s">
        <v>11</v>
      </c>
      <c r="J3" s="5"/>
    </row>
    <row r="4" spans="1:10" ht="15.75" customHeight="1" x14ac:dyDescent="0.4">
      <c r="A4" s="14" t="s">
        <v>12</v>
      </c>
      <c r="B4" s="14" t="s">
        <v>13</v>
      </c>
      <c r="C4" s="15">
        <f>VLOOKUP($B4,AAG_Pivot!$A$5:$K$32,10,FALSE)</f>
        <v>11</v>
      </c>
      <c r="D4" s="16">
        <f>VLOOKUP($B4,AAG_Pivot!$A$5:$K$32,9,FALSE)</f>
        <v>0</v>
      </c>
      <c r="E4" s="17">
        <f>VLOOKUP($B4,AAG_Pivot!$A$5:$K$29,3,FALSE)</f>
        <v>15</v>
      </c>
      <c r="F4" s="17">
        <f>VLOOKUP($B4,AAG_Pivot!$A$5:$K$29,6,FALSE)</f>
        <v>2</v>
      </c>
      <c r="G4" s="17">
        <f>VLOOKUP($B4,AAG_Pivot!$A$5:$K$29,11,FALSE)</f>
        <v>14</v>
      </c>
      <c r="H4" s="17">
        <f>VLOOKUP($B4,AAG_Pivot!$A$5:$K$32,4,FALSE)</f>
        <v>3</v>
      </c>
      <c r="I4" s="17">
        <v>7</v>
      </c>
      <c r="J4" s="5"/>
    </row>
    <row r="5" spans="1:10" ht="15.75" customHeight="1" x14ac:dyDescent="0.4">
      <c r="A5" s="18" t="s">
        <v>12</v>
      </c>
      <c r="B5" s="18" t="s">
        <v>14</v>
      </c>
      <c r="C5" s="15">
        <f>VLOOKUP($B5,AAG_Pivot!$A$5:$K$32,10,FALSE)</f>
        <v>4</v>
      </c>
      <c r="D5" s="19">
        <f>VLOOKUP($B5,AAG_Pivot!$A$5:$K$32,9,FALSE)</f>
        <v>4</v>
      </c>
      <c r="E5" s="15">
        <v>0</v>
      </c>
      <c r="F5" s="19">
        <f>VLOOKUP($B5,AAG_Pivot!$A$5:$K$32,6,FALSE)</f>
        <v>2</v>
      </c>
      <c r="G5" s="19">
        <f>VLOOKUP($B5,AAG_Pivot!$A$5:$K$32,11,FALSE)</f>
        <v>7</v>
      </c>
      <c r="H5" s="15">
        <v>3</v>
      </c>
      <c r="I5" s="19">
        <v>3</v>
      </c>
      <c r="J5" s="5"/>
    </row>
    <row r="6" spans="1:10" ht="15.75" customHeight="1" x14ac:dyDescent="0.4">
      <c r="A6" s="18" t="s">
        <v>15</v>
      </c>
      <c r="B6" s="18" t="s">
        <v>16</v>
      </c>
      <c r="C6" s="19">
        <f>VLOOKUP($B6,AAG_Pivot!$A$5:$K$29,10,FALSE)</f>
        <v>9</v>
      </c>
      <c r="D6" s="15">
        <f>VLOOKUP($B6,AAG_Pivot!$A$5:$K$29,9,FALSE)</f>
        <v>0</v>
      </c>
      <c r="E6" s="19">
        <f>VLOOKUP($B6,AAG_Pivot!$A$5:$K$29,3,FALSE)</f>
        <v>8</v>
      </c>
      <c r="F6" s="19">
        <f>VLOOKUP($B6,AAG_Pivot!$A$5:$K$29,6,FALSE)</f>
        <v>1</v>
      </c>
      <c r="G6" s="19">
        <f>VLOOKUP($B6,AAG_Pivot!$A$5:$K$29,11,FALSE)</f>
        <v>2</v>
      </c>
      <c r="H6" s="15">
        <v>0</v>
      </c>
      <c r="I6" s="19">
        <v>0</v>
      </c>
      <c r="J6" s="5"/>
    </row>
    <row r="7" spans="1:10" ht="15.75" customHeight="1" x14ac:dyDescent="0.4">
      <c r="A7" s="18" t="s">
        <v>15</v>
      </c>
      <c r="B7" s="18" t="s">
        <v>17</v>
      </c>
      <c r="C7" s="19">
        <f>VLOOKUP($B7,AAG_Pivot!$A$5:$K$29,10,FALSE)</f>
        <v>7</v>
      </c>
      <c r="D7" s="15">
        <f>VLOOKUP($B7,AAG_Pivot!$A$5:$K$29,9,FALSE)</f>
        <v>0</v>
      </c>
      <c r="E7" s="19">
        <f>VLOOKUP($B7,AAG_Pivot!$A$5:$K$32,3,FALSE)</f>
        <v>13</v>
      </c>
      <c r="F7" s="15">
        <v>0</v>
      </c>
      <c r="G7" s="19">
        <f>VLOOKUP($B7,AAG_Pivot!$A$5:$K$29,11,FALSE)</f>
        <v>10</v>
      </c>
      <c r="H7" s="19">
        <f>VLOOKUP($B7,AAG_Pivot!$A$5:$K$29,4,FALSE)</f>
        <v>1</v>
      </c>
      <c r="I7" s="19">
        <v>6</v>
      </c>
      <c r="J7" s="5"/>
    </row>
    <row r="8" spans="1:10" ht="15.75" customHeight="1" x14ac:dyDescent="0.4">
      <c r="A8" s="18" t="s">
        <v>18</v>
      </c>
      <c r="B8" s="18" t="s">
        <v>19</v>
      </c>
      <c r="C8" s="19">
        <f>VLOOKUP($B8,AAG_Pivot!$A$5:$K$29,10,FALSE)</f>
        <v>12</v>
      </c>
      <c r="D8" s="19">
        <f>VLOOKUP($B8,AAG_Pivot!$A$5:$K$29,9,FALSE)</f>
        <v>0</v>
      </c>
      <c r="E8" s="19">
        <f>VLOOKUP($B8,AAG_Pivot!$A$5:$K$29,3,FALSE)</f>
        <v>14</v>
      </c>
      <c r="F8" s="19">
        <f>VLOOKUP($B8,AAG_Pivot!$A$5:$K$29,6,FALSE)</f>
        <v>1</v>
      </c>
      <c r="G8" s="19">
        <f>VLOOKUP($B8,AAG_Pivot!$A$5:$K$32,11,FALSE)</f>
        <v>15</v>
      </c>
      <c r="H8" s="19">
        <f>VLOOKUP($B8,AAG_Pivot!$A$5:$K$29,4,FALSE)</f>
        <v>6</v>
      </c>
      <c r="I8" s="19">
        <v>2</v>
      </c>
      <c r="J8" s="5"/>
    </row>
    <row r="9" spans="1:10" ht="15.75" customHeight="1" x14ac:dyDescent="0.4">
      <c r="A9" s="18" t="s">
        <v>18</v>
      </c>
      <c r="B9" s="18" t="s">
        <v>20</v>
      </c>
      <c r="C9" s="19">
        <f>VLOOKUP($B9,AAG_Pivot!$A$5:$K$32,10,FALSE)</f>
        <v>12</v>
      </c>
      <c r="D9" s="19">
        <f>VLOOKUP($B9,AAG_Pivot!$A$5:$K$32,9,FALSE)</f>
        <v>3</v>
      </c>
      <c r="E9" s="19">
        <f>VLOOKUP($B9,AAG_Pivot!$A$5:$K$32,3,FALSE)</f>
        <v>11</v>
      </c>
      <c r="F9" s="15">
        <v>0</v>
      </c>
      <c r="G9" s="19">
        <f>VLOOKUP($B9,AAG_Pivot!$A$5:$K$32,11,FALSE)</f>
        <v>15</v>
      </c>
      <c r="H9" s="19">
        <f>VLOOKUP($B9,AAG_Pivot!$A$5:$K$32,4,FALSE)</f>
        <v>13</v>
      </c>
      <c r="I9" s="19">
        <v>1</v>
      </c>
      <c r="J9" s="5"/>
    </row>
    <row r="10" spans="1:10" ht="15.75" customHeight="1" x14ac:dyDescent="0.4">
      <c r="A10" s="18" t="s">
        <v>21</v>
      </c>
      <c r="B10" s="18" t="s">
        <v>22</v>
      </c>
      <c r="C10" s="20">
        <f>VLOOKUP($B10,AAG_Pivot!$A$5:$K$32,10,FALSE)</f>
        <v>3</v>
      </c>
      <c r="D10" s="19">
        <f>VLOOKUP($B10,AAG_Pivot!$A$5:$K$32,9,FALSE)</f>
        <v>10</v>
      </c>
      <c r="E10" s="19">
        <f>VLOOKUP($B10,AAG_Pivot!$A$5:$K$32,3,FALSE)</f>
        <v>1</v>
      </c>
      <c r="F10" s="15">
        <v>0</v>
      </c>
      <c r="G10" s="19">
        <f>VLOOKUP($B10,AAG_Pivot!$A$5:$K$29,11,FALSE)</f>
        <v>6</v>
      </c>
      <c r="H10" s="15">
        <v>0</v>
      </c>
      <c r="I10" s="19">
        <v>0</v>
      </c>
      <c r="J10" s="5"/>
    </row>
    <row r="11" spans="1:10" ht="15.75" customHeight="1" x14ac:dyDescent="0.4">
      <c r="A11" s="18" t="s">
        <v>21</v>
      </c>
      <c r="B11" s="18" t="s">
        <v>23</v>
      </c>
      <c r="C11" s="20">
        <f>VLOOKUP($B11,AAG_Pivot!$A$5:$K$29,10,FALSE)</f>
        <v>4</v>
      </c>
      <c r="D11" s="15">
        <v>0</v>
      </c>
      <c r="E11" s="19">
        <f>VLOOKUP($B10,AAG_Pivot!$A$5:$K$29,3,FALSE)</f>
        <v>1</v>
      </c>
      <c r="F11" s="19">
        <f>VLOOKUP($B11,AAG_Pivot!$A$5:$K$29,6,FALSE)</f>
        <v>1</v>
      </c>
      <c r="G11" s="19">
        <f>VLOOKUP($B11,AAG_Pivot!$A$5:$K$29,11,FALSE)</f>
        <v>20</v>
      </c>
      <c r="H11" s="19">
        <f>VLOOKUP($B11,AAG_Pivot!$A$5:$K$29,4,FALSE)</f>
        <v>9</v>
      </c>
      <c r="I11" s="19">
        <v>0</v>
      </c>
      <c r="J11" s="5"/>
    </row>
    <row r="12" spans="1:10" ht="15.75" customHeight="1" x14ac:dyDescent="0.4">
      <c r="A12" s="18" t="s">
        <v>21</v>
      </c>
      <c r="B12" s="18" t="s">
        <v>24</v>
      </c>
      <c r="C12" s="15">
        <v>0</v>
      </c>
      <c r="D12" s="19">
        <f>VLOOKUP($B12,AAG_Pivot!$A$5:$K$29,9,FALSE)</f>
        <v>1</v>
      </c>
      <c r="E12" s="15">
        <v>0</v>
      </c>
      <c r="F12" s="15">
        <v>0</v>
      </c>
      <c r="G12" s="19">
        <f>VLOOKUP($B12,AAG_Pivot!$A$5:$K$29,11,FALSE)</f>
        <v>1</v>
      </c>
      <c r="H12" s="19">
        <f>VLOOKUP($B12,AAG_Pivot!$A$5:$K$29,4,FALSE)</f>
        <v>11</v>
      </c>
      <c r="I12" s="19">
        <v>0</v>
      </c>
      <c r="J12" s="5"/>
    </row>
    <row r="13" spans="1:10" ht="15.75" customHeight="1" x14ac:dyDescent="0.4">
      <c r="A13" s="18" t="s">
        <v>21</v>
      </c>
      <c r="B13" s="18" t="s">
        <v>25</v>
      </c>
      <c r="C13" s="15">
        <f>VLOOKUP("VITAL",AAG_Pivot!$A$5:$K$32,10,FALSE)</f>
        <v>2</v>
      </c>
      <c r="D13" s="19">
        <f>VLOOKUP("VITAL",AAG_Pivot!$A$5:$K$32,9,FALSE)</f>
        <v>1</v>
      </c>
      <c r="E13" s="19">
        <f>VLOOKUP("VITAL",AAG_Pivot!$A$5:$K$32,3,FALSE)</f>
        <v>3</v>
      </c>
      <c r="F13" s="19">
        <f>VLOOKUP("VITAL",AAG_Pivot!$A$5:$K$32,6,FALSE)</f>
        <v>2</v>
      </c>
      <c r="G13" s="19">
        <f>VLOOKUP("VITAL",AAG_Pivot!$A$5:$K$32,11,FALSE)</f>
        <v>10</v>
      </c>
      <c r="H13" s="19">
        <f>VLOOKUP("VITAL",AAG_Pivot!$A$5:$K$32,4,FALSE)</f>
        <v>10</v>
      </c>
      <c r="I13" s="19">
        <v>0</v>
      </c>
      <c r="J13" s="5" t="s">
        <v>26</v>
      </c>
    </row>
    <row r="14" spans="1:10" ht="15.75" customHeight="1" x14ac:dyDescent="0.4">
      <c r="A14" s="18" t="s">
        <v>27</v>
      </c>
      <c r="B14" s="18" t="s">
        <v>28</v>
      </c>
      <c r="C14" s="19">
        <f>VLOOKUP($B14,AAG_Pivot!$A$5:$K$29,10,FALSE)</f>
        <v>1</v>
      </c>
      <c r="D14" s="19">
        <f>VLOOKUP($B14,AAG_Pivot!$A$5:$K$29,9,FALSE)</f>
        <v>6</v>
      </c>
      <c r="E14" s="19">
        <f>VLOOKUP($B14,AAG_Pivot!$A$5:$K$29,3,FALSE)</f>
        <v>5</v>
      </c>
      <c r="F14" s="15">
        <v>0</v>
      </c>
      <c r="G14" s="19">
        <f>VLOOKUP($B14,AAG_Pivot!$A$5:$K$29,11,FALSE)</f>
        <v>4</v>
      </c>
      <c r="H14" s="19">
        <f>VLOOKUP($B14,AAG_Pivot!$A$5:$K$29,4,FALSE)</f>
        <v>2</v>
      </c>
      <c r="I14" s="19">
        <v>3</v>
      </c>
      <c r="J14" s="5"/>
    </row>
    <row r="15" spans="1:10" ht="15.75" customHeight="1" x14ac:dyDescent="0.4">
      <c r="A15" s="18" t="s">
        <v>27</v>
      </c>
      <c r="B15" s="18" t="s">
        <v>29</v>
      </c>
      <c r="C15" s="15">
        <v>0</v>
      </c>
      <c r="D15" s="19">
        <f>VLOOKUP($B15,AAG_Pivot!$A$5:$K$29,9,FALSE)</f>
        <v>2</v>
      </c>
      <c r="E15" s="19">
        <f>VLOOKUP($B15,AAG_Pivot!$A$5:$K$29,3,FALSE)</f>
        <v>1</v>
      </c>
      <c r="F15" s="15">
        <v>0</v>
      </c>
      <c r="G15" s="19">
        <f>VLOOKUP($B15,AAG_Pivot!$A$5:$K$29,11,FALSE)</f>
        <v>4</v>
      </c>
      <c r="H15" s="19">
        <f>VLOOKUP($B15,AAG_Pivot!$A$5:$K$29,4,FALSE)</f>
        <v>2</v>
      </c>
      <c r="I15" s="19"/>
      <c r="J15" s="5"/>
    </row>
    <row r="16" spans="1:10" ht="15.75" customHeight="1" x14ac:dyDescent="0.4">
      <c r="A16" s="18" t="s">
        <v>27</v>
      </c>
      <c r="B16" s="18" t="s">
        <v>30</v>
      </c>
      <c r="C16" s="19">
        <f>VLOOKUP($B16,AAG_Pivot!$A$5:$K$29,10,FALSE)</f>
        <v>3</v>
      </c>
      <c r="D16" s="15">
        <v>0</v>
      </c>
      <c r="E16" s="19">
        <f>VLOOKUP($B16,AAG_Pivot!$A$5:$K$29,3,FALSE)</f>
        <v>1</v>
      </c>
      <c r="F16" s="19">
        <f>VLOOKUP($B16,AAG_Pivot!$A$5:$K$29,6,FALSE)</f>
        <v>1</v>
      </c>
      <c r="G16" s="19">
        <f>VLOOKUP($B16,AAG_Pivot!$A$5:$K$29,11,FALSE)</f>
        <v>2</v>
      </c>
      <c r="H16" s="19">
        <f>VLOOKUP($B16,AAG_Pivot!$A$5:$K$29,4,FALSE)</f>
        <v>7</v>
      </c>
      <c r="I16" s="19">
        <v>0</v>
      </c>
      <c r="J16" s="5"/>
    </row>
    <row r="17" spans="1:10" ht="15.75" customHeight="1" x14ac:dyDescent="0.4">
      <c r="A17" s="18" t="s">
        <v>27</v>
      </c>
      <c r="B17" s="18" t="s">
        <v>31</v>
      </c>
      <c r="C17" s="19">
        <f>VLOOKUP($B17,AAG_Pivot!$A$5:$K$29,10,FALSE)</f>
        <v>5</v>
      </c>
      <c r="D17" s="19">
        <f>VLOOKUP($B17,AAG_Pivot!$A$5:$K$29,9,FALSE)</f>
        <v>2</v>
      </c>
      <c r="E17" s="19">
        <f>VLOOKUP($B17,AAG_Pivot!$A$5:$K$29,3,FALSE)</f>
        <v>2</v>
      </c>
      <c r="F17" s="19">
        <f>VLOOKUP($B17,AAG_Pivot!$A$5:$K$29,6,FALSE)</f>
        <v>4</v>
      </c>
      <c r="G17" s="19">
        <f>VLOOKUP($B17,AAG_Pivot!$A$5:$K$29,11,FALSE)</f>
        <v>14</v>
      </c>
      <c r="H17" s="19">
        <f>VLOOKUP($B17,AAG_Pivot!$A$5:$K$29,4,FALSE)</f>
        <v>10</v>
      </c>
      <c r="I17" s="19">
        <v>1</v>
      </c>
      <c r="J17" s="5"/>
    </row>
    <row r="18" spans="1:10" ht="15.75" customHeight="1" x14ac:dyDescent="0.4">
      <c r="A18" s="18" t="s">
        <v>32</v>
      </c>
      <c r="B18" s="18" t="s">
        <v>33</v>
      </c>
      <c r="C18" s="19">
        <f>VLOOKUP($B18,AAG_Pivot!$A$5:$K$29,10,FALSE)</f>
        <v>1</v>
      </c>
      <c r="D18" s="19">
        <f>VLOOKUP($B18,AAG_Pivot!$A$5:$K$29,9,FALSE)</f>
        <v>1</v>
      </c>
      <c r="E18" s="19">
        <f>VLOOKUP($B18,AAG_Pivot!$A$5:$K$29,3,FALSE)</f>
        <v>5</v>
      </c>
      <c r="F18" s="19">
        <f>VLOOKUP($B18,AAG_Pivot!$A$5:$K$29,6,FALSE)</f>
        <v>1</v>
      </c>
      <c r="G18" s="19">
        <f>VLOOKUP($B18,AAG_Pivot!$A$5:$K$29,11,FALSE)</f>
        <v>6</v>
      </c>
      <c r="H18" s="19">
        <f>VLOOKUP($B18,AAG_Pivot!$A$5:$K$29,4,FALSE)</f>
        <v>7</v>
      </c>
      <c r="I18" s="19">
        <v>4</v>
      </c>
      <c r="J18" s="5"/>
    </row>
    <row r="19" spans="1:10" ht="15.75" customHeight="1" x14ac:dyDescent="0.4">
      <c r="A19" s="18" t="s">
        <v>32</v>
      </c>
      <c r="B19" s="18" t="s">
        <v>34</v>
      </c>
      <c r="C19" s="19">
        <f>VLOOKUP($B19,AAG_Pivot!$A$5:$K$29,10,FALSE)</f>
        <v>5</v>
      </c>
      <c r="D19" s="19">
        <f>VLOOKUP($B19,AAG_Pivot!$A$5:$K$29,9,FALSE)</f>
        <v>3</v>
      </c>
      <c r="E19" s="19">
        <f>VLOOKUP($B19,AAG_Pivot!$A$5:$K$29,3,FALSE)</f>
        <v>4</v>
      </c>
      <c r="F19" s="15">
        <v>0</v>
      </c>
      <c r="G19" s="19">
        <f>VLOOKUP($B19,AAG_Pivot!$A$5:$K$29,11,FALSE)</f>
        <v>10</v>
      </c>
      <c r="H19" s="19">
        <f>VLOOKUP($B19,AAG_Pivot!$A$5:$K$29,4,FALSE)</f>
        <v>2</v>
      </c>
      <c r="I19" s="19">
        <v>0</v>
      </c>
      <c r="J19" s="5"/>
    </row>
    <row r="20" spans="1:10" ht="15.75" customHeight="1" x14ac:dyDescent="0.4">
      <c r="A20" s="18" t="s">
        <v>32</v>
      </c>
      <c r="B20" s="18" t="s">
        <v>35</v>
      </c>
      <c r="C20" s="19">
        <f>VLOOKUP($B20,AAG_Pivot!$A$5:$K$29,10,FALSE)</f>
        <v>2</v>
      </c>
      <c r="D20" s="19">
        <f>VLOOKUP($B20,AAG_Pivot!$A$5:$K$29,9,FALSE)</f>
        <v>7</v>
      </c>
      <c r="E20" s="19">
        <f>VLOOKUP($B20,AAG_Pivot!$A$5:$K$29,3,FALSE)</f>
        <v>1</v>
      </c>
      <c r="F20" s="15">
        <v>0</v>
      </c>
      <c r="G20" s="19">
        <f>VLOOKUP($B20,AAG_Pivot!$A$5:$K$29,11,FALSE)</f>
        <v>6</v>
      </c>
      <c r="H20" s="15">
        <v>0</v>
      </c>
      <c r="I20" s="19">
        <v>4</v>
      </c>
      <c r="J20" s="5"/>
    </row>
    <row r="21" spans="1:10" ht="15.75" customHeight="1" x14ac:dyDescent="0.4">
      <c r="A21" s="18" t="s">
        <v>32</v>
      </c>
      <c r="B21" s="18" t="s">
        <v>36</v>
      </c>
      <c r="C21" s="15">
        <v>0</v>
      </c>
      <c r="D21" s="19">
        <f>VLOOKUP($B21,AAG_Pivot!$A$5:$K$29,9,FALSE)</f>
        <v>4</v>
      </c>
      <c r="E21" s="19">
        <f>VLOOKUP($B21,AAG_Pivot!$A$5:$K$29,3,FALSE)</f>
        <v>5</v>
      </c>
      <c r="F21" s="15">
        <v>0</v>
      </c>
      <c r="G21" s="19">
        <f>VLOOKUP($B21,AAG_Pivot!$A$5:$K$29,11,FALSE)</f>
        <v>7</v>
      </c>
      <c r="H21" s="15">
        <v>0</v>
      </c>
      <c r="I21" s="19">
        <v>1</v>
      </c>
      <c r="J21" s="5"/>
    </row>
    <row r="22" spans="1:10" ht="15.75" customHeight="1" x14ac:dyDescent="0.4">
      <c r="A22" s="18" t="s">
        <v>32</v>
      </c>
      <c r="B22" s="18" t="s">
        <v>37</v>
      </c>
      <c r="C22" s="15">
        <v>0</v>
      </c>
      <c r="D22" s="15">
        <v>0</v>
      </c>
      <c r="E22" s="19">
        <f>VLOOKUP($B22,AAG_Pivot!$A$5:$K$29,3,FALSE)</f>
        <v>13</v>
      </c>
      <c r="F22" s="19">
        <f>VLOOKUP($B22,AAG_Pivot!$A$5:$K$29,6,FALSE)</f>
        <v>3</v>
      </c>
      <c r="G22" s="19">
        <f>VLOOKUP($B22,AAG_Pivot!$A$5:$K$29,11,FALSE)</f>
        <v>6</v>
      </c>
      <c r="H22" s="19">
        <f>VLOOKUP($B22,AAG_Pivot!$A$5:$K$32,4,FALSE)</f>
        <v>6</v>
      </c>
      <c r="I22" s="19">
        <v>0</v>
      </c>
      <c r="J22" s="5"/>
    </row>
    <row r="23" spans="1:10" ht="15.75" customHeight="1" x14ac:dyDescent="0.4">
      <c r="A23" s="18" t="s">
        <v>38</v>
      </c>
      <c r="B23" s="18" t="s">
        <v>39</v>
      </c>
      <c r="C23" s="15">
        <v>0</v>
      </c>
      <c r="D23" s="19">
        <f>VLOOKUP($B23,AAG_Pivot!$A$5:$K$29,9,FALSE)</f>
        <v>2</v>
      </c>
      <c r="E23" s="19">
        <f>VLOOKUP($B23,AAG_Pivot!$A$5:$K$29,3,FALSE)</f>
        <v>2</v>
      </c>
      <c r="F23" s="19">
        <f>VLOOKUP($B23,AAG_Pivot!$A$5:$K$29,6,FALSE)</f>
        <v>2</v>
      </c>
      <c r="G23" s="19">
        <f>VLOOKUP($B23,AAG_Pivot!$A$5:$K$29,11,FALSE)</f>
        <v>18</v>
      </c>
      <c r="H23" s="19">
        <f>VLOOKUP($B23,AAG_Pivot!$A$5:$K$29,4,FALSE)</f>
        <v>8</v>
      </c>
      <c r="I23" s="19">
        <v>0</v>
      </c>
      <c r="J23" s="5"/>
    </row>
    <row r="24" spans="1:10" ht="15.75" customHeight="1" x14ac:dyDescent="0.4">
      <c r="A24" s="18" t="s">
        <v>38</v>
      </c>
      <c r="B24" s="18" t="s">
        <v>40</v>
      </c>
      <c r="C24" s="19">
        <f>VLOOKUP($B24,AAG_Pivot!$A$5:$K$29,10,FALSE)</f>
        <v>3</v>
      </c>
      <c r="D24" s="19">
        <f>VLOOKUP($B24,AAG_Pivot!$A$5:$K$29,9,FALSE)</f>
        <v>4</v>
      </c>
      <c r="E24" s="19">
        <f>VLOOKUP($B24,AAG_Pivot!$A$5:$K$29,3,FALSE)</f>
        <v>12</v>
      </c>
      <c r="F24" s="15">
        <v>0</v>
      </c>
      <c r="G24" s="19">
        <f>VLOOKUP($B24,AAG_Pivot!$A$5:$K$29,11,FALSE)</f>
        <v>4</v>
      </c>
      <c r="H24" s="19">
        <f>VLOOKUP($B24,AAG_Pivot!$A$5:$K$29,4,FALSE)</f>
        <v>5</v>
      </c>
      <c r="I24" s="19">
        <v>0</v>
      </c>
      <c r="J24" s="5"/>
    </row>
    <row r="25" spans="1:10" ht="15.75" customHeight="1" x14ac:dyDescent="0.4">
      <c r="A25" s="18" t="s">
        <v>38</v>
      </c>
      <c r="B25" s="18" t="s">
        <v>41</v>
      </c>
      <c r="C25" s="19">
        <f>VLOOKUP($B25,AAG_Pivot!$A$5:$K$29,10,FALSE)</f>
        <v>2</v>
      </c>
      <c r="D25" s="19">
        <f>VLOOKUP($B25,AAG_Pivot!$A$5:$K$29,9,FALSE)</f>
        <v>0</v>
      </c>
      <c r="E25" s="19">
        <f>VLOOKUP($B25,AAG_Pivot!$A$5:$K$29,3,FALSE)</f>
        <v>1</v>
      </c>
      <c r="F25" s="15">
        <v>0</v>
      </c>
      <c r="G25" s="15">
        <v>0</v>
      </c>
      <c r="H25" s="15">
        <v>0</v>
      </c>
      <c r="I25" s="19">
        <v>0</v>
      </c>
      <c r="J25" s="5"/>
    </row>
    <row r="26" spans="1:10" ht="16.5" customHeight="1" x14ac:dyDescent="0.4">
      <c r="A26" s="21" t="s">
        <v>42</v>
      </c>
      <c r="B26" s="21" t="s">
        <v>42</v>
      </c>
      <c r="C26" s="22">
        <f>VLOOKUP($B26,AAG_Pivot!$A$5:$K$32,10,FALSE)</f>
        <v>5</v>
      </c>
      <c r="D26" s="22">
        <f>VLOOKUP($B26,AAG_Pivot!$A$5:$K$32,9,FALSE)</f>
        <v>1</v>
      </c>
      <c r="E26" s="22">
        <f>VLOOKUP($B26,AAG_Pivot!$A$5:$K$32,3,FALSE)</f>
        <v>5</v>
      </c>
      <c r="F26" s="23">
        <v>0</v>
      </c>
      <c r="G26" s="23">
        <v>0</v>
      </c>
      <c r="H26" s="23">
        <v>0</v>
      </c>
      <c r="I26" s="22">
        <v>0</v>
      </c>
      <c r="J26" s="5"/>
    </row>
    <row r="27" spans="1:10" ht="16.5" customHeight="1" x14ac:dyDescent="0.4">
      <c r="A27" s="24"/>
      <c r="B27" s="25" t="s">
        <v>43</v>
      </c>
      <c r="C27" s="26">
        <f>SUM(C4:C26)-2</f>
        <v>89</v>
      </c>
      <c r="D27" s="26">
        <f t="shared" ref="D27:E27" si="0">SUM(D4:D26)</f>
        <v>51</v>
      </c>
      <c r="E27" s="26">
        <f t="shared" si="0"/>
        <v>123</v>
      </c>
      <c r="F27" s="26">
        <f>SUM(F4:F26)-1</f>
        <v>19</v>
      </c>
      <c r="G27" s="26">
        <f t="shared" ref="G27:I27" si="1">SUM(G4:G26)</f>
        <v>181</v>
      </c>
      <c r="H27" s="26">
        <f t="shared" si="1"/>
        <v>105</v>
      </c>
      <c r="I27" s="27">
        <f t="shared" si="1"/>
        <v>32</v>
      </c>
      <c r="J27" s="5"/>
    </row>
    <row r="28" spans="1:10" ht="16.5" customHeight="1" x14ac:dyDescent="0.4">
      <c r="A28" s="28"/>
      <c r="B28" s="29" t="s">
        <v>44</v>
      </c>
      <c r="C28" s="30">
        <f>C27+F27</f>
        <v>108</v>
      </c>
      <c r="D28" s="30"/>
      <c r="E28" s="31"/>
      <c r="F28" s="31"/>
      <c r="G28" s="31"/>
      <c r="H28" s="31"/>
      <c r="I28" s="31"/>
      <c r="J28" s="31"/>
    </row>
    <row r="29" spans="1:10" ht="16.5" customHeight="1" x14ac:dyDescent="0.4">
      <c r="A29" s="28"/>
      <c r="B29" s="29" t="s">
        <v>45</v>
      </c>
      <c r="C29" s="240">
        <f>SUM(C27:D27)</f>
        <v>140</v>
      </c>
      <c r="D29" s="238"/>
      <c r="E29" s="31"/>
      <c r="F29" s="31"/>
      <c r="G29" s="31"/>
      <c r="H29" s="31"/>
      <c r="I29" s="31"/>
      <c r="J29" s="31"/>
    </row>
    <row r="30" spans="1:10" ht="15.75" customHeight="1" x14ac:dyDescent="0.4">
      <c r="A30" s="31"/>
      <c r="B30" s="31"/>
      <c r="C30" s="31"/>
      <c r="D30" s="31"/>
      <c r="E30" s="31"/>
      <c r="F30" s="31"/>
      <c r="G30" s="31"/>
      <c r="H30" s="31"/>
      <c r="I30" s="31"/>
      <c r="J30" s="31"/>
    </row>
    <row r="31" spans="1:10" ht="15.75" customHeight="1" x14ac:dyDescent="0.3">
      <c r="A31" s="32"/>
      <c r="B31" s="33" t="s">
        <v>46</v>
      </c>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1:E1"/>
    <mergeCell ref="C2:H2"/>
    <mergeCell ref="C29:D29"/>
  </mergeCells>
  <printOptions horizontalCentered="1" gridLines="1"/>
  <pageMargins left="0.7" right="0.7" top="0.75" bottom="0.75" header="0" footer="0"/>
  <pageSetup fitToHeight="0" pageOrder="overThenDown" orientation="landscape" cellComments="atEnd"/>
  <ignoredErrors>
    <ignoredError sqref="E7 D13 F5:G5 G13:H13"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M781"/>
  <sheetViews>
    <sheetView topLeftCell="A2" workbookViewId="0">
      <pane ySplit="1" topLeftCell="A578" activePane="bottomLeft" state="frozen"/>
      <selection activeCell="A2" sqref="A2"/>
      <selection pane="bottomLeft" activeCell="E585" sqref="E585"/>
    </sheetView>
  </sheetViews>
  <sheetFormatPr defaultColWidth="12.6328125" defaultRowHeight="15" customHeight="1" x14ac:dyDescent="0.25"/>
  <cols>
    <col min="1" max="1" width="19.81640625" customWidth="1"/>
    <col min="2" max="2" width="14.36328125" customWidth="1"/>
    <col min="3" max="3" width="15.1796875" customWidth="1"/>
    <col min="4" max="4" width="19.453125" customWidth="1"/>
    <col min="5" max="5" width="15" customWidth="1"/>
    <col min="6" max="6" width="12.7265625" customWidth="1"/>
    <col min="7" max="7" width="18" bestFit="1" customWidth="1"/>
    <col min="8" max="8" width="30.453125" customWidth="1"/>
    <col min="9" max="9" width="32.7265625" customWidth="1"/>
    <col min="10" max="10" width="22.7265625" bestFit="1" customWidth="1"/>
  </cols>
  <sheetData>
    <row r="1" spans="1:10" ht="15.75" hidden="1" customHeight="1" x14ac:dyDescent="0.45">
      <c r="A1" s="34"/>
      <c r="B1" s="34"/>
      <c r="C1" s="34"/>
      <c r="D1" s="35"/>
      <c r="E1" s="37"/>
      <c r="F1" s="38"/>
      <c r="G1" s="37"/>
      <c r="H1" s="34"/>
      <c r="I1" s="39"/>
      <c r="J1" s="40"/>
    </row>
    <row r="2" spans="1:10" ht="42" customHeight="1" x14ac:dyDescent="0.45">
      <c r="A2" s="35" t="s">
        <v>47</v>
      </c>
      <c r="B2" s="35" t="s">
        <v>48</v>
      </c>
      <c r="C2" s="35" t="s">
        <v>49</v>
      </c>
      <c r="D2" s="35" t="s">
        <v>50</v>
      </c>
      <c r="E2" s="36" t="s">
        <v>52</v>
      </c>
      <c r="F2" s="36" t="s">
        <v>53</v>
      </c>
      <c r="G2" s="36" t="s">
        <v>54</v>
      </c>
      <c r="H2" s="41" t="s">
        <v>55</v>
      </c>
      <c r="I2" s="41" t="s">
        <v>56</v>
      </c>
      <c r="J2" s="40" t="s">
        <v>57</v>
      </c>
    </row>
    <row r="3" spans="1:10" ht="27.75" customHeight="1" x14ac:dyDescent="0.25">
      <c r="A3" s="43" t="s">
        <v>33</v>
      </c>
      <c r="B3" s="44"/>
      <c r="C3" s="43"/>
      <c r="D3" s="45" t="s">
        <v>59</v>
      </c>
      <c r="E3" s="46"/>
      <c r="F3" s="47" t="s">
        <v>60</v>
      </c>
      <c r="G3" s="46" t="s">
        <v>61</v>
      </c>
      <c r="H3" s="48" t="s">
        <v>62</v>
      </c>
      <c r="I3" s="43" t="s">
        <v>63</v>
      </c>
      <c r="J3" s="43" t="s">
        <v>64</v>
      </c>
    </row>
    <row r="4" spans="1:10" ht="41.25" customHeight="1" x14ac:dyDescent="0.25">
      <c r="A4" s="43" t="s">
        <v>33</v>
      </c>
      <c r="B4" s="43"/>
      <c r="C4" s="43"/>
      <c r="D4" s="45" t="s">
        <v>67</v>
      </c>
      <c r="E4" s="46"/>
      <c r="F4" s="47" t="s">
        <v>60</v>
      </c>
      <c r="G4" s="46" t="s">
        <v>69</v>
      </c>
      <c r="H4" s="45" t="s">
        <v>70</v>
      </c>
      <c r="I4" s="45" t="s">
        <v>71</v>
      </c>
      <c r="J4" s="43" t="s">
        <v>72</v>
      </c>
    </row>
    <row r="5" spans="1:10" ht="15.75" customHeight="1" x14ac:dyDescent="0.25">
      <c r="A5" s="43" t="s">
        <v>33</v>
      </c>
      <c r="B5" s="43"/>
      <c r="C5" s="43"/>
      <c r="D5" s="45" t="s">
        <v>77</v>
      </c>
      <c r="E5" s="46"/>
      <c r="F5" s="47" t="s">
        <v>60</v>
      </c>
      <c r="G5" s="46" t="s">
        <v>78</v>
      </c>
      <c r="H5" s="44" t="s">
        <v>79</v>
      </c>
      <c r="I5" s="45" t="s">
        <v>80</v>
      </c>
      <c r="J5" s="43" t="s">
        <v>81</v>
      </c>
    </row>
    <row r="6" spans="1:10" ht="15.75" customHeight="1" x14ac:dyDescent="0.25">
      <c r="A6" s="43" t="s">
        <v>33</v>
      </c>
      <c r="B6" s="43"/>
      <c r="C6" s="43"/>
      <c r="D6" s="45" t="s">
        <v>77</v>
      </c>
      <c r="E6" s="46"/>
      <c r="F6" s="47" t="s">
        <v>60</v>
      </c>
      <c r="G6" s="46" t="s">
        <v>85</v>
      </c>
      <c r="H6" s="45" t="s">
        <v>86</v>
      </c>
      <c r="I6" s="45" t="s">
        <v>87</v>
      </c>
      <c r="J6" s="43" t="s">
        <v>81</v>
      </c>
    </row>
    <row r="7" spans="1:10" ht="55.5" customHeight="1" x14ac:dyDescent="0.25">
      <c r="A7" s="43" t="s">
        <v>33</v>
      </c>
      <c r="B7" s="43"/>
      <c r="C7" s="43"/>
      <c r="D7" s="51" t="s">
        <v>77</v>
      </c>
      <c r="E7" s="46"/>
      <c r="F7" s="47" t="s">
        <v>60</v>
      </c>
      <c r="G7" s="46" t="s">
        <v>91</v>
      </c>
      <c r="H7" s="45" t="s">
        <v>92</v>
      </c>
      <c r="I7" s="43" t="s">
        <v>93</v>
      </c>
      <c r="J7" s="43" t="s">
        <v>81</v>
      </c>
    </row>
    <row r="8" spans="1:10" ht="45.75" customHeight="1" x14ac:dyDescent="0.25">
      <c r="A8" s="43" t="s">
        <v>33</v>
      </c>
      <c r="B8" s="43"/>
      <c r="C8" s="43"/>
      <c r="D8" s="51" t="s">
        <v>77</v>
      </c>
      <c r="E8" s="46"/>
      <c r="F8" s="47" t="s">
        <v>60</v>
      </c>
      <c r="G8" s="53" t="s">
        <v>95</v>
      </c>
      <c r="H8" s="51" t="s">
        <v>96</v>
      </c>
      <c r="I8" s="43" t="s">
        <v>97</v>
      </c>
      <c r="J8" s="43" t="s">
        <v>98</v>
      </c>
    </row>
    <row r="9" spans="1:10" ht="15.75" customHeight="1" x14ac:dyDescent="0.25">
      <c r="A9" s="43" t="s">
        <v>33</v>
      </c>
      <c r="B9" s="43"/>
      <c r="C9" s="43"/>
      <c r="D9" s="51" t="s">
        <v>77</v>
      </c>
      <c r="E9" s="53"/>
      <c r="F9" s="47" t="s">
        <v>60</v>
      </c>
      <c r="G9" s="53" t="s">
        <v>101</v>
      </c>
      <c r="H9" s="51" t="s">
        <v>102</v>
      </c>
      <c r="I9" s="43" t="s">
        <v>103</v>
      </c>
      <c r="J9" s="43" t="s">
        <v>104</v>
      </c>
    </row>
    <row r="10" spans="1:10" ht="34.5" customHeight="1" x14ac:dyDescent="0.25">
      <c r="A10" s="43" t="s">
        <v>33</v>
      </c>
      <c r="B10" s="43"/>
      <c r="C10" s="43"/>
      <c r="D10" s="45" t="s">
        <v>105</v>
      </c>
      <c r="E10" s="54" t="s">
        <v>106</v>
      </c>
      <c r="F10" s="47"/>
      <c r="G10" s="46"/>
      <c r="H10" s="55" t="s">
        <v>107</v>
      </c>
      <c r="I10" s="45" t="s">
        <v>108</v>
      </c>
      <c r="J10" s="43" t="s">
        <v>72</v>
      </c>
    </row>
    <row r="11" spans="1:10" ht="26.25" customHeight="1" x14ac:dyDescent="0.25">
      <c r="A11" s="43" t="s">
        <v>33</v>
      </c>
      <c r="B11" s="43"/>
      <c r="C11" s="43"/>
      <c r="D11" s="45" t="s">
        <v>111</v>
      </c>
      <c r="E11" s="54" t="s">
        <v>112</v>
      </c>
      <c r="F11" s="47"/>
      <c r="G11" s="46"/>
      <c r="H11" s="33" t="s">
        <v>113</v>
      </c>
      <c r="I11" s="45" t="s">
        <v>114</v>
      </c>
      <c r="J11" s="43" t="s">
        <v>81</v>
      </c>
    </row>
    <row r="12" spans="1:10" ht="32.25" customHeight="1" x14ac:dyDescent="0.25">
      <c r="A12" s="43" t="s">
        <v>33</v>
      </c>
      <c r="B12" s="43"/>
      <c r="C12" s="43"/>
      <c r="D12" s="45" t="s">
        <v>111</v>
      </c>
      <c r="E12" s="54" t="s">
        <v>115</v>
      </c>
      <c r="F12" s="47"/>
      <c r="G12" s="46"/>
      <c r="H12" s="33" t="s">
        <v>116</v>
      </c>
      <c r="I12" s="45" t="s">
        <v>117</v>
      </c>
      <c r="J12" s="43" t="s">
        <v>72</v>
      </c>
    </row>
    <row r="13" spans="1:10" ht="34.5" customHeight="1" x14ac:dyDescent="0.25">
      <c r="A13" s="43" t="s">
        <v>33</v>
      </c>
      <c r="B13" s="43"/>
      <c r="C13" s="43"/>
      <c r="D13" s="45" t="s">
        <v>111</v>
      </c>
      <c r="E13" s="54" t="s">
        <v>121</v>
      </c>
      <c r="F13" s="47"/>
      <c r="G13" s="46"/>
      <c r="H13" s="45" t="s">
        <v>122</v>
      </c>
      <c r="I13" s="45" t="s">
        <v>123</v>
      </c>
      <c r="J13" s="43" t="s">
        <v>124</v>
      </c>
    </row>
    <row r="14" spans="1:10" ht="30.75" customHeight="1" x14ac:dyDescent="0.25">
      <c r="A14" s="43" t="s">
        <v>33</v>
      </c>
      <c r="B14" s="43"/>
      <c r="C14" s="43"/>
      <c r="D14" s="45" t="s">
        <v>111</v>
      </c>
      <c r="E14" s="46"/>
      <c r="F14" s="47"/>
      <c r="G14" s="46"/>
      <c r="H14" s="45" t="s">
        <v>127</v>
      </c>
      <c r="I14" s="45" t="s">
        <v>128</v>
      </c>
      <c r="J14" s="43" t="s">
        <v>124</v>
      </c>
    </row>
    <row r="15" spans="1:10" ht="15.75" customHeight="1" x14ac:dyDescent="0.25">
      <c r="A15" s="43" t="s">
        <v>33</v>
      </c>
      <c r="B15" s="43" t="s">
        <v>132</v>
      </c>
      <c r="C15" s="43"/>
      <c r="D15" s="45" t="s">
        <v>111</v>
      </c>
      <c r="E15" s="46"/>
      <c r="F15" s="47"/>
      <c r="G15" s="46"/>
      <c r="H15" s="45" t="s">
        <v>133</v>
      </c>
      <c r="I15" s="45" t="s">
        <v>134</v>
      </c>
      <c r="J15" s="43" t="s">
        <v>135</v>
      </c>
    </row>
    <row r="16" spans="1:10" ht="27" customHeight="1" x14ac:dyDescent="0.25">
      <c r="A16" s="43" t="s">
        <v>33</v>
      </c>
      <c r="B16" s="43"/>
      <c r="C16" s="43"/>
      <c r="D16" s="45" t="s">
        <v>111</v>
      </c>
      <c r="E16" s="46"/>
      <c r="F16" s="47"/>
      <c r="G16" s="46"/>
      <c r="H16" s="45" t="s">
        <v>138</v>
      </c>
      <c r="I16" s="45" t="s">
        <v>139</v>
      </c>
      <c r="J16" s="43" t="s">
        <v>124</v>
      </c>
    </row>
    <row r="17" spans="1:10" ht="24" customHeight="1" x14ac:dyDescent="0.25">
      <c r="A17" s="43" t="s">
        <v>33</v>
      </c>
      <c r="B17" s="43"/>
      <c r="C17" s="43"/>
      <c r="D17" s="45" t="s">
        <v>140</v>
      </c>
      <c r="E17" s="46"/>
      <c r="F17" s="47"/>
      <c r="G17" s="46"/>
      <c r="H17" s="45" t="s">
        <v>141</v>
      </c>
      <c r="I17" s="45" t="s">
        <v>142</v>
      </c>
      <c r="J17" s="43" t="s">
        <v>124</v>
      </c>
    </row>
    <row r="18" spans="1:10" ht="15.75" customHeight="1" x14ac:dyDescent="0.25">
      <c r="A18" s="43" t="s">
        <v>33</v>
      </c>
      <c r="B18" s="43"/>
      <c r="C18" s="43"/>
      <c r="D18" s="45" t="s">
        <v>140</v>
      </c>
      <c r="E18" s="46"/>
      <c r="F18" s="47"/>
      <c r="G18" s="46"/>
      <c r="H18" s="45" t="s">
        <v>145</v>
      </c>
      <c r="I18" s="45" t="s">
        <v>146</v>
      </c>
      <c r="J18" s="43" t="s">
        <v>98</v>
      </c>
    </row>
    <row r="19" spans="1:10" ht="27" customHeight="1" x14ac:dyDescent="0.25">
      <c r="A19" s="43" t="s">
        <v>33</v>
      </c>
      <c r="B19" s="43"/>
      <c r="C19" s="43"/>
      <c r="D19" s="45" t="s">
        <v>140</v>
      </c>
      <c r="E19" s="46"/>
      <c r="F19" s="47"/>
      <c r="G19" s="46"/>
      <c r="H19" s="45" t="s">
        <v>147</v>
      </c>
      <c r="I19" s="45" t="s">
        <v>148</v>
      </c>
      <c r="J19" s="43" t="s">
        <v>124</v>
      </c>
    </row>
    <row r="20" spans="1:10" ht="15.75" customHeight="1" x14ac:dyDescent="0.25">
      <c r="A20" s="43" t="s">
        <v>33</v>
      </c>
      <c r="B20" s="43" t="s">
        <v>149</v>
      </c>
      <c r="C20" s="43"/>
      <c r="D20" s="45" t="s">
        <v>140</v>
      </c>
      <c r="E20" s="46"/>
      <c r="F20" s="47"/>
      <c r="G20" s="46"/>
      <c r="H20" s="45" t="s">
        <v>150</v>
      </c>
      <c r="I20" s="45" t="s">
        <v>151</v>
      </c>
      <c r="J20" s="43" t="s">
        <v>124</v>
      </c>
    </row>
    <row r="21" spans="1:10" ht="24.75" customHeight="1" x14ac:dyDescent="0.25">
      <c r="A21" s="43" t="s">
        <v>33</v>
      </c>
      <c r="B21" s="43"/>
      <c r="C21" s="43"/>
      <c r="D21" s="45" t="s">
        <v>140</v>
      </c>
      <c r="E21" s="46"/>
      <c r="F21" s="47"/>
      <c r="G21" s="46"/>
      <c r="H21" s="45" t="s">
        <v>152</v>
      </c>
      <c r="I21" s="45" t="s">
        <v>153</v>
      </c>
      <c r="J21" s="43" t="s">
        <v>124</v>
      </c>
    </row>
    <row r="22" spans="1:10" ht="31.5" customHeight="1" x14ac:dyDescent="0.25">
      <c r="A22" s="43" t="s">
        <v>33</v>
      </c>
      <c r="B22" s="43" t="s">
        <v>154</v>
      </c>
      <c r="C22" s="43"/>
      <c r="D22" s="45" t="s">
        <v>140</v>
      </c>
      <c r="E22" s="46"/>
      <c r="F22" s="47"/>
      <c r="G22" s="46"/>
      <c r="H22" s="45" t="s">
        <v>155</v>
      </c>
      <c r="I22" s="45" t="s">
        <v>156</v>
      </c>
      <c r="J22" s="43" t="s">
        <v>124</v>
      </c>
    </row>
    <row r="23" spans="1:10" ht="22.5" customHeight="1" thickBot="1" x14ac:dyDescent="0.3">
      <c r="A23" s="43" t="s">
        <v>33</v>
      </c>
      <c r="B23" s="43"/>
      <c r="C23" s="43"/>
      <c r="D23" s="45" t="s">
        <v>140</v>
      </c>
      <c r="E23" s="46"/>
      <c r="F23" s="47"/>
      <c r="G23" s="46"/>
      <c r="H23" s="45" t="s">
        <v>157</v>
      </c>
      <c r="I23" s="45" t="s">
        <v>158</v>
      </c>
      <c r="J23" s="43" t="s">
        <v>104</v>
      </c>
    </row>
    <row r="24" spans="1:10" ht="31.5" customHeight="1" x14ac:dyDescent="0.25">
      <c r="A24" s="58" t="s">
        <v>39</v>
      </c>
      <c r="B24" s="58"/>
      <c r="C24" s="58"/>
      <c r="D24" s="59" t="s">
        <v>67</v>
      </c>
      <c r="E24" s="60"/>
      <c r="F24" s="61" t="s">
        <v>160</v>
      </c>
      <c r="G24" s="60" t="s">
        <v>161</v>
      </c>
      <c r="H24" s="58" t="s">
        <v>162</v>
      </c>
      <c r="I24" s="58" t="s">
        <v>163</v>
      </c>
      <c r="J24" s="58"/>
    </row>
    <row r="25" spans="1:10" ht="36.75" customHeight="1" x14ac:dyDescent="0.25">
      <c r="A25" s="43" t="s">
        <v>39</v>
      </c>
      <c r="B25" s="43"/>
      <c r="C25" s="43"/>
      <c r="D25" s="45" t="s">
        <v>67</v>
      </c>
      <c r="E25" s="46"/>
      <c r="F25" s="47" t="s">
        <v>160</v>
      </c>
      <c r="G25" s="46" t="s">
        <v>164</v>
      </c>
      <c r="H25" s="43" t="s">
        <v>165</v>
      </c>
      <c r="I25" s="43" t="s">
        <v>166</v>
      </c>
      <c r="J25" s="43"/>
    </row>
    <row r="26" spans="1:10" ht="39.75" customHeight="1" x14ac:dyDescent="0.25">
      <c r="A26" s="43" t="s">
        <v>39</v>
      </c>
      <c r="B26" s="43"/>
      <c r="C26" s="43"/>
      <c r="D26" s="45" t="s">
        <v>77</v>
      </c>
      <c r="E26" s="46"/>
      <c r="F26" s="47" t="s">
        <v>160</v>
      </c>
      <c r="G26" s="46"/>
      <c r="H26" s="43" t="s">
        <v>167</v>
      </c>
      <c r="I26" s="43" t="s">
        <v>168</v>
      </c>
      <c r="J26" s="43" t="s">
        <v>72</v>
      </c>
    </row>
    <row r="27" spans="1:10" ht="42" customHeight="1" x14ac:dyDescent="0.25">
      <c r="A27" s="43" t="s">
        <v>39</v>
      </c>
      <c r="B27" s="44" t="s">
        <v>42</v>
      </c>
      <c r="C27" s="43"/>
      <c r="D27" s="63" t="s">
        <v>77</v>
      </c>
      <c r="E27" s="46"/>
      <c r="F27" s="47" t="s">
        <v>160</v>
      </c>
      <c r="G27" s="53" t="s">
        <v>170</v>
      </c>
      <c r="H27" s="43" t="s">
        <v>172</v>
      </c>
      <c r="I27" s="43" t="s">
        <v>173</v>
      </c>
      <c r="J27" s="43"/>
    </row>
    <row r="28" spans="1:10" ht="51" customHeight="1" x14ac:dyDescent="0.25">
      <c r="A28" s="43" t="s">
        <v>39</v>
      </c>
      <c r="B28" s="43"/>
      <c r="C28" s="43"/>
      <c r="D28" s="45" t="s">
        <v>174</v>
      </c>
      <c r="E28" s="46" t="s">
        <v>175</v>
      </c>
      <c r="F28" s="47" t="s">
        <v>60</v>
      </c>
      <c r="G28" s="46" t="s">
        <v>176</v>
      </c>
      <c r="H28" s="64" t="s">
        <v>177</v>
      </c>
      <c r="I28" s="43" t="s">
        <v>178</v>
      </c>
      <c r="J28" s="43" t="s">
        <v>124</v>
      </c>
    </row>
    <row r="29" spans="1:10" ht="53.25" customHeight="1" x14ac:dyDescent="0.25">
      <c r="A29" s="43" t="s">
        <v>39</v>
      </c>
      <c r="B29" s="43"/>
      <c r="C29" s="43"/>
      <c r="D29" s="45" t="s">
        <v>179</v>
      </c>
      <c r="E29" s="46" t="s">
        <v>180</v>
      </c>
      <c r="F29" s="47" t="s">
        <v>181</v>
      </c>
      <c r="G29" s="46" t="s">
        <v>182</v>
      </c>
      <c r="H29" s="64" t="s">
        <v>183</v>
      </c>
      <c r="I29" s="43" t="s">
        <v>184</v>
      </c>
      <c r="J29" s="43" t="s">
        <v>124</v>
      </c>
    </row>
    <row r="30" spans="1:10" ht="38.25" customHeight="1" x14ac:dyDescent="0.25">
      <c r="A30" s="43" t="s">
        <v>39</v>
      </c>
      <c r="B30" s="43"/>
      <c r="C30" s="43"/>
      <c r="D30" s="45" t="s">
        <v>111</v>
      </c>
      <c r="E30" s="46" t="s">
        <v>185</v>
      </c>
      <c r="F30" s="47"/>
      <c r="G30" s="46"/>
      <c r="H30" s="65" t="s">
        <v>186</v>
      </c>
      <c r="I30" s="43" t="s">
        <v>187</v>
      </c>
      <c r="J30" s="43"/>
    </row>
    <row r="31" spans="1:10" ht="36" customHeight="1" x14ac:dyDescent="0.25">
      <c r="A31" s="43" t="s">
        <v>39</v>
      </c>
      <c r="B31" s="43" t="s">
        <v>34</v>
      </c>
      <c r="C31" s="43"/>
      <c r="D31" s="45" t="s">
        <v>111</v>
      </c>
      <c r="E31" s="46" t="s">
        <v>188</v>
      </c>
      <c r="F31" s="47"/>
      <c r="G31" s="46"/>
      <c r="H31" s="65" t="s">
        <v>189</v>
      </c>
      <c r="I31" s="43" t="s">
        <v>190</v>
      </c>
      <c r="J31" s="43" t="s">
        <v>124</v>
      </c>
    </row>
    <row r="32" spans="1:10" ht="30" customHeight="1" x14ac:dyDescent="0.25">
      <c r="A32" s="43" t="s">
        <v>39</v>
      </c>
      <c r="B32" s="43"/>
      <c r="C32" s="43"/>
      <c r="D32" s="45" t="s">
        <v>111</v>
      </c>
      <c r="E32" s="46" t="s">
        <v>191</v>
      </c>
      <c r="F32" s="47"/>
      <c r="G32" s="46"/>
      <c r="H32" s="65" t="s">
        <v>192</v>
      </c>
      <c r="I32" s="43" t="s">
        <v>193</v>
      </c>
      <c r="J32" s="43" t="s">
        <v>124</v>
      </c>
    </row>
    <row r="33" spans="1:10" ht="24" customHeight="1" x14ac:dyDescent="0.25">
      <c r="A33" s="43" t="s">
        <v>39</v>
      </c>
      <c r="B33" s="43"/>
      <c r="C33" s="43"/>
      <c r="D33" s="45" t="s">
        <v>111</v>
      </c>
      <c r="E33" s="53" t="s">
        <v>194</v>
      </c>
      <c r="F33" s="47"/>
      <c r="G33" s="46"/>
      <c r="H33" s="44" t="s">
        <v>195</v>
      </c>
      <c r="I33" s="43"/>
      <c r="J33" s="43"/>
    </row>
    <row r="34" spans="1:10" ht="24" customHeight="1" x14ac:dyDescent="0.25">
      <c r="A34" s="43" t="s">
        <v>39</v>
      </c>
      <c r="B34" s="43" t="s">
        <v>33</v>
      </c>
      <c r="C34" s="43"/>
      <c r="D34" s="45" t="s">
        <v>111</v>
      </c>
      <c r="E34" s="46"/>
      <c r="F34" s="47"/>
      <c r="G34" s="46"/>
      <c r="H34" s="43" t="s">
        <v>196</v>
      </c>
      <c r="I34" s="43" t="s">
        <v>197</v>
      </c>
      <c r="J34" s="43"/>
    </row>
    <row r="35" spans="1:10" ht="15.75" customHeight="1" x14ac:dyDescent="0.25">
      <c r="A35" s="43" t="s">
        <v>39</v>
      </c>
      <c r="B35" s="43"/>
      <c r="C35" s="43"/>
      <c r="D35" s="45" t="s">
        <v>111</v>
      </c>
      <c r="E35" s="46"/>
      <c r="F35" s="47"/>
      <c r="G35" s="46"/>
      <c r="H35" s="43" t="s">
        <v>198</v>
      </c>
      <c r="I35" s="43" t="s">
        <v>199</v>
      </c>
      <c r="J35" s="43" t="s">
        <v>200</v>
      </c>
    </row>
    <row r="36" spans="1:10" ht="27" customHeight="1" x14ac:dyDescent="0.25">
      <c r="A36" s="43" t="s">
        <v>39</v>
      </c>
      <c r="B36" s="43"/>
      <c r="C36" s="43"/>
      <c r="D36" s="45" t="s">
        <v>111</v>
      </c>
      <c r="E36" s="46"/>
      <c r="F36" s="47"/>
      <c r="G36" s="46"/>
      <c r="H36" s="43" t="s">
        <v>201</v>
      </c>
      <c r="I36" s="43" t="s">
        <v>202</v>
      </c>
      <c r="J36" s="43" t="s">
        <v>124</v>
      </c>
    </row>
    <row r="37" spans="1:10" ht="21" customHeight="1" x14ac:dyDescent="0.25">
      <c r="A37" s="43" t="s">
        <v>39</v>
      </c>
      <c r="B37" s="43"/>
      <c r="C37" s="43"/>
      <c r="D37" s="45" t="s">
        <v>111</v>
      </c>
      <c r="E37" s="46"/>
      <c r="F37" s="47"/>
      <c r="G37" s="46"/>
      <c r="H37" s="43" t="s">
        <v>203</v>
      </c>
      <c r="I37" s="43" t="s">
        <v>204</v>
      </c>
      <c r="J37" s="43" t="s">
        <v>124</v>
      </c>
    </row>
    <row r="38" spans="1:10" ht="29.25" customHeight="1" x14ac:dyDescent="0.25">
      <c r="A38" s="43" t="s">
        <v>39</v>
      </c>
      <c r="B38" s="43"/>
      <c r="C38" s="43"/>
      <c r="D38" s="45" t="s">
        <v>111</v>
      </c>
      <c r="E38" s="46"/>
      <c r="F38" s="47"/>
      <c r="G38" s="46"/>
      <c r="H38" s="43" t="s">
        <v>205</v>
      </c>
      <c r="I38" s="43" t="s">
        <v>206</v>
      </c>
      <c r="J38" s="43" t="s">
        <v>81</v>
      </c>
    </row>
    <row r="39" spans="1:10" ht="27.75" customHeight="1" x14ac:dyDescent="0.25">
      <c r="A39" s="43" t="s">
        <v>39</v>
      </c>
      <c r="B39" s="43" t="s">
        <v>13</v>
      </c>
      <c r="C39" s="43"/>
      <c r="D39" s="45" t="s">
        <v>111</v>
      </c>
      <c r="E39" s="46"/>
      <c r="F39" s="47"/>
      <c r="G39" s="46"/>
      <c r="H39" s="43" t="s">
        <v>207</v>
      </c>
      <c r="I39" s="43" t="s">
        <v>208</v>
      </c>
      <c r="J39" s="43" t="s">
        <v>135</v>
      </c>
    </row>
    <row r="40" spans="1:10" ht="30.75" customHeight="1" x14ac:dyDescent="0.25">
      <c r="A40" s="43" t="s">
        <v>39</v>
      </c>
      <c r="B40" s="44" t="s">
        <v>34</v>
      </c>
      <c r="C40" s="43"/>
      <c r="D40" s="45" t="s">
        <v>111</v>
      </c>
      <c r="E40" s="46"/>
      <c r="F40" s="47"/>
      <c r="G40" s="46"/>
      <c r="H40" s="43" t="s">
        <v>210</v>
      </c>
      <c r="I40" s="43" t="s">
        <v>211</v>
      </c>
      <c r="J40" s="43"/>
    </row>
    <row r="41" spans="1:10" ht="31.5" customHeight="1" x14ac:dyDescent="0.25">
      <c r="A41" s="43" t="s">
        <v>39</v>
      </c>
      <c r="B41" s="44" t="s">
        <v>34</v>
      </c>
      <c r="C41" s="43"/>
      <c r="D41" s="45" t="s">
        <v>111</v>
      </c>
      <c r="E41" s="46"/>
      <c r="F41" s="47"/>
      <c r="G41" s="46"/>
      <c r="H41" s="44" t="s">
        <v>212</v>
      </c>
      <c r="I41" s="43" t="s">
        <v>213</v>
      </c>
      <c r="J41" s="43"/>
    </row>
    <row r="42" spans="1:10" ht="30.75" customHeight="1" x14ac:dyDescent="0.25">
      <c r="A42" s="43" t="s">
        <v>39</v>
      </c>
      <c r="B42" s="43"/>
      <c r="C42" s="43"/>
      <c r="D42" s="45" t="s">
        <v>111</v>
      </c>
      <c r="E42" s="46"/>
      <c r="F42" s="47"/>
      <c r="G42" s="46"/>
      <c r="H42" s="43" t="s">
        <v>214</v>
      </c>
      <c r="I42" s="43" t="s">
        <v>215</v>
      </c>
      <c r="J42" s="43"/>
    </row>
    <row r="43" spans="1:10" ht="27.75" customHeight="1" x14ac:dyDescent="0.25">
      <c r="A43" s="43" t="s">
        <v>39</v>
      </c>
      <c r="B43" s="43"/>
      <c r="C43" s="43"/>
      <c r="D43" s="45" t="s">
        <v>111</v>
      </c>
      <c r="E43" s="46"/>
      <c r="F43" s="47"/>
      <c r="G43" s="46"/>
      <c r="H43" s="43" t="s">
        <v>216</v>
      </c>
      <c r="I43" s="43" t="s">
        <v>217</v>
      </c>
      <c r="J43" s="43"/>
    </row>
    <row r="44" spans="1:10" ht="40.5" customHeight="1" x14ac:dyDescent="0.25">
      <c r="A44" s="43" t="s">
        <v>39</v>
      </c>
      <c r="B44" s="43" t="s">
        <v>36</v>
      </c>
      <c r="C44" s="43"/>
      <c r="D44" s="45" t="s">
        <v>111</v>
      </c>
      <c r="E44" s="46"/>
      <c r="F44" s="47"/>
      <c r="G44" s="46"/>
      <c r="H44" s="43" t="s">
        <v>218</v>
      </c>
      <c r="I44" s="43" t="s">
        <v>219</v>
      </c>
      <c r="J44" s="43" t="s">
        <v>135</v>
      </c>
    </row>
    <row r="45" spans="1:10" ht="27.75" customHeight="1" x14ac:dyDescent="0.25">
      <c r="A45" s="43" t="s">
        <v>39</v>
      </c>
      <c r="B45" s="43"/>
      <c r="C45" s="43"/>
      <c r="D45" s="45" t="s">
        <v>111</v>
      </c>
      <c r="E45" s="46"/>
      <c r="F45" s="47"/>
      <c r="G45" s="46"/>
      <c r="H45" s="43" t="s">
        <v>220</v>
      </c>
      <c r="I45" s="43" t="s">
        <v>221</v>
      </c>
      <c r="J45" s="43" t="s">
        <v>98</v>
      </c>
    </row>
    <row r="46" spans="1:10" ht="29.25" customHeight="1" x14ac:dyDescent="0.25">
      <c r="A46" s="43" t="s">
        <v>39</v>
      </c>
      <c r="B46" s="43" t="s">
        <v>37</v>
      </c>
      <c r="C46" s="43"/>
      <c r="D46" s="51" t="s">
        <v>111</v>
      </c>
      <c r="E46" s="46"/>
      <c r="F46" s="47"/>
      <c r="G46" s="46"/>
      <c r="H46" s="43" t="s">
        <v>222</v>
      </c>
      <c r="I46" s="43" t="s">
        <v>223</v>
      </c>
      <c r="J46" s="43" t="s">
        <v>124</v>
      </c>
    </row>
    <row r="47" spans="1:10" ht="49.5" customHeight="1" x14ac:dyDescent="0.25">
      <c r="A47" s="43" t="s">
        <v>39</v>
      </c>
      <c r="B47" s="43"/>
      <c r="C47" s="43"/>
      <c r="D47" s="51" t="s">
        <v>111</v>
      </c>
      <c r="E47" s="46"/>
      <c r="F47" s="47"/>
      <c r="G47" s="46"/>
      <c r="H47" s="44" t="s">
        <v>224</v>
      </c>
      <c r="I47" s="44" t="s">
        <v>225</v>
      </c>
      <c r="J47" s="44" t="s">
        <v>124</v>
      </c>
    </row>
    <row r="48" spans="1:10" ht="49.5" customHeight="1" x14ac:dyDescent="0.25">
      <c r="A48" s="43" t="s">
        <v>39</v>
      </c>
      <c r="B48" s="43" t="s">
        <v>226</v>
      </c>
      <c r="C48" s="43"/>
      <c r="D48" s="51" t="s">
        <v>140</v>
      </c>
      <c r="E48" s="46"/>
      <c r="F48" s="47"/>
      <c r="G48" s="46"/>
      <c r="H48" s="43" t="s">
        <v>227</v>
      </c>
      <c r="I48" s="43" t="s">
        <v>228</v>
      </c>
      <c r="J48" s="43" t="s">
        <v>135</v>
      </c>
    </row>
    <row r="49" spans="1:10" ht="28.5" customHeight="1" x14ac:dyDescent="0.25">
      <c r="A49" s="43" t="s">
        <v>39</v>
      </c>
      <c r="B49" s="43"/>
      <c r="C49" s="43"/>
      <c r="D49" s="45" t="s">
        <v>140</v>
      </c>
      <c r="E49" s="46"/>
      <c r="F49" s="47"/>
      <c r="G49" s="46"/>
      <c r="H49" s="43" t="s">
        <v>229</v>
      </c>
      <c r="I49" s="43" t="s">
        <v>230</v>
      </c>
      <c r="J49" s="43" t="s">
        <v>135</v>
      </c>
    </row>
    <row r="50" spans="1:10" ht="29.25" customHeight="1" x14ac:dyDescent="0.25">
      <c r="A50" s="43" t="s">
        <v>39</v>
      </c>
      <c r="B50" s="43"/>
      <c r="C50" s="43"/>
      <c r="D50" s="45" t="s">
        <v>140</v>
      </c>
      <c r="E50" s="46"/>
      <c r="F50" s="47"/>
      <c r="G50" s="46"/>
      <c r="H50" s="43" t="s">
        <v>231</v>
      </c>
      <c r="I50" s="43" t="s">
        <v>232</v>
      </c>
      <c r="J50" s="43" t="s">
        <v>72</v>
      </c>
    </row>
    <row r="51" spans="1:10" ht="30" customHeight="1" x14ac:dyDescent="0.25">
      <c r="A51" s="43" t="s">
        <v>39</v>
      </c>
      <c r="B51" s="43"/>
      <c r="C51" s="43"/>
      <c r="D51" s="45" t="s">
        <v>140</v>
      </c>
      <c r="E51" s="46"/>
      <c r="F51" s="47"/>
      <c r="G51" s="46"/>
      <c r="H51" s="43" t="s">
        <v>233</v>
      </c>
      <c r="I51" s="43" t="s">
        <v>234</v>
      </c>
      <c r="J51" s="43" t="s">
        <v>72</v>
      </c>
    </row>
    <row r="52" spans="1:10" ht="30.75" customHeight="1" x14ac:dyDescent="0.25">
      <c r="A52" s="43" t="s">
        <v>39</v>
      </c>
      <c r="B52" s="43"/>
      <c r="C52" s="43"/>
      <c r="D52" s="45" t="s">
        <v>140</v>
      </c>
      <c r="E52" s="46"/>
      <c r="F52" s="47"/>
      <c r="G52" s="46"/>
      <c r="H52" s="43" t="s">
        <v>235</v>
      </c>
      <c r="I52" s="43" t="s">
        <v>236</v>
      </c>
      <c r="J52" s="43" t="s">
        <v>72</v>
      </c>
    </row>
    <row r="53" spans="1:10" ht="31.5" customHeight="1" x14ac:dyDescent="0.25">
      <c r="A53" s="43" t="s">
        <v>39</v>
      </c>
      <c r="B53" s="43"/>
      <c r="C53" s="43"/>
      <c r="D53" s="45" t="s">
        <v>140</v>
      </c>
      <c r="E53" s="46"/>
      <c r="F53" s="47"/>
      <c r="G53" s="46"/>
      <c r="H53" s="43" t="s">
        <v>238</v>
      </c>
      <c r="I53" s="43" t="s">
        <v>239</v>
      </c>
      <c r="J53" s="43" t="s">
        <v>124</v>
      </c>
    </row>
    <row r="54" spans="1:10" ht="29.25" customHeight="1" x14ac:dyDescent="0.25">
      <c r="A54" s="43" t="s">
        <v>39</v>
      </c>
      <c r="B54" s="43"/>
      <c r="C54" s="43"/>
      <c r="D54" s="45" t="s">
        <v>140</v>
      </c>
      <c r="E54" s="46"/>
      <c r="F54" s="47"/>
      <c r="G54" s="46"/>
      <c r="H54" s="43" t="s">
        <v>240</v>
      </c>
      <c r="I54" s="43" t="s">
        <v>241</v>
      </c>
      <c r="J54" s="43" t="s">
        <v>124</v>
      </c>
    </row>
    <row r="55" spans="1:10" ht="15.75" customHeight="1" thickBot="1" x14ac:dyDescent="0.3">
      <c r="A55" s="43" t="s">
        <v>39</v>
      </c>
      <c r="B55" s="43"/>
      <c r="C55" s="43"/>
      <c r="D55" s="45" t="s">
        <v>140</v>
      </c>
      <c r="E55" s="46"/>
      <c r="F55" s="47"/>
      <c r="G55" s="46"/>
      <c r="H55" s="43" t="s">
        <v>242</v>
      </c>
      <c r="I55" s="43" t="s">
        <v>243</v>
      </c>
      <c r="J55" s="43" t="s">
        <v>124</v>
      </c>
    </row>
    <row r="56" spans="1:10" ht="37.5" customHeight="1" x14ac:dyDescent="0.25">
      <c r="A56" s="58" t="s">
        <v>22</v>
      </c>
      <c r="B56" s="58" t="s">
        <v>249</v>
      </c>
      <c r="C56" s="58" t="s">
        <v>250</v>
      </c>
      <c r="D56" s="59" t="s">
        <v>251</v>
      </c>
      <c r="E56" s="60"/>
      <c r="F56" s="61" t="s">
        <v>160</v>
      </c>
      <c r="G56" s="60" t="s">
        <v>252</v>
      </c>
      <c r="H56" s="72" t="s">
        <v>253</v>
      </c>
      <c r="I56" s="58" t="s">
        <v>254</v>
      </c>
      <c r="J56" s="58" t="s">
        <v>64</v>
      </c>
    </row>
    <row r="57" spans="1:10" ht="36" customHeight="1" x14ac:dyDescent="0.25">
      <c r="A57" s="43" t="s">
        <v>22</v>
      </c>
      <c r="B57" s="43"/>
      <c r="C57" s="43"/>
      <c r="D57" s="45" t="s">
        <v>255</v>
      </c>
      <c r="E57" s="46"/>
      <c r="F57" s="47" t="s">
        <v>160</v>
      </c>
      <c r="G57" s="46" t="s">
        <v>256</v>
      </c>
      <c r="H57" s="48" t="s">
        <v>257</v>
      </c>
      <c r="I57" s="43" t="s">
        <v>258</v>
      </c>
      <c r="J57" s="43" t="s">
        <v>124</v>
      </c>
    </row>
    <row r="58" spans="1:10" ht="24.75" customHeight="1" x14ac:dyDescent="0.25">
      <c r="A58" s="43" t="s">
        <v>22</v>
      </c>
      <c r="B58" s="43"/>
      <c r="C58" s="43"/>
      <c r="D58" s="45" t="s">
        <v>259</v>
      </c>
      <c r="E58" s="46"/>
      <c r="F58" s="47" t="s">
        <v>160</v>
      </c>
      <c r="G58" s="46" t="s">
        <v>260</v>
      </c>
      <c r="H58" s="48" t="s">
        <v>261</v>
      </c>
      <c r="I58" s="43" t="s">
        <v>262</v>
      </c>
      <c r="J58" s="43" t="s">
        <v>124</v>
      </c>
    </row>
    <row r="59" spans="1:10" ht="36" customHeight="1" x14ac:dyDescent="0.25">
      <c r="A59" s="43" t="s">
        <v>22</v>
      </c>
      <c r="B59" s="43"/>
      <c r="C59" s="43"/>
      <c r="D59" s="45" t="s">
        <v>77</v>
      </c>
      <c r="E59" s="46"/>
      <c r="F59" s="47" t="s">
        <v>160</v>
      </c>
      <c r="G59" s="46" t="s">
        <v>264</v>
      </c>
      <c r="H59" s="43" t="s">
        <v>265</v>
      </c>
      <c r="I59" s="43" t="s">
        <v>266</v>
      </c>
      <c r="J59" s="43"/>
    </row>
    <row r="60" spans="1:10" ht="44.25" customHeight="1" x14ac:dyDescent="0.25">
      <c r="A60" s="43" t="s">
        <v>22</v>
      </c>
      <c r="B60" s="43"/>
      <c r="C60" s="43"/>
      <c r="D60" s="45" t="s">
        <v>67</v>
      </c>
      <c r="E60" s="46"/>
      <c r="F60" s="47" t="s">
        <v>267</v>
      </c>
      <c r="G60" s="46" t="s">
        <v>268</v>
      </c>
      <c r="H60" s="43" t="s">
        <v>269</v>
      </c>
      <c r="I60" s="43" t="s">
        <v>270</v>
      </c>
      <c r="J60" s="43"/>
    </row>
    <row r="61" spans="1:10" ht="15.75" customHeight="1" x14ac:dyDescent="0.25">
      <c r="A61" s="43" t="s">
        <v>22</v>
      </c>
      <c r="B61" s="43"/>
      <c r="C61" s="43"/>
      <c r="D61" s="45" t="s">
        <v>67</v>
      </c>
      <c r="E61" s="46"/>
      <c r="F61" s="47" t="s">
        <v>160</v>
      </c>
      <c r="G61" s="46" t="s">
        <v>272</v>
      </c>
      <c r="H61" s="73" t="s">
        <v>273</v>
      </c>
      <c r="I61" s="43" t="s">
        <v>274</v>
      </c>
      <c r="J61" s="43" t="s">
        <v>72</v>
      </c>
    </row>
    <row r="62" spans="1:10" ht="48" customHeight="1" x14ac:dyDescent="0.25">
      <c r="A62" s="43" t="s">
        <v>22</v>
      </c>
      <c r="B62" s="43"/>
      <c r="C62" s="43"/>
      <c r="D62" s="45" t="s">
        <v>67</v>
      </c>
      <c r="E62" s="46"/>
      <c r="F62" s="47" t="s">
        <v>275</v>
      </c>
      <c r="G62" s="46"/>
      <c r="H62" s="43" t="s">
        <v>276</v>
      </c>
      <c r="I62" s="43" t="s">
        <v>277</v>
      </c>
      <c r="J62" s="43" t="s">
        <v>124</v>
      </c>
    </row>
    <row r="63" spans="1:10" ht="34.5" customHeight="1" x14ac:dyDescent="0.25">
      <c r="A63" s="43" t="s">
        <v>22</v>
      </c>
      <c r="B63" s="43"/>
      <c r="C63" s="43"/>
      <c r="D63" s="45" t="s">
        <v>67</v>
      </c>
      <c r="E63" s="46"/>
      <c r="F63" s="47" t="s">
        <v>275</v>
      </c>
      <c r="G63" s="46"/>
      <c r="H63" s="43" t="s">
        <v>278</v>
      </c>
      <c r="I63" s="43" t="s">
        <v>279</v>
      </c>
      <c r="J63" s="43" t="s">
        <v>135</v>
      </c>
    </row>
    <row r="64" spans="1:10" ht="36" customHeight="1" x14ac:dyDescent="0.25">
      <c r="A64" s="43" t="s">
        <v>22</v>
      </c>
      <c r="B64" s="43"/>
      <c r="C64" s="43"/>
      <c r="D64" s="45" t="s">
        <v>67</v>
      </c>
      <c r="E64" s="46"/>
      <c r="F64" s="47" t="s">
        <v>275</v>
      </c>
      <c r="G64" s="46"/>
      <c r="H64" s="43" t="s">
        <v>280</v>
      </c>
      <c r="I64" s="43" t="s">
        <v>281</v>
      </c>
      <c r="J64" s="43" t="s">
        <v>104</v>
      </c>
    </row>
    <row r="65" spans="1:10" ht="27.75" customHeight="1" x14ac:dyDescent="0.25">
      <c r="A65" s="43" t="s">
        <v>22</v>
      </c>
      <c r="B65" s="43"/>
      <c r="C65" s="43"/>
      <c r="D65" s="45" t="s">
        <v>67</v>
      </c>
      <c r="E65" s="46"/>
      <c r="F65" s="47" t="s">
        <v>160</v>
      </c>
      <c r="G65" s="46"/>
      <c r="H65" s="43" t="s">
        <v>282</v>
      </c>
      <c r="I65" s="43" t="s">
        <v>283</v>
      </c>
      <c r="J65" s="43" t="s">
        <v>72</v>
      </c>
    </row>
    <row r="66" spans="1:10" ht="33.75" customHeight="1" x14ac:dyDescent="0.25">
      <c r="A66" s="43" t="s">
        <v>22</v>
      </c>
      <c r="B66" s="43"/>
      <c r="C66" s="43"/>
      <c r="D66" s="45" t="s">
        <v>67</v>
      </c>
      <c r="E66" s="46"/>
      <c r="F66" s="47" t="s">
        <v>275</v>
      </c>
      <c r="G66" s="46"/>
      <c r="H66" s="43" t="s">
        <v>284</v>
      </c>
      <c r="I66" s="43" t="s">
        <v>285</v>
      </c>
      <c r="J66" s="43" t="s">
        <v>135</v>
      </c>
    </row>
    <row r="67" spans="1:10" ht="15.75" customHeight="1" x14ac:dyDescent="0.25">
      <c r="A67" s="43" t="s">
        <v>22</v>
      </c>
      <c r="B67" s="43"/>
      <c r="C67" s="43"/>
      <c r="D67" s="45" t="s">
        <v>67</v>
      </c>
      <c r="E67" s="46"/>
      <c r="F67" s="47"/>
      <c r="G67" s="46"/>
      <c r="H67" s="43" t="s">
        <v>276</v>
      </c>
      <c r="I67" s="43" t="s">
        <v>277</v>
      </c>
      <c r="J67" s="43" t="s">
        <v>124</v>
      </c>
    </row>
    <row r="68" spans="1:10" ht="15.75" customHeight="1" x14ac:dyDescent="0.25">
      <c r="A68" s="43" t="s">
        <v>22</v>
      </c>
      <c r="B68" s="43"/>
      <c r="C68" s="43"/>
      <c r="D68" s="45" t="s">
        <v>67</v>
      </c>
      <c r="E68" s="46"/>
      <c r="F68" s="47"/>
      <c r="G68" s="46"/>
      <c r="H68" s="43" t="s">
        <v>280</v>
      </c>
      <c r="I68" s="43" t="s">
        <v>281</v>
      </c>
      <c r="J68" s="43" t="s">
        <v>104</v>
      </c>
    </row>
    <row r="69" spans="1:10" ht="15.75" customHeight="1" x14ac:dyDescent="0.25">
      <c r="A69" s="43" t="s">
        <v>22</v>
      </c>
      <c r="B69" s="43"/>
      <c r="C69" s="43"/>
      <c r="D69" s="45" t="s">
        <v>67</v>
      </c>
      <c r="E69" s="46"/>
      <c r="F69" s="47"/>
      <c r="G69" s="46"/>
      <c r="H69" s="43" t="s">
        <v>287</v>
      </c>
      <c r="I69" s="43" t="s">
        <v>288</v>
      </c>
      <c r="J69" s="43" t="s">
        <v>72</v>
      </c>
    </row>
    <row r="70" spans="1:10" ht="27" customHeight="1" x14ac:dyDescent="0.25">
      <c r="A70" s="43" t="s">
        <v>22</v>
      </c>
      <c r="B70" s="43"/>
      <c r="C70" s="43"/>
      <c r="D70" s="45" t="s">
        <v>111</v>
      </c>
      <c r="E70" s="46"/>
      <c r="F70" s="47" t="s">
        <v>275</v>
      </c>
      <c r="G70" s="46"/>
      <c r="H70" s="43" t="s">
        <v>289</v>
      </c>
      <c r="I70" s="43" t="s">
        <v>290</v>
      </c>
      <c r="J70" s="43" t="s">
        <v>124</v>
      </c>
    </row>
    <row r="71" spans="1:10" ht="24.75" customHeight="1" x14ac:dyDescent="0.25">
      <c r="A71" s="43" t="s">
        <v>22</v>
      </c>
      <c r="B71" s="43"/>
      <c r="C71" s="43"/>
      <c r="D71" s="45" t="s">
        <v>111</v>
      </c>
      <c r="E71" s="46"/>
      <c r="F71" s="47"/>
      <c r="G71" s="46"/>
      <c r="H71" s="43" t="s">
        <v>291</v>
      </c>
      <c r="I71" s="43" t="s">
        <v>292</v>
      </c>
      <c r="J71" s="43" t="s">
        <v>135</v>
      </c>
    </row>
    <row r="72" spans="1:10" ht="24.75" customHeight="1" x14ac:dyDescent="0.25">
      <c r="A72" s="43" t="s">
        <v>22</v>
      </c>
      <c r="B72" s="43"/>
      <c r="C72" s="43"/>
      <c r="D72" s="45" t="s">
        <v>111</v>
      </c>
      <c r="E72" s="46"/>
      <c r="F72" s="47" t="s">
        <v>160</v>
      </c>
      <c r="G72" s="46"/>
      <c r="H72" s="43" t="s">
        <v>293</v>
      </c>
      <c r="I72" s="43" t="s">
        <v>294</v>
      </c>
      <c r="J72" s="43" t="s">
        <v>135</v>
      </c>
    </row>
    <row r="73" spans="1:10" ht="38.25" customHeight="1" x14ac:dyDescent="0.25">
      <c r="A73" s="43" t="s">
        <v>22</v>
      </c>
      <c r="B73" s="43"/>
      <c r="C73" s="43"/>
      <c r="D73" s="45" t="s">
        <v>111</v>
      </c>
      <c r="E73" s="46"/>
      <c r="F73" s="47"/>
      <c r="G73" s="46"/>
      <c r="H73" s="43" t="s">
        <v>172</v>
      </c>
      <c r="I73" s="43" t="s">
        <v>295</v>
      </c>
      <c r="J73" s="43"/>
    </row>
    <row r="74" spans="1:10" ht="18.75" customHeight="1" x14ac:dyDescent="0.25">
      <c r="A74" s="43" t="s">
        <v>22</v>
      </c>
      <c r="B74" s="43"/>
      <c r="C74" s="43"/>
      <c r="D74" s="45" t="s">
        <v>111</v>
      </c>
      <c r="E74" s="46"/>
      <c r="F74" s="47"/>
      <c r="G74" s="46"/>
      <c r="H74" s="43" t="s">
        <v>296</v>
      </c>
      <c r="I74" s="43" t="s">
        <v>297</v>
      </c>
      <c r="J74" s="43" t="s">
        <v>98</v>
      </c>
    </row>
    <row r="75" spans="1:10" ht="15.75" customHeight="1" thickBot="1" x14ac:dyDescent="0.3">
      <c r="A75" s="43" t="s">
        <v>22</v>
      </c>
      <c r="B75" s="43"/>
      <c r="C75" s="43"/>
      <c r="D75" s="45" t="s">
        <v>111</v>
      </c>
      <c r="E75" s="46"/>
      <c r="F75" s="47"/>
      <c r="G75" s="46"/>
      <c r="H75" s="44" t="s">
        <v>299</v>
      </c>
      <c r="I75" s="44" t="s">
        <v>300</v>
      </c>
      <c r="J75" s="43" t="s">
        <v>72</v>
      </c>
    </row>
    <row r="76" spans="1:10" ht="58.5" customHeight="1" thickBot="1" x14ac:dyDescent="0.3">
      <c r="A76" s="74" t="s">
        <v>303</v>
      </c>
      <c r="B76" s="74" t="s">
        <v>23</v>
      </c>
      <c r="C76" s="74" t="s">
        <v>250</v>
      </c>
      <c r="D76" s="75" t="s">
        <v>111</v>
      </c>
      <c r="E76" s="77" t="s">
        <v>304</v>
      </c>
      <c r="F76" s="78"/>
      <c r="G76" s="77"/>
      <c r="H76" s="76" t="s">
        <v>306</v>
      </c>
      <c r="I76" s="79" t="s">
        <v>307</v>
      </c>
      <c r="J76" s="79" t="s">
        <v>98</v>
      </c>
    </row>
    <row r="77" spans="1:10" ht="40.5" customHeight="1" x14ac:dyDescent="0.25">
      <c r="A77" s="58" t="s">
        <v>40</v>
      </c>
      <c r="B77" s="58"/>
      <c r="C77" s="58"/>
      <c r="D77" s="59" t="s">
        <v>309</v>
      </c>
      <c r="E77" s="60"/>
      <c r="F77" s="61" t="s">
        <v>60</v>
      </c>
      <c r="G77" s="60" t="s">
        <v>310</v>
      </c>
      <c r="H77" s="72" t="s">
        <v>311</v>
      </c>
      <c r="I77" s="58" t="s">
        <v>312</v>
      </c>
      <c r="J77" s="58" t="s">
        <v>64</v>
      </c>
    </row>
    <row r="78" spans="1:10" ht="35.25" customHeight="1" x14ac:dyDescent="0.25">
      <c r="A78" s="43" t="s">
        <v>40</v>
      </c>
      <c r="B78" s="43"/>
      <c r="C78" s="43"/>
      <c r="D78" s="45" t="s">
        <v>313</v>
      </c>
      <c r="E78" s="46"/>
      <c r="F78" s="47" t="s">
        <v>60</v>
      </c>
      <c r="G78" s="46" t="s">
        <v>314</v>
      </c>
      <c r="H78" s="48" t="s">
        <v>315</v>
      </c>
      <c r="I78" s="43" t="s">
        <v>316</v>
      </c>
      <c r="J78" s="43" t="s">
        <v>124</v>
      </c>
    </row>
    <row r="79" spans="1:10" ht="15.75" customHeight="1" x14ac:dyDescent="0.25">
      <c r="A79" s="43" t="s">
        <v>40</v>
      </c>
      <c r="B79" s="43"/>
      <c r="C79" s="43"/>
      <c r="D79" s="45" t="s">
        <v>318</v>
      </c>
      <c r="E79" s="46"/>
      <c r="F79" s="47" t="s">
        <v>60</v>
      </c>
      <c r="G79" s="46" t="s">
        <v>319</v>
      </c>
      <c r="H79" s="48" t="s">
        <v>320</v>
      </c>
      <c r="I79" s="43" t="s">
        <v>321</v>
      </c>
      <c r="J79" s="43" t="s">
        <v>72</v>
      </c>
    </row>
    <row r="80" spans="1:10" ht="39.75" customHeight="1" x14ac:dyDescent="0.25">
      <c r="A80" s="43" t="s">
        <v>40</v>
      </c>
      <c r="B80" s="43"/>
      <c r="C80" s="43"/>
      <c r="D80" s="45" t="s">
        <v>67</v>
      </c>
      <c r="E80" s="46"/>
      <c r="F80" s="47" t="s">
        <v>60</v>
      </c>
      <c r="G80" s="46" t="s">
        <v>322</v>
      </c>
      <c r="H80" s="43" t="s">
        <v>323</v>
      </c>
      <c r="I80" s="43" t="s">
        <v>324</v>
      </c>
      <c r="J80" s="43" t="s">
        <v>72</v>
      </c>
    </row>
    <row r="81" spans="1:10" ht="48.75" customHeight="1" x14ac:dyDescent="0.25">
      <c r="A81" s="43" t="s">
        <v>40</v>
      </c>
      <c r="B81" s="43"/>
      <c r="C81" s="43"/>
      <c r="D81" s="45" t="s">
        <v>67</v>
      </c>
      <c r="E81" s="46"/>
      <c r="F81" s="47" t="s">
        <v>60</v>
      </c>
      <c r="G81" s="46" t="s">
        <v>325</v>
      </c>
      <c r="H81" s="43" t="s">
        <v>326</v>
      </c>
      <c r="I81" s="43" t="s">
        <v>327</v>
      </c>
      <c r="J81" s="43" t="s">
        <v>72</v>
      </c>
    </row>
    <row r="82" spans="1:10" ht="46.5" customHeight="1" x14ac:dyDescent="0.25">
      <c r="A82" s="43" t="s">
        <v>40</v>
      </c>
      <c r="B82" s="43"/>
      <c r="C82" s="43"/>
      <c r="D82" s="45" t="s">
        <v>67</v>
      </c>
      <c r="E82" s="46"/>
      <c r="F82" s="47" t="s">
        <v>60</v>
      </c>
      <c r="G82" s="46" t="s">
        <v>328</v>
      </c>
      <c r="H82" s="43" t="s">
        <v>329</v>
      </c>
      <c r="I82" s="43" t="s">
        <v>330</v>
      </c>
      <c r="J82" s="43" t="s">
        <v>72</v>
      </c>
    </row>
    <row r="83" spans="1:10" ht="33.75" customHeight="1" x14ac:dyDescent="0.25">
      <c r="A83" s="43" t="s">
        <v>40</v>
      </c>
      <c r="B83" s="43"/>
      <c r="C83" s="43"/>
      <c r="D83" s="45" t="s">
        <v>67</v>
      </c>
      <c r="E83" s="46"/>
      <c r="F83" s="47" t="s">
        <v>60</v>
      </c>
      <c r="G83" s="46" t="s">
        <v>331</v>
      </c>
      <c r="H83" s="43" t="s">
        <v>332</v>
      </c>
      <c r="I83" s="43" t="s">
        <v>333</v>
      </c>
      <c r="J83" s="43" t="s">
        <v>72</v>
      </c>
    </row>
    <row r="84" spans="1:10" ht="84.75" customHeight="1" x14ac:dyDescent="0.25">
      <c r="A84" s="43" t="s">
        <v>40</v>
      </c>
      <c r="B84" s="43"/>
      <c r="C84" s="43"/>
      <c r="D84" s="45" t="s">
        <v>77</v>
      </c>
      <c r="E84" s="46"/>
      <c r="F84" s="47" t="s">
        <v>181</v>
      </c>
      <c r="G84" s="46" t="s">
        <v>334</v>
      </c>
      <c r="H84" s="43" t="s">
        <v>335</v>
      </c>
      <c r="I84" s="43"/>
      <c r="J84" s="43"/>
    </row>
    <row r="85" spans="1:10" ht="79.5" customHeight="1" x14ac:dyDescent="0.25">
      <c r="A85" s="43" t="s">
        <v>40</v>
      </c>
      <c r="B85" s="43"/>
      <c r="C85" s="43"/>
      <c r="D85" s="45" t="s">
        <v>77</v>
      </c>
      <c r="E85" s="46"/>
      <c r="F85" s="47" t="s">
        <v>181</v>
      </c>
      <c r="G85" s="46" t="s">
        <v>336</v>
      </c>
      <c r="H85" s="43" t="s">
        <v>337</v>
      </c>
      <c r="I85" s="43" t="s">
        <v>338</v>
      </c>
      <c r="J85" s="43" t="s">
        <v>72</v>
      </c>
    </row>
    <row r="86" spans="1:10" ht="77.25" customHeight="1" x14ac:dyDescent="0.25">
      <c r="A86" s="43" t="s">
        <v>40</v>
      </c>
      <c r="B86" s="43"/>
      <c r="C86" s="43"/>
      <c r="D86" s="45" t="s">
        <v>77</v>
      </c>
      <c r="E86" s="46"/>
      <c r="F86" s="47" t="s">
        <v>60</v>
      </c>
      <c r="G86" s="46" t="s">
        <v>339</v>
      </c>
      <c r="H86" s="43" t="s">
        <v>340</v>
      </c>
      <c r="I86" s="43" t="s">
        <v>341</v>
      </c>
      <c r="J86" s="43" t="s">
        <v>72</v>
      </c>
    </row>
    <row r="87" spans="1:10" ht="39" customHeight="1" x14ac:dyDescent="0.25">
      <c r="A87" s="43" t="s">
        <v>40</v>
      </c>
      <c r="B87" s="43"/>
      <c r="C87" s="43"/>
      <c r="D87" s="45" t="s">
        <v>77</v>
      </c>
      <c r="E87" s="46"/>
      <c r="F87" s="47" t="s">
        <v>60</v>
      </c>
      <c r="G87" s="46" t="s">
        <v>342</v>
      </c>
      <c r="H87" s="43" t="s">
        <v>343</v>
      </c>
      <c r="I87" s="43" t="s">
        <v>344</v>
      </c>
      <c r="J87" s="43" t="s">
        <v>72</v>
      </c>
    </row>
    <row r="88" spans="1:10" ht="30" customHeight="1" x14ac:dyDescent="0.25">
      <c r="A88" s="43" t="s">
        <v>40</v>
      </c>
      <c r="B88" s="43"/>
      <c r="C88" s="43"/>
      <c r="D88" s="45" t="s">
        <v>77</v>
      </c>
      <c r="E88" s="46"/>
      <c r="F88" s="47" t="s">
        <v>60</v>
      </c>
      <c r="G88" s="46" t="s">
        <v>345</v>
      </c>
      <c r="H88" s="43" t="s">
        <v>346</v>
      </c>
      <c r="I88" s="43" t="s">
        <v>347</v>
      </c>
      <c r="J88" s="43" t="s">
        <v>72</v>
      </c>
    </row>
    <row r="89" spans="1:10" ht="39" customHeight="1" x14ac:dyDescent="0.25">
      <c r="A89" s="43" t="s">
        <v>40</v>
      </c>
      <c r="B89" s="43"/>
      <c r="C89" s="43"/>
      <c r="D89" s="45" t="s">
        <v>77</v>
      </c>
      <c r="E89" s="46"/>
      <c r="F89" s="47" t="s">
        <v>60</v>
      </c>
      <c r="G89" s="46" t="s">
        <v>348</v>
      </c>
      <c r="H89" s="43" t="s">
        <v>349</v>
      </c>
      <c r="I89" s="43" t="s">
        <v>350</v>
      </c>
      <c r="J89" s="43"/>
    </row>
    <row r="90" spans="1:10" ht="32.25" customHeight="1" x14ac:dyDescent="0.25">
      <c r="A90" s="43" t="s">
        <v>40</v>
      </c>
      <c r="B90" s="43"/>
      <c r="C90" s="43"/>
      <c r="D90" s="45" t="s">
        <v>77</v>
      </c>
      <c r="E90" s="46"/>
      <c r="F90" s="47" t="s">
        <v>60</v>
      </c>
      <c r="G90" s="46" t="s">
        <v>351</v>
      </c>
      <c r="H90" s="43" t="s">
        <v>352</v>
      </c>
      <c r="I90" s="43" t="s">
        <v>353</v>
      </c>
      <c r="J90" s="43" t="s">
        <v>72</v>
      </c>
    </row>
    <row r="91" spans="1:10" ht="15.75" customHeight="1" x14ac:dyDescent="0.25">
      <c r="A91" s="43" t="s">
        <v>40</v>
      </c>
      <c r="B91" s="43"/>
      <c r="C91" s="43"/>
      <c r="D91" s="45" t="s">
        <v>77</v>
      </c>
      <c r="E91" s="46"/>
      <c r="F91" s="47" t="s">
        <v>60</v>
      </c>
      <c r="G91" s="46" t="s">
        <v>354</v>
      </c>
      <c r="H91" s="43" t="s">
        <v>355</v>
      </c>
      <c r="I91" s="43" t="s">
        <v>356</v>
      </c>
      <c r="J91" s="43" t="s">
        <v>98</v>
      </c>
    </row>
    <row r="92" spans="1:10" ht="37.5" customHeight="1" x14ac:dyDescent="0.25">
      <c r="A92" s="43" t="s">
        <v>40</v>
      </c>
      <c r="B92" s="43"/>
      <c r="C92" s="43"/>
      <c r="D92" s="45" t="s">
        <v>77</v>
      </c>
      <c r="E92" s="46"/>
      <c r="F92" s="47" t="s">
        <v>60</v>
      </c>
      <c r="G92" s="46" t="s">
        <v>357</v>
      </c>
      <c r="H92" s="43" t="s">
        <v>358</v>
      </c>
      <c r="I92" s="43" t="s">
        <v>359</v>
      </c>
      <c r="J92" s="43" t="s">
        <v>72</v>
      </c>
    </row>
    <row r="93" spans="1:10" ht="46.5" customHeight="1" x14ac:dyDescent="0.25">
      <c r="A93" s="43" t="s">
        <v>40</v>
      </c>
      <c r="B93" s="43"/>
      <c r="C93" s="43"/>
      <c r="D93" s="45" t="s">
        <v>77</v>
      </c>
      <c r="E93" s="81"/>
      <c r="F93" s="47" t="s">
        <v>60</v>
      </c>
      <c r="G93" s="54" t="s">
        <v>360</v>
      </c>
      <c r="H93" s="65" t="s">
        <v>361</v>
      </c>
      <c r="I93" s="65" t="s">
        <v>362</v>
      </c>
      <c r="J93" s="43" t="s">
        <v>72</v>
      </c>
    </row>
    <row r="94" spans="1:10" ht="57.75" customHeight="1" x14ac:dyDescent="0.25">
      <c r="A94" s="43" t="s">
        <v>40</v>
      </c>
      <c r="B94" s="43"/>
      <c r="C94" s="43"/>
      <c r="D94" s="45" t="s">
        <v>77</v>
      </c>
      <c r="E94" s="81"/>
      <c r="F94" s="47" t="s">
        <v>60</v>
      </c>
      <c r="G94" s="54" t="s">
        <v>363</v>
      </c>
      <c r="H94" s="65" t="s">
        <v>364</v>
      </c>
      <c r="I94" s="65" t="s">
        <v>365</v>
      </c>
      <c r="J94" s="43" t="s">
        <v>72</v>
      </c>
    </row>
    <row r="95" spans="1:10" ht="40.5" customHeight="1" x14ac:dyDescent="0.25">
      <c r="A95" s="43" t="s">
        <v>40</v>
      </c>
      <c r="B95" s="43"/>
      <c r="C95" s="43"/>
      <c r="D95" s="45" t="s">
        <v>77</v>
      </c>
      <c r="E95" s="81"/>
      <c r="F95" s="47" t="s">
        <v>60</v>
      </c>
      <c r="G95" s="54" t="s">
        <v>366</v>
      </c>
      <c r="H95" s="65" t="s">
        <v>367</v>
      </c>
      <c r="I95" s="65" t="s">
        <v>368</v>
      </c>
      <c r="J95" s="43" t="s">
        <v>72</v>
      </c>
    </row>
    <row r="96" spans="1:10" ht="118.5" customHeight="1" x14ac:dyDescent="0.25">
      <c r="A96" s="43" t="s">
        <v>40</v>
      </c>
      <c r="B96" s="43"/>
      <c r="C96" s="43"/>
      <c r="D96" s="45" t="s">
        <v>111</v>
      </c>
      <c r="E96" s="46"/>
      <c r="F96" s="47" t="s">
        <v>60</v>
      </c>
      <c r="G96" s="46" t="s">
        <v>369</v>
      </c>
      <c r="H96" s="43" t="s">
        <v>370</v>
      </c>
      <c r="I96" s="43" t="s">
        <v>371</v>
      </c>
      <c r="J96" s="43" t="s">
        <v>72</v>
      </c>
    </row>
    <row r="97" spans="1:10" ht="42" customHeight="1" x14ac:dyDescent="0.25">
      <c r="A97" s="43" t="s">
        <v>40</v>
      </c>
      <c r="B97" s="43"/>
      <c r="C97" s="43"/>
      <c r="D97" s="45" t="s">
        <v>111</v>
      </c>
      <c r="E97" s="46"/>
      <c r="F97" s="47" t="s">
        <v>60</v>
      </c>
      <c r="G97" s="46" t="s">
        <v>372</v>
      </c>
      <c r="H97" s="43" t="s">
        <v>373</v>
      </c>
      <c r="I97" s="43" t="s">
        <v>374</v>
      </c>
      <c r="J97" s="43" t="s">
        <v>72</v>
      </c>
    </row>
    <row r="98" spans="1:10" ht="20.25" customHeight="1" x14ac:dyDescent="0.25">
      <c r="A98" s="43" t="s">
        <v>40</v>
      </c>
      <c r="B98" s="43"/>
      <c r="C98" s="43"/>
      <c r="D98" s="45" t="s">
        <v>111</v>
      </c>
      <c r="E98" s="46"/>
      <c r="F98" s="47"/>
      <c r="G98" s="46"/>
      <c r="H98" s="43" t="s">
        <v>375</v>
      </c>
      <c r="I98" s="43" t="s">
        <v>376</v>
      </c>
      <c r="J98" s="43" t="s">
        <v>72</v>
      </c>
    </row>
    <row r="99" spans="1:10" ht="17.25" customHeight="1" x14ac:dyDescent="0.25">
      <c r="A99" s="43" t="s">
        <v>40</v>
      </c>
      <c r="B99" s="43"/>
      <c r="C99" s="43"/>
      <c r="D99" s="45" t="s">
        <v>111</v>
      </c>
      <c r="E99" s="46"/>
      <c r="F99" s="47"/>
      <c r="G99" s="46"/>
      <c r="H99" s="43" t="s">
        <v>377</v>
      </c>
      <c r="I99" s="43" t="s">
        <v>378</v>
      </c>
      <c r="J99" s="43" t="s">
        <v>72</v>
      </c>
    </row>
    <row r="100" spans="1:10" ht="46.5" customHeight="1" x14ac:dyDescent="0.25">
      <c r="A100" s="43" t="s">
        <v>40</v>
      </c>
      <c r="B100" s="43"/>
      <c r="C100" s="43"/>
      <c r="D100" s="45" t="s">
        <v>140</v>
      </c>
      <c r="E100" s="46"/>
      <c r="F100" s="47" t="s">
        <v>60</v>
      </c>
      <c r="G100" s="46" t="s">
        <v>379</v>
      </c>
      <c r="H100" s="43" t="s">
        <v>380</v>
      </c>
      <c r="I100" s="43" t="s">
        <v>381</v>
      </c>
      <c r="J100" s="43" t="s">
        <v>72</v>
      </c>
    </row>
    <row r="101" spans="1:10" ht="22.5" customHeight="1" x14ac:dyDescent="0.25">
      <c r="A101" s="43" t="s">
        <v>40</v>
      </c>
      <c r="B101" s="43"/>
      <c r="C101" s="43"/>
      <c r="D101" s="45" t="s">
        <v>140</v>
      </c>
      <c r="E101" s="46"/>
      <c r="F101" s="47"/>
      <c r="G101" s="46"/>
      <c r="H101" s="43" t="s">
        <v>382</v>
      </c>
      <c r="I101" s="43" t="s">
        <v>383</v>
      </c>
      <c r="J101" s="43" t="s">
        <v>72</v>
      </c>
    </row>
    <row r="102" spans="1:10" ht="18" customHeight="1" x14ac:dyDescent="0.25">
      <c r="A102" s="43" t="s">
        <v>40</v>
      </c>
      <c r="B102" s="43"/>
      <c r="C102" s="43"/>
      <c r="D102" s="45" t="s">
        <v>140</v>
      </c>
      <c r="E102" s="46"/>
      <c r="F102" s="47"/>
      <c r="G102" s="46"/>
      <c r="H102" s="43" t="s">
        <v>384</v>
      </c>
      <c r="I102" s="43" t="s">
        <v>385</v>
      </c>
      <c r="J102" s="43" t="s">
        <v>72</v>
      </c>
    </row>
    <row r="103" spans="1:10" ht="27.75" customHeight="1" x14ac:dyDescent="0.25">
      <c r="A103" s="43" t="s">
        <v>40</v>
      </c>
      <c r="B103" s="43"/>
      <c r="C103" s="43"/>
      <c r="D103" s="45" t="s">
        <v>140</v>
      </c>
      <c r="E103" s="46"/>
      <c r="F103" s="47"/>
      <c r="G103" s="46"/>
      <c r="H103" s="43" t="s">
        <v>386</v>
      </c>
      <c r="I103" s="43" t="s">
        <v>387</v>
      </c>
      <c r="J103" s="43" t="s">
        <v>72</v>
      </c>
    </row>
    <row r="104" spans="1:10" ht="23.25" customHeight="1" thickBot="1" x14ac:dyDescent="0.3">
      <c r="A104" s="67" t="s">
        <v>40</v>
      </c>
      <c r="B104" s="67"/>
      <c r="C104" s="67"/>
      <c r="D104" s="69" t="s">
        <v>140</v>
      </c>
      <c r="E104" s="70"/>
      <c r="F104" s="71"/>
      <c r="G104" s="70"/>
      <c r="H104" s="67" t="s">
        <v>388</v>
      </c>
      <c r="I104" s="67" t="s">
        <v>389</v>
      </c>
      <c r="J104" s="67" t="s">
        <v>72</v>
      </c>
    </row>
    <row r="105" spans="1:10" ht="30.75" customHeight="1" x14ac:dyDescent="0.25">
      <c r="A105" s="80" t="s">
        <v>23</v>
      </c>
      <c r="B105" s="80"/>
      <c r="C105" s="80"/>
      <c r="D105" s="59" t="s">
        <v>390</v>
      </c>
      <c r="E105" s="82"/>
      <c r="F105" s="83" t="s">
        <v>160</v>
      </c>
      <c r="G105" s="82" t="s">
        <v>391</v>
      </c>
      <c r="H105" s="84" t="s">
        <v>392</v>
      </c>
      <c r="I105" s="80" t="s">
        <v>393</v>
      </c>
      <c r="J105" s="80" t="s">
        <v>124</v>
      </c>
    </row>
    <row r="106" spans="1:10" ht="22.5" customHeight="1" x14ac:dyDescent="0.25">
      <c r="A106" s="65" t="s">
        <v>23</v>
      </c>
      <c r="B106" s="65"/>
      <c r="C106" s="65"/>
      <c r="D106" s="45" t="s">
        <v>394</v>
      </c>
      <c r="E106" s="54"/>
      <c r="F106" s="56" t="s">
        <v>160</v>
      </c>
      <c r="G106" s="54" t="s">
        <v>395</v>
      </c>
      <c r="H106" s="64" t="s">
        <v>396</v>
      </c>
      <c r="I106" s="43" t="s">
        <v>397</v>
      </c>
      <c r="J106" s="65" t="s">
        <v>124</v>
      </c>
    </row>
    <row r="107" spans="1:10" ht="28.5" customHeight="1" x14ac:dyDescent="0.25">
      <c r="A107" s="65" t="s">
        <v>23</v>
      </c>
      <c r="B107" s="65"/>
      <c r="C107" s="65"/>
      <c r="D107" s="45" t="s">
        <v>398</v>
      </c>
      <c r="E107" s="54"/>
      <c r="F107" s="56" t="s">
        <v>160</v>
      </c>
      <c r="G107" s="54" t="s">
        <v>399</v>
      </c>
      <c r="H107" s="64" t="s">
        <v>400</v>
      </c>
      <c r="I107" s="65" t="s">
        <v>401</v>
      </c>
      <c r="J107" s="65" t="s">
        <v>124</v>
      </c>
    </row>
    <row r="108" spans="1:10" ht="50.25" customHeight="1" x14ac:dyDescent="0.25">
      <c r="A108" s="65" t="s">
        <v>23</v>
      </c>
      <c r="B108" s="65" t="s">
        <v>22</v>
      </c>
      <c r="C108" s="65" t="s">
        <v>250</v>
      </c>
      <c r="D108" s="45" t="s">
        <v>402</v>
      </c>
      <c r="E108" s="46"/>
      <c r="F108" s="47" t="s">
        <v>160</v>
      </c>
      <c r="G108" s="46" t="s">
        <v>252</v>
      </c>
      <c r="H108" s="48" t="s">
        <v>253</v>
      </c>
      <c r="I108" s="43" t="s">
        <v>254</v>
      </c>
      <c r="J108" s="43" t="s">
        <v>64</v>
      </c>
    </row>
    <row r="109" spans="1:10" ht="33" customHeight="1" x14ac:dyDescent="0.25">
      <c r="A109" s="43" t="s">
        <v>23</v>
      </c>
      <c r="B109" s="43"/>
      <c r="C109" s="43"/>
      <c r="D109" s="45" t="s">
        <v>77</v>
      </c>
      <c r="E109" s="46"/>
      <c r="F109" s="47"/>
      <c r="G109" s="46"/>
      <c r="H109" s="43" t="s">
        <v>404</v>
      </c>
      <c r="I109" s="43" t="s">
        <v>405</v>
      </c>
      <c r="J109" s="43" t="s">
        <v>124</v>
      </c>
    </row>
    <row r="110" spans="1:10" ht="60.75" customHeight="1" x14ac:dyDescent="0.25">
      <c r="A110" s="43" t="s">
        <v>23</v>
      </c>
      <c r="B110" s="43"/>
      <c r="C110" s="43"/>
      <c r="D110" s="45" t="s">
        <v>406</v>
      </c>
      <c r="E110" s="54" t="s">
        <v>407</v>
      </c>
      <c r="F110" s="47" t="s">
        <v>160</v>
      </c>
      <c r="G110" s="46" t="s">
        <v>399</v>
      </c>
      <c r="H110" s="64" t="s">
        <v>408</v>
      </c>
      <c r="I110" s="43" t="s">
        <v>409</v>
      </c>
      <c r="J110" s="43" t="s">
        <v>104</v>
      </c>
    </row>
    <row r="111" spans="1:10" ht="36.75" customHeight="1" x14ac:dyDescent="0.25">
      <c r="A111" s="43" t="s">
        <v>23</v>
      </c>
      <c r="B111" s="43"/>
      <c r="C111" s="43"/>
      <c r="D111" s="45" t="s">
        <v>111</v>
      </c>
      <c r="E111" s="46" t="s">
        <v>410</v>
      </c>
      <c r="F111" s="47"/>
      <c r="G111" s="46"/>
      <c r="H111" s="65" t="s">
        <v>411</v>
      </c>
      <c r="I111" s="45" t="s">
        <v>412</v>
      </c>
      <c r="J111" s="43" t="s">
        <v>124</v>
      </c>
    </row>
    <row r="112" spans="1:10" ht="15.75" customHeight="1" x14ac:dyDescent="0.25">
      <c r="A112" s="43" t="s">
        <v>23</v>
      </c>
      <c r="B112" s="43"/>
      <c r="C112" s="43"/>
      <c r="D112" s="45" t="s">
        <v>111</v>
      </c>
      <c r="E112" s="46" t="s">
        <v>413</v>
      </c>
      <c r="F112" s="47"/>
      <c r="G112" s="46"/>
      <c r="H112" s="65" t="s">
        <v>414</v>
      </c>
      <c r="I112" s="43" t="s">
        <v>415</v>
      </c>
      <c r="J112" s="43" t="s">
        <v>124</v>
      </c>
    </row>
    <row r="113" spans="1:10" ht="42" customHeight="1" x14ac:dyDescent="0.25">
      <c r="A113" s="43" t="s">
        <v>23</v>
      </c>
      <c r="B113" s="43"/>
      <c r="C113" s="43"/>
      <c r="D113" s="45" t="s">
        <v>111</v>
      </c>
      <c r="E113" s="46" t="s">
        <v>416</v>
      </c>
      <c r="F113" s="47"/>
      <c r="G113" s="46"/>
      <c r="H113" s="65" t="s">
        <v>417</v>
      </c>
      <c r="I113" s="43" t="s">
        <v>418</v>
      </c>
      <c r="J113" s="43"/>
    </row>
    <row r="114" spans="1:10" ht="42.75" customHeight="1" x14ac:dyDescent="0.25">
      <c r="A114" s="43" t="s">
        <v>23</v>
      </c>
      <c r="B114" s="43"/>
      <c r="C114" s="43"/>
      <c r="D114" s="45" t="s">
        <v>111</v>
      </c>
      <c r="E114" s="46" t="s">
        <v>419</v>
      </c>
      <c r="F114" s="47"/>
      <c r="G114" s="46"/>
      <c r="H114" s="85" t="s">
        <v>420</v>
      </c>
      <c r="I114" s="43" t="s">
        <v>421</v>
      </c>
      <c r="J114" s="43" t="s">
        <v>98</v>
      </c>
    </row>
    <row r="115" spans="1:10" ht="40.5" customHeight="1" x14ac:dyDescent="0.25">
      <c r="A115" s="43" t="s">
        <v>23</v>
      </c>
      <c r="B115" s="43"/>
      <c r="C115" s="43"/>
      <c r="D115" s="45" t="s">
        <v>111</v>
      </c>
      <c r="E115" s="46"/>
      <c r="F115" s="47"/>
      <c r="G115" s="46"/>
      <c r="H115" s="43" t="s">
        <v>422</v>
      </c>
      <c r="I115" s="43"/>
      <c r="J115" s="43" t="s">
        <v>124</v>
      </c>
    </row>
    <row r="116" spans="1:10" ht="65.25" customHeight="1" x14ac:dyDescent="0.25">
      <c r="A116" s="43" t="s">
        <v>23</v>
      </c>
      <c r="B116" s="43"/>
      <c r="C116" s="43"/>
      <c r="D116" s="45" t="s">
        <v>111</v>
      </c>
      <c r="E116" s="46"/>
      <c r="F116" s="47" t="s">
        <v>160</v>
      </c>
      <c r="G116" s="46"/>
      <c r="H116" s="65" t="s">
        <v>423</v>
      </c>
      <c r="I116" s="43" t="s">
        <v>424</v>
      </c>
      <c r="J116" s="43" t="s">
        <v>72</v>
      </c>
    </row>
    <row r="117" spans="1:10" ht="40.5" customHeight="1" x14ac:dyDescent="0.25">
      <c r="A117" s="43" t="s">
        <v>23</v>
      </c>
      <c r="B117" s="43"/>
      <c r="C117" s="43"/>
      <c r="D117" s="45" t="s">
        <v>111</v>
      </c>
      <c r="E117" s="46"/>
      <c r="F117" s="47"/>
      <c r="G117" s="46"/>
      <c r="H117" s="43" t="s">
        <v>425</v>
      </c>
      <c r="I117" s="43" t="s">
        <v>426</v>
      </c>
      <c r="J117" s="43" t="s">
        <v>104</v>
      </c>
    </row>
    <row r="118" spans="1:10" ht="29.25" customHeight="1" x14ac:dyDescent="0.25">
      <c r="A118" s="43" t="s">
        <v>23</v>
      </c>
      <c r="B118" s="43"/>
      <c r="C118" s="43"/>
      <c r="D118" s="45" t="s">
        <v>111</v>
      </c>
      <c r="E118" s="46"/>
      <c r="F118" s="47"/>
      <c r="G118" s="46"/>
      <c r="H118" s="43" t="s">
        <v>427</v>
      </c>
      <c r="I118" s="43" t="s">
        <v>428</v>
      </c>
      <c r="J118" s="43" t="s">
        <v>124</v>
      </c>
    </row>
    <row r="119" spans="1:10" ht="29.25" customHeight="1" x14ac:dyDescent="0.25">
      <c r="A119" s="43" t="s">
        <v>23</v>
      </c>
      <c r="B119" s="43"/>
      <c r="C119" s="43"/>
      <c r="D119" s="45" t="s">
        <v>111</v>
      </c>
      <c r="E119" s="46"/>
      <c r="F119" s="47"/>
      <c r="G119" s="46"/>
      <c r="H119" s="43" t="s">
        <v>429</v>
      </c>
      <c r="I119" s="43" t="s">
        <v>430</v>
      </c>
      <c r="J119" s="43" t="s">
        <v>72</v>
      </c>
    </row>
    <row r="120" spans="1:10" ht="28.5" customHeight="1" x14ac:dyDescent="0.25">
      <c r="A120" s="43" t="s">
        <v>23</v>
      </c>
      <c r="B120" s="43"/>
      <c r="C120" s="43"/>
      <c r="D120" s="45" t="s">
        <v>111</v>
      </c>
      <c r="E120" s="46"/>
      <c r="F120" s="47"/>
      <c r="G120" s="46"/>
      <c r="H120" s="43" t="s">
        <v>431</v>
      </c>
      <c r="I120" s="43" t="s">
        <v>432</v>
      </c>
      <c r="J120" s="43" t="s">
        <v>72</v>
      </c>
    </row>
    <row r="121" spans="1:10" ht="31.5" customHeight="1" x14ac:dyDescent="0.25">
      <c r="A121" s="43" t="s">
        <v>23</v>
      </c>
      <c r="B121" s="43"/>
      <c r="C121" s="43"/>
      <c r="D121" s="45" t="s">
        <v>111</v>
      </c>
      <c r="E121" s="46"/>
      <c r="F121" s="47"/>
      <c r="G121" s="46"/>
      <c r="H121" s="43" t="s">
        <v>433</v>
      </c>
      <c r="I121" s="43" t="s">
        <v>434</v>
      </c>
      <c r="J121" s="43" t="s">
        <v>72</v>
      </c>
    </row>
    <row r="122" spans="1:10" ht="34.5" customHeight="1" x14ac:dyDescent="0.25">
      <c r="A122" s="43" t="s">
        <v>23</v>
      </c>
      <c r="B122" s="43"/>
      <c r="C122" s="43"/>
      <c r="D122" s="45" t="s">
        <v>111</v>
      </c>
      <c r="E122" s="46"/>
      <c r="F122" s="47"/>
      <c r="G122" s="46"/>
      <c r="H122" s="43" t="s">
        <v>435</v>
      </c>
      <c r="I122" s="43" t="s">
        <v>436</v>
      </c>
      <c r="J122" s="43" t="s">
        <v>72</v>
      </c>
    </row>
    <row r="123" spans="1:10" ht="21.75" customHeight="1" x14ac:dyDescent="0.25">
      <c r="A123" s="43" t="s">
        <v>23</v>
      </c>
      <c r="B123" s="43"/>
      <c r="C123" s="43"/>
      <c r="D123" s="45" t="s">
        <v>111</v>
      </c>
      <c r="E123" s="46"/>
      <c r="F123" s="47"/>
      <c r="G123" s="46"/>
      <c r="H123" s="43" t="s">
        <v>437</v>
      </c>
      <c r="I123" s="43" t="s">
        <v>438</v>
      </c>
      <c r="J123" s="43" t="s">
        <v>72</v>
      </c>
    </row>
    <row r="124" spans="1:10" ht="15.75" customHeight="1" x14ac:dyDescent="0.25">
      <c r="A124" s="43" t="s">
        <v>23</v>
      </c>
      <c r="B124" s="43"/>
      <c r="C124" s="43"/>
      <c r="D124" s="45" t="s">
        <v>111</v>
      </c>
      <c r="E124" s="46"/>
      <c r="F124" s="47"/>
      <c r="G124" s="46"/>
      <c r="H124" s="43" t="s">
        <v>439</v>
      </c>
      <c r="I124" s="43" t="s">
        <v>440</v>
      </c>
      <c r="J124" s="43" t="s">
        <v>72</v>
      </c>
    </row>
    <row r="125" spans="1:10" ht="27" customHeight="1" x14ac:dyDescent="0.25">
      <c r="A125" s="43" t="s">
        <v>23</v>
      </c>
      <c r="B125" s="43"/>
      <c r="C125" s="43"/>
      <c r="D125" s="45" t="s">
        <v>111</v>
      </c>
      <c r="E125" s="46"/>
      <c r="F125" s="47"/>
      <c r="G125" s="46"/>
      <c r="H125" s="43" t="s">
        <v>441</v>
      </c>
      <c r="I125" s="43" t="s">
        <v>442</v>
      </c>
      <c r="J125" s="43" t="s">
        <v>124</v>
      </c>
    </row>
    <row r="126" spans="1:10" ht="27.75" customHeight="1" x14ac:dyDescent="0.25">
      <c r="A126" s="43" t="s">
        <v>23</v>
      </c>
      <c r="B126" s="43"/>
      <c r="C126" s="43"/>
      <c r="D126" s="45" t="s">
        <v>111</v>
      </c>
      <c r="E126" s="46"/>
      <c r="F126" s="47"/>
      <c r="G126" s="46"/>
      <c r="H126" s="43" t="s">
        <v>443</v>
      </c>
      <c r="I126" s="45" t="s">
        <v>444</v>
      </c>
      <c r="J126" s="43" t="s">
        <v>124</v>
      </c>
    </row>
    <row r="127" spans="1:10" ht="28.5" customHeight="1" x14ac:dyDescent="0.25">
      <c r="A127" s="43" t="s">
        <v>23</v>
      </c>
      <c r="B127" s="43"/>
      <c r="C127" s="43"/>
      <c r="D127" s="51" t="s">
        <v>111</v>
      </c>
      <c r="E127" s="46"/>
      <c r="F127" s="47"/>
      <c r="G127" s="46"/>
      <c r="H127" s="44" t="s">
        <v>445</v>
      </c>
      <c r="I127" s="51" t="s">
        <v>446</v>
      </c>
      <c r="J127" s="44" t="s">
        <v>124</v>
      </c>
    </row>
    <row r="128" spans="1:10" ht="28.5" customHeight="1" x14ac:dyDescent="0.25">
      <c r="A128" s="43" t="s">
        <v>23</v>
      </c>
      <c r="B128" s="43"/>
      <c r="C128" s="43"/>
      <c r="D128" s="51" t="s">
        <v>111</v>
      </c>
      <c r="E128" s="46"/>
      <c r="F128" s="47"/>
      <c r="G128" s="46"/>
      <c r="H128" s="44" t="s">
        <v>447</v>
      </c>
      <c r="I128" s="51" t="s">
        <v>448</v>
      </c>
      <c r="J128" s="44" t="s">
        <v>124</v>
      </c>
    </row>
    <row r="129" spans="1:10" ht="55.5" customHeight="1" x14ac:dyDescent="0.25">
      <c r="A129" s="43" t="s">
        <v>23</v>
      </c>
      <c r="B129" s="43"/>
      <c r="C129" s="43"/>
      <c r="D129" s="51" t="s">
        <v>111</v>
      </c>
      <c r="E129" s="46"/>
      <c r="F129" s="86" t="s">
        <v>160</v>
      </c>
      <c r="G129" s="53" t="s">
        <v>449</v>
      </c>
      <c r="H129" s="44" t="s">
        <v>392</v>
      </c>
      <c r="I129" s="44" t="s">
        <v>450</v>
      </c>
      <c r="J129" s="44" t="s">
        <v>124</v>
      </c>
    </row>
    <row r="130" spans="1:10" ht="46.5" customHeight="1" x14ac:dyDescent="0.25">
      <c r="A130" s="43" t="s">
        <v>23</v>
      </c>
      <c r="B130" s="43"/>
      <c r="C130" s="43"/>
      <c r="D130" s="51" t="s">
        <v>111</v>
      </c>
      <c r="E130" s="46"/>
      <c r="F130" s="86" t="s">
        <v>267</v>
      </c>
      <c r="G130" s="53" t="s">
        <v>451</v>
      </c>
      <c r="H130" s="65" t="s">
        <v>396</v>
      </c>
      <c r="I130" s="43" t="s">
        <v>397</v>
      </c>
      <c r="J130" s="44" t="s">
        <v>124</v>
      </c>
    </row>
    <row r="131" spans="1:10" ht="28.5" customHeight="1" x14ac:dyDescent="0.25">
      <c r="A131" s="43" t="s">
        <v>23</v>
      </c>
      <c r="B131" s="43"/>
      <c r="C131" s="43"/>
      <c r="D131" s="45" t="s">
        <v>140</v>
      </c>
      <c r="E131" s="46"/>
      <c r="F131" s="47"/>
      <c r="G131" s="46"/>
      <c r="H131" s="43" t="s">
        <v>452</v>
      </c>
      <c r="I131" s="43" t="s">
        <v>453</v>
      </c>
      <c r="J131" s="43" t="s">
        <v>98</v>
      </c>
    </row>
    <row r="132" spans="1:10" ht="21.75" customHeight="1" x14ac:dyDescent="0.25">
      <c r="A132" s="43" t="s">
        <v>23</v>
      </c>
      <c r="B132" s="43"/>
      <c r="C132" s="43"/>
      <c r="D132" s="45" t="s">
        <v>140</v>
      </c>
      <c r="E132" s="46"/>
      <c r="F132" s="47"/>
      <c r="G132" s="46"/>
      <c r="H132" s="43" t="s">
        <v>454</v>
      </c>
      <c r="I132" s="43" t="s">
        <v>455</v>
      </c>
      <c r="J132" s="43" t="s">
        <v>124</v>
      </c>
    </row>
    <row r="133" spans="1:10" ht="17.25" customHeight="1" x14ac:dyDescent="0.25">
      <c r="A133" s="43" t="s">
        <v>23</v>
      </c>
      <c r="B133" s="43"/>
      <c r="C133" s="43"/>
      <c r="D133" s="45" t="s">
        <v>140</v>
      </c>
      <c r="E133" s="46"/>
      <c r="F133" s="47"/>
      <c r="G133" s="46"/>
      <c r="H133" s="43" t="s">
        <v>456</v>
      </c>
      <c r="I133" s="43" t="s">
        <v>457</v>
      </c>
      <c r="J133" s="43"/>
    </row>
    <row r="134" spans="1:10" ht="30.75" customHeight="1" x14ac:dyDescent="0.25">
      <c r="A134" s="43" t="s">
        <v>23</v>
      </c>
      <c r="B134" s="43"/>
      <c r="C134" s="43"/>
      <c r="D134" s="45" t="s">
        <v>140</v>
      </c>
      <c r="E134" s="46"/>
      <c r="F134" s="47"/>
      <c r="G134" s="46"/>
      <c r="H134" s="43" t="s">
        <v>458</v>
      </c>
      <c r="I134" s="43" t="s">
        <v>459</v>
      </c>
      <c r="J134" s="43"/>
    </row>
    <row r="135" spans="1:10" ht="15.75" customHeight="1" x14ac:dyDescent="0.25">
      <c r="A135" s="43" t="s">
        <v>23</v>
      </c>
      <c r="B135" s="43"/>
      <c r="C135" s="43"/>
      <c r="D135" s="45" t="s">
        <v>140</v>
      </c>
      <c r="E135" s="46"/>
      <c r="F135" s="47"/>
      <c r="G135" s="46"/>
      <c r="H135" s="43" t="s">
        <v>460</v>
      </c>
      <c r="I135" s="43" t="s">
        <v>461</v>
      </c>
      <c r="J135" s="43" t="s">
        <v>104</v>
      </c>
    </row>
    <row r="136" spans="1:10" ht="25.5" customHeight="1" x14ac:dyDescent="0.25">
      <c r="A136" s="43" t="s">
        <v>23</v>
      </c>
      <c r="B136" s="43" t="s">
        <v>462</v>
      </c>
      <c r="C136" s="43"/>
      <c r="D136" s="45" t="s">
        <v>140</v>
      </c>
      <c r="E136" s="46"/>
      <c r="F136" s="47"/>
      <c r="G136" s="46"/>
      <c r="H136" s="43" t="s">
        <v>463</v>
      </c>
      <c r="I136" s="43" t="s">
        <v>464</v>
      </c>
      <c r="J136" s="43" t="s">
        <v>81</v>
      </c>
    </row>
    <row r="137" spans="1:10" ht="25.5" customHeight="1" x14ac:dyDescent="0.25">
      <c r="A137" s="43" t="s">
        <v>23</v>
      </c>
      <c r="B137" s="43" t="s">
        <v>462</v>
      </c>
      <c r="C137" s="43"/>
      <c r="D137" s="45" t="s">
        <v>140</v>
      </c>
      <c r="E137" s="46"/>
      <c r="F137" s="47"/>
      <c r="G137" s="46"/>
      <c r="H137" s="43" t="s">
        <v>465</v>
      </c>
      <c r="I137" s="43" t="s">
        <v>466</v>
      </c>
      <c r="J137" s="43" t="s">
        <v>81</v>
      </c>
    </row>
    <row r="138" spans="1:10" ht="20.25" customHeight="1" x14ac:dyDescent="0.25">
      <c r="A138" s="43" t="s">
        <v>23</v>
      </c>
      <c r="B138" s="43"/>
      <c r="C138" s="43"/>
      <c r="D138" s="45" t="s">
        <v>140</v>
      </c>
      <c r="E138" s="46"/>
      <c r="F138" s="47"/>
      <c r="G138" s="46"/>
      <c r="H138" s="43" t="s">
        <v>467</v>
      </c>
      <c r="I138" s="43" t="s">
        <v>468</v>
      </c>
      <c r="J138" s="43" t="s">
        <v>72</v>
      </c>
    </row>
    <row r="139" spans="1:10" ht="23.25" customHeight="1" x14ac:dyDescent="0.25">
      <c r="A139" s="43" t="s">
        <v>23</v>
      </c>
      <c r="B139" s="43"/>
      <c r="C139" s="43"/>
      <c r="D139" s="45" t="s">
        <v>140</v>
      </c>
      <c r="E139" s="46"/>
      <c r="F139" s="47"/>
      <c r="G139" s="46"/>
      <c r="H139" s="43" t="s">
        <v>469</v>
      </c>
      <c r="I139" s="45" t="s">
        <v>470</v>
      </c>
      <c r="J139" s="43" t="s">
        <v>124</v>
      </c>
    </row>
    <row r="140" spans="1:10" ht="33.75" customHeight="1" x14ac:dyDescent="0.25">
      <c r="A140" s="65" t="s">
        <v>41</v>
      </c>
      <c r="B140" s="65"/>
      <c r="C140" s="65"/>
      <c r="D140" s="45" t="s">
        <v>472</v>
      </c>
      <c r="E140" s="54"/>
      <c r="F140" s="56" t="s">
        <v>473</v>
      </c>
      <c r="G140" s="54" t="s">
        <v>474</v>
      </c>
      <c r="H140" s="64" t="s">
        <v>475</v>
      </c>
      <c r="I140" s="65" t="s">
        <v>476</v>
      </c>
      <c r="J140" s="65"/>
    </row>
    <row r="141" spans="1:10" ht="27" customHeight="1" x14ac:dyDescent="0.25">
      <c r="A141" s="65" t="s">
        <v>41</v>
      </c>
      <c r="B141" s="65"/>
      <c r="C141" s="65"/>
      <c r="D141" s="45" t="s">
        <v>477</v>
      </c>
      <c r="E141" s="46"/>
      <c r="F141" s="56" t="s">
        <v>473</v>
      </c>
      <c r="G141" s="46" t="s">
        <v>478</v>
      </c>
      <c r="H141" s="64" t="s">
        <v>479</v>
      </c>
      <c r="I141" s="65" t="s">
        <v>480</v>
      </c>
      <c r="J141" s="65"/>
    </row>
    <row r="142" spans="1:10" ht="39" customHeight="1" x14ac:dyDescent="0.25">
      <c r="A142" s="65" t="s">
        <v>41</v>
      </c>
      <c r="B142" s="65"/>
      <c r="C142" s="65"/>
      <c r="D142" s="45" t="s">
        <v>77</v>
      </c>
      <c r="E142" s="46"/>
      <c r="F142" s="56" t="s">
        <v>473</v>
      </c>
      <c r="G142" s="46" t="s">
        <v>481</v>
      </c>
      <c r="H142" s="65" t="s">
        <v>482</v>
      </c>
      <c r="I142" s="65" t="s">
        <v>483</v>
      </c>
      <c r="J142" s="65" t="s">
        <v>81</v>
      </c>
    </row>
    <row r="143" spans="1:10" ht="26.25" customHeight="1" x14ac:dyDescent="0.25">
      <c r="A143" s="65" t="s">
        <v>41</v>
      </c>
      <c r="B143" s="65"/>
      <c r="C143" s="65"/>
      <c r="D143" s="51" t="s">
        <v>248</v>
      </c>
      <c r="E143" s="54"/>
      <c r="F143" s="56" t="s">
        <v>473</v>
      </c>
      <c r="G143" s="54" t="s">
        <v>484</v>
      </c>
      <c r="H143" s="65" t="s">
        <v>475</v>
      </c>
      <c r="I143" s="65" t="s">
        <v>476</v>
      </c>
      <c r="J143" s="65" t="s">
        <v>124</v>
      </c>
    </row>
    <row r="144" spans="1:10" ht="27" customHeight="1" thickBot="1" x14ac:dyDescent="0.3">
      <c r="A144" s="65" t="s">
        <v>41</v>
      </c>
      <c r="B144" s="65"/>
      <c r="C144" s="65"/>
      <c r="D144" s="51" t="s">
        <v>248</v>
      </c>
      <c r="E144" s="54"/>
      <c r="F144" s="56" t="s">
        <v>473</v>
      </c>
      <c r="G144" s="54" t="s">
        <v>485</v>
      </c>
      <c r="H144" s="65" t="s">
        <v>479</v>
      </c>
      <c r="I144" s="65" t="s">
        <v>480</v>
      </c>
      <c r="J144" s="65" t="s">
        <v>72</v>
      </c>
    </row>
    <row r="145" spans="1:10" ht="52.5" customHeight="1" x14ac:dyDescent="0.25">
      <c r="A145" s="58" t="s">
        <v>34</v>
      </c>
      <c r="B145" s="58"/>
      <c r="C145" s="58"/>
      <c r="D145" s="59" t="s">
        <v>486</v>
      </c>
      <c r="E145" s="60"/>
      <c r="F145" s="61" t="s">
        <v>60</v>
      </c>
      <c r="G145" s="60" t="s">
        <v>487</v>
      </c>
      <c r="H145" s="72" t="s">
        <v>488</v>
      </c>
      <c r="I145" s="59" t="s">
        <v>489</v>
      </c>
      <c r="J145" s="58" t="s">
        <v>104</v>
      </c>
    </row>
    <row r="146" spans="1:10" ht="28.5" customHeight="1" x14ac:dyDescent="0.25">
      <c r="A146" s="43" t="s">
        <v>34</v>
      </c>
      <c r="B146" s="43"/>
      <c r="C146" s="43"/>
      <c r="D146" s="45" t="s">
        <v>490</v>
      </c>
      <c r="E146" s="46"/>
      <c r="F146" s="47" t="s">
        <v>60</v>
      </c>
      <c r="G146" s="46" t="s">
        <v>491</v>
      </c>
      <c r="H146" s="48" t="s">
        <v>492</v>
      </c>
      <c r="I146" s="45" t="s">
        <v>493</v>
      </c>
      <c r="J146" s="43" t="s">
        <v>135</v>
      </c>
    </row>
    <row r="147" spans="1:10" ht="24.75" customHeight="1" x14ac:dyDescent="0.25">
      <c r="A147" s="43" t="s">
        <v>34</v>
      </c>
      <c r="B147" s="43"/>
      <c r="C147" s="43"/>
      <c r="D147" s="45" t="s">
        <v>494</v>
      </c>
      <c r="E147" s="46"/>
      <c r="F147" s="47" t="s">
        <v>60</v>
      </c>
      <c r="G147" s="46" t="s">
        <v>495</v>
      </c>
      <c r="H147" s="48" t="s">
        <v>496</v>
      </c>
      <c r="I147" s="43" t="s">
        <v>497</v>
      </c>
      <c r="J147" s="43" t="s">
        <v>124</v>
      </c>
    </row>
    <row r="148" spans="1:10" ht="28.5" customHeight="1" x14ac:dyDescent="0.25">
      <c r="A148" s="43" t="s">
        <v>34</v>
      </c>
      <c r="B148" s="43"/>
      <c r="C148" s="43"/>
      <c r="D148" s="45" t="s">
        <v>498</v>
      </c>
      <c r="E148" s="46"/>
      <c r="F148" s="47" t="s">
        <v>60</v>
      </c>
      <c r="G148" s="46" t="s">
        <v>499</v>
      </c>
      <c r="H148" s="48" t="s">
        <v>500</v>
      </c>
      <c r="I148" s="45" t="s">
        <v>501</v>
      </c>
      <c r="J148" s="43" t="s">
        <v>104</v>
      </c>
    </row>
    <row r="149" spans="1:10" ht="31.5" customHeight="1" x14ac:dyDescent="0.25">
      <c r="A149" s="43" t="s">
        <v>34</v>
      </c>
      <c r="B149" s="43"/>
      <c r="C149" s="43"/>
      <c r="D149" s="45" t="s">
        <v>502</v>
      </c>
      <c r="E149" s="46"/>
      <c r="F149" s="47" t="s">
        <v>60</v>
      </c>
      <c r="G149" s="46" t="s">
        <v>503</v>
      </c>
      <c r="H149" s="48" t="s">
        <v>504</v>
      </c>
      <c r="I149" s="45" t="s">
        <v>505</v>
      </c>
      <c r="J149" s="43" t="s">
        <v>104</v>
      </c>
    </row>
    <row r="150" spans="1:10" ht="30.75" customHeight="1" x14ac:dyDescent="0.25">
      <c r="A150" s="43" t="s">
        <v>34</v>
      </c>
      <c r="B150" s="43"/>
      <c r="C150" s="43"/>
      <c r="D150" s="45" t="s">
        <v>67</v>
      </c>
      <c r="E150" s="46"/>
      <c r="F150" s="47" t="s">
        <v>60</v>
      </c>
      <c r="G150" s="46" t="s">
        <v>506</v>
      </c>
      <c r="H150" s="43" t="s">
        <v>507</v>
      </c>
      <c r="I150" s="45" t="s">
        <v>508</v>
      </c>
      <c r="J150" s="43" t="s">
        <v>124</v>
      </c>
    </row>
    <row r="151" spans="1:10" ht="66.75" customHeight="1" x14ac:dyDescent="0.25">
      <c r="A151" s="43" t="s">
        <v>34</v>
      </c>
      <c r="B151" s="43"/>
      <c r="C151" s="43"/>
      <c r="D151" s="45" t="s">
        <v>67</v>
      </c>
      <c r="E151" s="46"/>
      <c r="F151" s="47" t="s">
        <v>60</v>
      </c>
      <c r="G151" s="46" t="s">
        <v>509</v>
      </c>
      <c r="H151" s="45" t="s">
        <v>510</v>
      </c>
      <c r="I151" s="45" t="s">
        <v>511</v>
      </c>
      <c r="J151" s="43" t="s">
        <v>124</v>
      </c>
    </row>
    <row r="152" spans="1:10" ht="53.25" customHeight="1" x14ac:dyDescent="0.25">
      <c r="A152" s="43" t="s">
        <v>34</v>
      </c>
      <c r="B152" s="43"/>
      <c r="C152" s="43"/>
      <c r="D152" s="45" t="s">
        <v>67</v>
      </c>
      <c r="E152" s="46"/>
      <c r="F152" s="47" t="s">
        <v>60</v>
      </c>
      <c r="G152" s="46" t="s">
        <v>512</v>
      </c>
      <c r="H152" s="43" t="s">
        <v>513</v>
      </c>
      <c r="I152" s="45" t="s">
        <v>514</v>
      </c>
      <c r="J152" s="43" t="s">
        <v>72</v>
      </c>
    </row>
    <row r="153" spans="1:10" ht="37.5" customHeight="1" x14ac:dyDescent="0.25">
      <c r="A153" s="43" t="s">
        <v>34</v>
      </c>
      <c r="B153" s="43"/>
      <c r="C153" s="43"/>
      <c r="D153" s="45" t="s">
        <v>77</v>
      </c>
      <c r="E153" s="46"/>
      <c r="F153" s="47" t="s">
        <v>60</v>
      </c>
      <c r="G153" s="46" t="s">
        <v>515</v>
      </c>
      <c r="H153" s="45" t="s">
        <v>516</v>
      </c>
      <c r="I153" s="45" t="s">
        <v>517</v>
      </c>
      <c r="J153" s="43" t="s">
        <v>98</v>
      </c>
    </row>
    <row r="154" spans="1:10" ht="33.75" customHeight="1" x14ac:dyDescent="0.25">
      <c r="A154" s="43" t="s">
        <v>34</v>
      </c>
      <c r="B154" s="43"/>
      <c r="C154" s="43"/>
      <c r="D154" s="45" t="s">
        <v>77</v>
      </c>
      <c r="E154" s="46"/>
      <c r="F154" s="47" t="s">
        <v>60</v>
      </c>
      <c r="G154" s="46" t="s">
        <v>519</v>
      </c>
      <c r="H154" s="51" t="s">
        <v>520</v>
      </c>
      <c r="I154" s="45" t="s">
        <v>521</v>
      </c>
      <c r="J154" s="43" t="s">
        <v>81</v>
      </c>
    </row>
    <row r="155" spans="1:10" ht="36" customHeight="1" x14ac:dyDescent="0.25">
      <c r="A155" s="43" t="s">
        <v>34</v>
      </c>
      <c r="B155" s="43"/>
      <c r="C155" s="43"/>
      <c r="D155" s="45" t="s">
        <v>77</v>
      </c>
      <c r="E155" s="46"/>
      <c r="F155" s="47" t="s">
        <v>60</v>
      </c>
      <c r="G155" s="46" t="s">
        <v>522</v>
      </c>
      <c r="H155" s="44" t="s">
        <v>523</v>
      </c>
      <c r="I155" s="43" t="s">
        <v>524</v>
      </c>
      <c r="J155" s="43" t="s">
        <v>124</v>
      </c>
    </row>
    <row r="156" spans="1:10" ht="30" customHeight="1" x14ac:dyDescent="0.25">
      <c r="A156" s="45" t="s">
        <v>34</v>
      </c>
      <c r="B156" s="45"/>
      <c r="C156" s="45"/>
      <c r="D156" s="45" t="s">
        <v>77</v>
      </c>
      <c r="E156" s="54"/>
      <c r="F156" s="56" t="s">
        <v>60</v>
      </c>
      <c r="G156" s="88" t="s">
        <v>525</v>
      </c>
      <c r="H156" s="45" t="s">
        <v>526</v>
      </c>
      <c r="I156" s="45" t="s">
        <v>527</v>
      </c>
      <c r="J156" s="45" t="s">
        <v>124</v>
      </c>
    </row>
    <row r="157" spans="1:10" ht="37.5" customHeight="1" x14ac:dyDescent="0.25">
      <c r="A157" s="43" t="s">
        <v>34</v>
      </c>
      <c r="B157" s="43"/>
      <c r="C157" s="43"/>
      <c r="D157" s="45" t="s">
        <v>111</v>
      </c>
      <c r="E157" s="54" t="s">
        <v>529</v>
      </c>
      <c r="F157" s="56" t="s">
        <v>60</v>
      </c>
      <c r="G157" s="54" t="s">
        <v>530</v>
      </c>
      <c r="H157" s="65" t="s">
        <v>531</v>
      </c>
      <c r="I157" s="45" t="s">
        <v>532</v>
      </c>
      <c r="J157" s="43" t="s">
        <v>72</v>
      </c>
    </row>
    <row r="158" spans="1:10" ht="15.75" customHeight="1" x14ac:dyDescent="0.25">
      <c r="A158" s="45" t="s">
        <v>34</v>
      </c>
      <c r="B158" s="45"/>
      <c r="C158" s="45"/>
      <c r="D158" s="45" t="s">
        <v>111</v>
      </c>
      <c r="E158" s="46"/>
      <c r="F158" s="47" t="s">
        <v>60</v>
      </c>
      <c r="G158" s="46" t="s">
        <v>533</v>
      </c>
      <c r="H158" s="45" t="s">
        <v>534</v>
      </c>
      <c r="I158" s="45"/>
      <c r="J158" s="43" t="s">
        <v>124</v>
      </c>
    </row>
    <row r="159" spans="1:10" ht="27.75" customHeight="1" x14ac:dyDescent="0.25">
      <c r="A159" s="43" t="s">
        <v>34</v>
      </c>
      <c r="B159" s="43"/>
      <c r="C159" s="43"/>
      <c r="D159" s="45" t="s">
        <v>111</v>
      </c>
      <c r="E159" s="46"/>
      <c r="F159" s="47" t="s">
        <v>60</v>
      </c>
      <c r="G159" s="46" t="s">
        <v>535</v>
      </c>
      <c r="H159" s="45" t="s">
        <v>536</v>
      </c>
      <c r="I159" s="45" t="s">
        <v>537</v>
      </c>
      <c r="J159" s="43" t="s">
        <v>98</v>
      </c>
    </row>
    <row r="160" spans="1:10" ht="25.5" customHeight="1" x14ac:dyDescent="0.25">
      <c r="A160" s="43" t="s">
        <v>34</v>
      </c>
      <c r="B160" s="43"/>
      <c r="C160" s="43"/>
      <c r="D160" s="45" t="s">
        <v>111</v>
      </c>
      <c r="E160" s="46"/>
      <c r="F160" s="47" t="s">
        <v>60</v>
      </c>
      <c r="G160" s="46" t="s">
        <v>538</v>
      </c>
      <c r="H160" s="45" t="s">
        <v>539</v>
      </c>
      <c r="I160" s="45" t="s">
        <v>540</v>
      </c>
      <c r="J160" s="43" t="s">
        <v>124</v>
      </c>
    </row>
    <row r="161" spans="1:10" ht="19.5" customHeight="1" x14ac:dyDescent="0.25">
      <c r="A161" s="43" t="s">
        <v>34</v>
      </c>
      <c r="B161" s="43"/>
      <c r="C161" s="43"/>
      <c r="D161" s="45" t="s">
        <v>111</v>
      </c>
      <c r="E161" s="46"/>
      <c r="F161" s="47" t="s">
        <v>60</v>
      </c>
      <c r="G161" s="46" t="s">
        <v>541</v>
      </c>
      <c r="H161" s="45" t="s">
        <v>542</v>
      </c>
      <c r="I161" s="45" t="s">
        <v>543</v>
      </c>
      <c r="J161" s="43" t="s">
        <v>124</v>
      </c>
    </row>
    <row r="162" spans="1:10" ht="24.75" customHeight="1" x14ac:dyDescent="0.25">
      <c r="A162" s="43" t="s">
        <v>34</v>
      </c>
      <c r="B162" s="43"/>
      <c r="C162" s="43"/>
      <c r="D162" s="45" t="s">
        <v>111</v>
      </c>
      <c r="E162" s="46"/>
      <c r="F162" s="47"/>
      <c r="G162" s="46"/>
      <c r="H162" s="45" t="s">
        <v>544</v>
      </c>
      <c r="I162" s="45" t="s">
        <v>545</v>
      </c>
      <c r="J162" s="43" t="s">
        <v>124</v>
      </c>
    </row>
    <row r="163" spans="1:10" ht="25.5" customHeight="1" x14ac:dyDescent="0.25">
      <c r="A163" s="43" t="s">
        <v>34</v>
      </c>
      <c r="B163" s="43"/>
      <c r="C163" s="43"/>
      <c r="D163" s="45" t="s">
        <v>111</v>
      </c>
      <c r="E163" s="46"/>
      <c r="F163" s="47"/>
      <c r="G163" s="46"/>
      <c r="H163" s="45" t="s">
        <v>546</v>
      </c>
      <c r="I163" s="45"/>
      <c r="J163" s="43" t="s">
        <v>124</v>
      </c>
    </row>
    <row r="164" spans="1:10" ht="19.5" customHeight="1" x14ac:dyDescent="0.25">
      <c r="A164" s="43" t="s">
        <v>34</v>
      </c>
      <c r="B164" s="43"/>
      <c r="C164" s="43"/>
      <c r="D164" s="45" t="s">
        <v>111</v>
      </c>
      <c r="E164" s="46"/>
      <c r="F164" s="47"/>
      <c r="G164" s="46"/>
      <c r="H164" s="45" t="s">
        <v>547</v>
      </c>
      <c r="I164" s="45"/>
      <c r="J164" s="43" t="s">
        <v>124</v>
      </c>
    </row>
    <row r="165" spans="1:10" ht="19.5" customHeight="1" x14ac:dyDescent="0.25">
      <c r="A165" s="43" t="s">
        <v>34</v>
      </c>
      <c r="B165" s="43"/>
      <c r="C165" s="43"/>
      <c r="D165" s="51" t="s">
        <v>111</v>
      </c>
      <c r="E165" s="46"/>
      <c r="F165" s="47"/>
      <c r="G165" s="46"/>
      <c r="H165" s="45" t="s">
        <v>548</v>
      </c>
      <c r="I165" s="45" t="s">
        <v>549</v>
      </c>
      <c r="J165" s="43" t="s">
        <v>124</v>
      </c>
    </row>
    <row r="166" spans="1:10" ht="25.5" customHeight="1" x14ac:dyDescent="0.25">
      <c r="A166" s="47" t="s">
        <v>34</v>
      </c>
      <c r="B166" s="47"/>
      <c r="C166" s="47"/>
      <c r="D166" s="51" t="s">
        <v>111</v>
      </c>
      <c r="E166" s="47"/>
      <c r="F166" s="47"/>
      <c r="G166" s="47"/>
      <c r="H166" s="45" t="s">
        <v>550</v>
      </c>
      <c r="I166" s="47"/>
      <c r="J166" s="86" t="s">
        <v>81</v>
      </c>
    </row>
    <row r="167" spans="1:10" ht="25.5" customHeight="1" x14ac:dyDescent="0.25">
      <c r="A167" s="43" t="s">
        <v>34</v>
      </c>
      <c r="B167" s="43"/>
      <c r="C167" s="43"/>
      <c r="D167" s="45" t="s">
        <v>140</v>
      </c>
      <c r="E167" s="46"/>
      <c r="F167" s="47"/>
      <c r="G167" s="46"/>
      <c r="H167" s="45" t="s">
        <v>551</v>
      </c>
      <c r="I167" s="45" t="s">
        <v>552</v>
      </c>
      <c r="J167" s="43" t="s">
        <v>98</v>
      </c>
    </row>
    <row r="168" spans="1:10" ht="21" customHeight="1" thickBot="1" x14ac:dyDescent="0.3">
      <c r="A168" s="67" t="s">
        <v>34</v>
      </c>
      <c r="B168" s="67"/>
      <c r="C168" s="67"/>
      <c r="D168" s="69" t="s">
        <v>140</v>
      </c>
      <c r="E168" s="70"/>
      <c r="F168" s="71"/>
      <c r="G168" s="70"/>
      <c r="H168" s="69" t="s">
        <v>553</v>
      </c>
      <c r="I168" s="69" t="s">
        <v>554</v>
      </c>
      <c r="J168" s="67" t="s">
        <v>98</v>
      </c>
    </row>
    <row r="169" spans="1:10" ht="31.5" customHeight="1" x14ac:dyDescent="0.25">
      <c r="A169" s="58" t="s">
        <v>35</v>
      </c>
      <c r="B169" s="58"/>
      <c r="C169" s="58"/>
      <c r="D169" s="59" t="s">
        <v>555</v>
      </c>
      <c r="E169" s="60"/>
      <c r="F169" s="61" t="s">
        <v>60</v>
      </c>
      <c r="G169" s="60" t="s">
        <v>556</v>
      </c>
      <c r="H169" s="72" t="s">
        <v>557</v>
      </c>
      <c r="I169" s="59" t="s">
        <v>558</v>
      </c>
      <c r="J169" s="58" t="s">
        <v>135</v>
      </c>
    </row>
    <row r="170" spans="1:10" ht="38.25" customHeight="1" x14ac:dyDescent="0.25">
      <c r="A170" s="43" t="s">
        <v>35</v>
      </c>
      <c r="B170" s="43" t="s">
        <v>559</v>
      </c>
      <c r="C170" s="43"/>
      <c r="D170" s="45" t="s">
        <v>560</v>
      </c>
      <c r="E170" s="46"/>
      <c r="F170" s="47" t="s">
        <v>60</v>
      </c>
      <c r="G170" s="46" t="s">
        <v>561</v>
      </c>
      <c r="H170" s="48" t="s">
        <v>562</v>
      </c>
      <c r="I170" s="45" t="s">
        <v>563</v>
      </c>
      <c r="J170" s="43" t="s">
        <v>135</v>
      </c>
    </row>
    <row r="171" spans="1:10" ht="35.25" customHeight="1" x14ac:dyDescent="0.25">
      <c r="A171" s="43" t="s">
        <v>35</v>
      </c>
      <c r="B171" s="43" t="s">
        <v>564</v>
      </c>
      <c r="C171" s="43" t="s">
        <v>22</v>
      </c>
      <c r="D171" s="45" t="s">
        <v>67</v>
      </c>
      <c r="E171" s="46"/>
      <c r="F171" s="47" t="s">
        <v>60</v>
      </c>
      <c r="G171" s="46" t="s">
        <v>565</v>
      </c>
      <c r="H171" s="43" t="s">
        <v>566</v>
      </c>
      <c r="I171" s="45" t="s">
        <v>567</v>
      </c>
      <c r="J171" s="43" t="s">
        <v>135</v>
      </c>
    </row>
    <row r="172" spans="1:10" ht="31.5" customHeight="1" x14ac:dyDescent="0.25">
      <c r="A172" s="43" t="s">
        <v>35</v>
      </c>
      <c r="B172" s="43"/>
      <c r="C172" s="43"/>
      <c r="D172" s="45" t="s">
        <v>67</v>
      </c>
      <c r="E172" s="46"/>
      <c r="F172" s="47" t="s">
        <v>60</v>
      </c>
      <c r="G172" s="46" t="s">
        <v>568</v>
      </c>
      <c r="H172" s="43" t="s">
        <v>569</v>
      </c>
      <c r="I172" s="45" t="s">
        <v>570</v>
      </c>
      <c r="J172" s="43" t="s">
        <v>124</v>
      </c>
    </row>
    <row r="173" spans="1:10" ht="48" customHeight="1" x14ac:dyDescent="0.25">
      <c r="A173" s="43" t="s">
        <v>35</v>
      </c>
      <c r="B173" s="43" t="s">
        <v>559</v>
      </c>
      <c r="C173" s="43"/>
      <c r="D173" s="45" t="s">
        <v>67</v>
      </c>
      <c r="E173" s="46"/>
      <c r="F173" s="47" t="s">
        <v>60</v>
      </c>
      <c r="G173" s="46" t="s">
        <v>571</v>
      </c>
      <c r="H173" s="43" t="s">
        <v>572</v>
      </c>
      <c r="I173" s="45" t="s">
        <v>573</v>
      </c>
      <c r="J173" s="43" t="s">
        <v>135</v>
      </c>
    </row>
    <row r="174" spans="1:10" ht="38.25" customHeight="1" x14ac:dyDescent="0.25">
      <c r="A174" s="43" t="s">
        <v>35</v>
      </c>
      <c r="B174" s="43" t="s">
        <v>575</v>
      </c>
      <c r="C174" s="43"/>
      <c r="D174" s="45" t="s">
        <v>67</v>
      </c>
      <c r="E174" s="46"/>
      <c r="F174" s="47" t="s">
        <v>60</v>
      </c>
      <c r="G174" s="46" t="s">
        <v>576</v>
      </c>
      <c r="H174" s="43" t="s">
        <v>577</v>
      </c>
      <c r="I174" s="45" t="s">
        <v>578</v>
      </c>
      <c r="J174" s="43" t="s">
        <v>72</v>
      </c>
    </row>
    <row r="175" spans="1:10" ht="40.5" customHeight="1" x14ac:dyDescent="0.25">
      <c r="A175" s="43" t="s">
        <v>35</v>
      </c>
      <c r="B175" s="43"/>
      <c r="C175" s="43"/>
      <c r="D175" s="45" t="s">
        <v>67</v>
      </c>
      <c r="E175" s="46"/>
      <c r="F175" s="47" t="s">
        <v>60</v>
      </c>
      <c r="G175" s="46" t="s">
        <v>579</v>
      </c>
      <c r="H175" s="43" t="s">
        <v>580</v>
      </c>
      <c r="I175" s="43" t="s">
        <v>581</v>
      </c>
      <c r="J175" s="43" t="s">
        <v>64</v>
      </c>
    </row>
    <row r="176" spans="1:10" ht="26.25" customHeight="1" x14ac:dyDescent="0.25">
      <c r="A176" s="43" t="s">
        <v>35</v>
      </c>
      <c r="B176" s="65" t="s">
        <v>582</v>
      </c>
      <c r="C176" s="43"/>
      <c r="D176" s="45" t="s">
        <v>67</v>
      </c>
      <c r="E176" s="46"/>
      <c r="F176" s="47" t="s">
        <v>60</v>
      </c>
      <c r="G176" s="46" t="s">
        <v>583</v>
      </c>
      <c r="H176" s="43" t="s">
        <v>584</v>
      </c>
      <c r="I176" s="45" t="s">
        <v>585</v>
      </c>
      <c r="J176" s="43" t="s">
        <v>81</v>
      </c>
    </row>
    <row r="177" spans="1:10" ht="36" customHeight="1" x14ac:dyDescent="0.25">
      <c r="A177" s="43" t="s">
        <v>35</v>
      </c>
      <c r="B177" s="43" t="s">
        <v>559</v>
      </c>
      <c r="C177" s="43"/>
      <c r="D177" s="45" t="s">
        <v>67</v>
      </c>
      <c r="E177" s="46"/>
      <c r="F177" s="47" t="s">
        <v>60</v>
      </c>
      <c r="G177" s="46" t="s">
        <v>586</v>
      </c>
      <c r="H177" s="43" t="s">
        <v>587</v>
      </c>
      <c r="I177" s="45" t="s">
        <v>588</v>
      </c>
      <c r="J177" s="43" t="s">
        <v>135</v>
      </c>
    </row>
    <row r="178" spans="1:10" ht="43.5" customHeight="1" x14ac:dyDescent="0.25">
      <c r="A178" s="43" t="s">
        <v>35</v>
      </c>
      <c r="B178" s="43"/>
      <c r="C178" s="43"/>
      <c r="D178" s="45" t="s">
        <v>77</v>
      </c>
      <c r="E178" s="46"/>
      <c r="F178" s="47" t="s">
        <v>60</v>
      </c>
      <c r="G178" s="46" t="s">
        <v>589</v>
      </c>
      <c r="H178" s="43" t="s">
        <v>590</v>
      </c>
      <c r="I178" s="51" t="s">
        <v>591</v>
      </c>
      <c r="J178" s="43" t="s">
        <v>124</v>
      </c>
    </row>
    <row r="179" spans="1:10" ht="42" customHeight="1" x14ac:dyDescent="0.25">
      <c r="A179" s="43" t="s">
        <v>35</v>
      </c>
      <c r="B179" s="43" t="s">
        <v>559</v>
      </c>
      <c r="C179" s="43"/>
      <c r="D179" s="45" t="s">
        <v>111</v>
      </c>
      <c r="E179" s="90" t="s">
        <v>592</v>
      </c>
      <c r="F179" s="47"/>
      <c r="G179" s="46"/>
      <c r="H179" s="65" t="s">
        <v>593</v>
      </c>
      <c r="I179" s="45" t="s">
        <v>594</v>
      </c>
      <c r="J179" s="43" t="s">
        <v>135</v>
      </c>
    </row>
    <row r="180" spans="1:10" ht="28.5" customHeight="1" x14ac:dyDescent="0.25">
      <c r="A180" s="43" t="s">
        <v>35</v>
      </c>
      <c r="B180" s="43"/>
      <c r="C180" s="43"/>
      <c r="D180" s="45" t="s">
        <v>111</v>
      </c>
      <c r="E180" s="46"/>
      <c r="F180" s="47"/>
      <c r="G180" s="46"/>
      <c r="H180" s="43" t="s">
        <v>596</v>
      </c>
      <c r="I180" s="45" t="s">
        <v>597</v>
      </c>
      <c r="J180" s="43" t="s">
        <v>124</v>
      </c>
    </row>
    <row r="181" spans="1:10" ht="39" customHeight="1" x14ac:dyDescent="0.25">
      <c r="A181" s="43" t="s">
        <v>35</v>
      </c>
      <c r="B181" s="43" t="s">
        <v>598</v>
      </c>
      <c r="C181" s="43"/>
      <c r="D181" s="45" t="s">
        <v>111</v>
      </c>
      <c r="E181" s="46"/>
      <c r="F181" s="47"/>
      <c r="G181" s="46"/>
      <c r="H181" s="43" t="s">
        <v>599</v>
      </c>
      <c r="I181" s="43" t="s">
        <v>600</v>
      </c>
      <c r="J181" s="43" t="s">
        <v>98</v>
      </c>
    </row>
    <row r="182" spans="1:10" ht="20.25" customHeight="1" x14ac:dyDescent="0.25">
      <c r="A182" s="43" t="s">
        <v>35</v>
      </c>
      <c r="B182" s="43"/>
      <c r="C182" s="43"/>
      <c r="D182" s="51" t="s">
        <v>111</v>
      </c>
      <c r="E182" s="46"/>
      <c r="F182" s="47"/>
      <c r="G182" s="46"/>
      <c r="H182" s="45" t="s">
        <v>601</v>
      </c>
      <c r="I182" s="43" t="s">
        <v>602</v>
      </c>
      <c r="J182" s="43" t="s">
        <v>124</v>
      </c>
    </row>
    <row r="183" spans="1:10" ht="24" customHeight="1" x14ac:dyDescent="0.25">
      <c r="A183" s="43" t="s">
        <v>35</v>
      </c>
      <c r="B183" s="43" t="s">
        <v>603</v>
      </c>
      <c r="C183" s="43"/>
      <c r="D183" s="51" t="s">
        <v>111</v>
      </c>
      <c r="E183" s="46"/>
      <c r="F183" s="47"/>
      <c r="G183" s="46"/>
      <c r="H183" s="45" t="s">
        <v>604</v>
      </c>
      <c r="I183" s="45" t="s">
        <v>605</v>
      </c>
      <c r="J183" s="43" t="s">
        <v>81</v>
      </c>
    </row>
    <row r="184" spans="1:10" ht="24" customHeight="1" thickBot="1" x14ac:dyDescent="0.3">
      <c r="A184" s="43" t="s">
        <v>35</v>
      </c>
      <c r="B184" s="43"/>
      <c r="C184" s="43"/>
      <c r="D184" s="51" t="s">
        <v>111</v>
      </c>
      <c r="E184" s="46"/>
      <c r="F184" s="47"/>
      <c r="G184" s="46"/>
      <c r="H184" s="51" t="s">
        <v>606</v>
      </c>
      <c r="I184" s="51" t="s">
        <v>607</v>
      </c>
      <c r="J184" s="43" t="s">
        <v>81</v>
      </c>
    </row>
    <row r="185" spans="1:10" ht="36" customHeight="1" x14ac:dyDescent="0.25">
      <c r="A185" s="58" t="s">
        <v>28</v>
      </c>
      <c r="B185" s="58"/>
      <c r="C185" s="58"/>
      <c r="D185" s="59" t="s">
        <v>608</v>
      </c>
      <c r="E185" s="60"/>
      <c r="F185" s="61" t="s">
        <v>60</v>
      </c>
      <c r="G185" s="60" t="s">
        <v>609</v>
      </c>
      <c r="H185" s="72" t="s">
        <v>610</v>
      </c>
      <c r="I185" s="58" t="s">
        <v>611</v>
      </c>
      <c r="J185" s="58" t="s">
        <v>124</v>
      </c>
    </row>
    <row r="186" spans="1:10" ht="54.75" customHeight="1" x14ac:dyDescent="0.25">
      <c r="A186" s="43" t="s">
        <v>28</v>
      </c>
      <c r="B186" s="43"/>
      <c r="C186" s="43"/>
      <c r="D186" s="45" t="s">
        <v>67</v>
      </c>
      <c r="E186" s="46"/>
      <c r="F186" s="47" t="s">
        <v>60</v>
      </c>
      <c r="G186" s="46" t="s">
        <v>612</v>
      </c>
      <c r="H186" s="43" t="s">
        <v>613</v>
      </c>
      <c r="I186" s="43" t="s">
        <v>614</v>
      </c>
      <c r="J186" s="43" t="s">
        <v>124</v>
      </c>
    </row>
    <row r="187" spans="1:10" ht="42.75" customHeight="1" x14ac:dyDescent="0.25">
      <c r="A187" s="43" t="s">
        <v>28</v>
      </c>
      <c r="B187" s="43"/>
      <c r="C187" s="43"/>
      <c r="D187" s="45" t="s">
        <v>67</v>
      </c>
      <c r="E187" s="46"/>
      <c r="F187" s="47" t="s">
        <v>60</v>
      </c>
      <c r="G187" s="46" t="s">
        <v>615</v>
      </c>
      <c r="H187" s="43" t="s">
        <v>616</v>
      </c>
      <c r="I187" s="43" t="s">
        <v>617</v>
      </c>
      <c r="J187" s="43" t="s">
        <v>124</v>
      </c>
    </row>
    <row r="188" spans="1:10" ht="33.75" customHeight="1" x14ac:dyDescent="0.25">
      <c r="A188" s="43" t="s">
        <v>28</v>
      </c>
      <c r="B188" s="43"/>
      <c r="C188" s="43"/>
      <c r="D188" s="45" t="s">
        <v>67</v>
      </c>
      <c r="E188" s="46"/>
      <c r="F188" s="47" t="s">
        <v>60</v>
      </c>
      <c r="G188" s="46" t="s">
        <v>618</v>
      </c>
      <c r="H188" s="43" t="s">
        <v>619</v>
      </c>
      <c r="I188" s="43" t="s">
        <v>620</v>
      </c>
      <c r="J188" s="43" t="s">
        <v>124</v>
      </c>
    </row>
    <row r="189" spans="1:10" ht="23.25" customHeight="1" x14ac:dyDescent="0.25">
      <c r="A189" s="43" t="s">
        <v>28</v>
      </c>
      <c r="B189" s="43"/>
      <c r="C189" s="43"/>
      <c r="D189" s="45" t="s">
        <v>67</v>
      </c>
      <c r="E189" s="46"/>
      <c r="F189" s="47" t="s">
        <v>60</v>
      </c>
      <c r="G189" s="46" t="s">
        <v>621</v>
      </c>
      <c r="H189" s="43" t="s">
        <v>622</v>
      </c>
      <c r="I189" s="43" t="s">
        <v>623</v>
      </c>
      <c r="J189" s="43" t="s">
        <v>124</v>
      </c>
    </row>
    <row r="190" spans="1:10" ht="55.5" customHeight="1" x14ac:dyDescent="0.25">
      <c r="A190" s="43" t="s">
        <v>28</v>
      </c>
      <c r="B190" s="43"/>
      <c r="C190" s="43"/>
      <c r="D190" s="45" t="s">
        <v>67</v>
      </c>
      <c r="E190" s="46"/>
      <c r="F190" s="47" t="s">
        <v>181</v>
      </c>
      <c r="G190" s="53" t="s">
        <v>624</v>
      </c>
      <c r="H190" s="44" t="s">
        <v>625</v>
      </c>
      <c r="I190" s="43" t="s">
        <v>626</v>
      </c>
      <c r="J190" s="43" t="s">
        <v>124</v>
      </c>
    </row>
    <row r="191" spans="1:10" ht="39.75" customHeight="1" x14ac:dyDescent="0.25">
      <c r="A191" s="43" t="s">
        <v>28</v>
      </c>
      <c r="B191" s="43"/>
      <c r="C191" s="43"/>
      <c r="D191" s="45" t="s">
        <v>67</v>
      </c>
      <c r="E191" s="46"/>
      <c r="F191" s="47" t="s">
        <v>181</v>
      </c>
      <c r="G191" s="46" t="s">
        <v>627</v>
      </c>
      <c r="H191" s="43" t="s">
        <v>628</v>
      </c>
      <c r="I191" s="43" t="s">
        <v>629</v>
      </c>
      <c r="J191" s="43" t="s">
        <v>124</v>
      </c>
    </row>
    <row r="192" spans="1:10" ht="79.5" customHeight="1" x14ac:dyDescent="0.25">
      <c r="A192" s="43" t="s">
        <v>28</v>
      </c>
      <c r="B192" s="43"/>
      <c r="C192" s="43"/>
      <c r="D192" s="45" t="s">
        <v>77</v>
      </c>
      <c r="E192" s="46"/>
      <c r="F192" s="47" t="s">
        <v>60</v>
      </c>
      <c r="G192" s="46" t="s">
        <v>630</v>
      </c>
      <c r="H192" s="43" t="s">
        <v>631</v>
      </c>
      <c r="I192" s="43" t="s">
        <v>632</v>
      </c>
      <c r="J192" s="43" t="s">
        <v>124</v>
      </c>
    </row>
    <row r="193" spans="1:10" ht="60.75" customHeight="1" x14ac:dyDescent="0.25">
      <c r="A193" s="43" t="s">
        <v>28</v>
      </c>
      <c r="B193" s="43"/>
      <c r="C193" s="43"/>
      <c r="D193" s="45" t="s">
        <v>77</v>
      </c>
      <c r="E193" s="46"/>
      <c r="F193" s="47" t="s">
        <v>60</v>
      </c>
      <c r="G193" s="46" t="s">
        <v>633</v>
      </c>
      <c r="H193" s="43" t="s">
        <v>634</v>
      </c>
      <c r="I193" s="43" t="s">
        <v>635</v>
      </c>
      <c r="J193" s="43" t="s">
        <v>124</v>
      </c>
    </row>
    <row r="194" spans="1:10" ht="78" customHeight="1" x14ac:dyDescent="0.25">
      <c r="A194" s="43" t="s">
        <v>28</v>
      </c>
      <c r="B194" s="43"/>
      <c r="C194" s="43"/>
      <c r="D194" s="45" t="s">
        <v>77</v>
      </c>
      <c r="E194" s="46"/>
      <c r="F194" s="47" t="s">
        <v>60</v>
      </c>
      <c r="G194" s="46" t="s">
        <v>636</v>
      </c>
      <c r="H194" s="44" t="s">
        <v>637</v>
      </c>
      <c r="I194" s="43" t="s">
        <v>638</v>
      </c>
      <c r="J194" s="43" t="s">
        <v>124</v>
      </c>
    </row>
    <row r="195" spans="1:10" ht="62.25" customHeight="1" x14ac:dyDescent="0.25">
      <c r="A195" s="43" t="s">
        <v>28</v>
      </c>
      <c r="B195" s="43"/>
      <c r="C195" s="43"/>
      <c r="D195" s="45" t="s">
        <v>77</v>
      </c>
      <c r="E195" s="46"/>
      <c r="F195" s="47" t="s">
        <v>60</v>
      </c>
      <c r="G195" s="46" t="s">
        <v>639</v>
      </c>
      <c r="H195" s="43" t="s">
        <v>640</v>
      </c>
      <c r="I195" s="43" t="s">
        <v>641</v>
      </c>
      <c r="J195" s="43" t="s">
        <v>124</v>
      </c>
    </row>
    <row r="196" spans="1:10" ht="52.5" customHeight="1" x14ac:dyDescent="0.25">
      <c r="A196" s="43" t="s">
        <v>28</v>
      </c>
      <c r="B196" s="43"/>
      <c r="C196" s="43"/>
      <c r="D196" s="45" t="s">
        <v>77</v>
      </c>
      <c r="E196" s="46"/>
      <c r="F196" s="47" t="s">
        <v>181</v>
      </c>
      <c r="G196" s="46" t="s">
        <v>642</v>
      </c>
      <c r="H196" s="43" t="s">
        <v>643</v>
      </c>
      <c r="I196" s="43" t="s">
        <v>644</v>
      </c>
      <c r="J196" s="43" t="s">
        <v>124</v>
      </c>
    </row>
    <row r="197" spans="1:10" ht="42" customHeight="1" x14ac:dyDescent="0.25">
      <c r="A197" s="43" t="s">
        <v>28</v>
      </c>
      <c r="B197" s="43"/>
      <c r="C197" s="43"/>
      <c r="D197" s="51" t="s">
        <v>159</v>
      </c>
      <c r="E197" s="54" t="s">
        <v>645</v>
      </c>
      <c r="F197" s="56" t="s">
        <v>60</v>
      </c>
      <c r="G197" s="54" t="s">
        <v>646</v>
      </c>
      <c r="H197" s="65" t="s">
        <v>647</v>
      </c>
      <c r="I197" s="65" t="s">
        <v>648</v>
      </c>
      <c r="J197" s="43" t="s">
        <v>72</v>
      </c>
    </row>
    <row r="198" spans="1:10" ht="36" customHeight="1" x14ac:dyDescent="0.25">
      <c r="A198" s="43" t="s">
        <v>28</v>
      </c>
      <c r="B198" s="43"/>
      <c r="C198" s="43"/>
      <c r="D198" s="45" t="s">
        <v>111</v>
      </c>
      <c r="E198" s="54" t="s">
        <v>649</v>
      </c>
      <c r="F198" s="47"/>
      <c r="G198" s="46"/>
      <c r="H198" s="65" t="s">
        <v>650</v>
      </c>
      <c r="I198" s="65" t="s">
        <v>651</v>
      </c>
      <c r="J198" s="43" t="s">
        <v>135</v>
      </c>
    </row>
    <row r="199" spans="1:10" ht="25.5" customHeight="1" x14ac:dyDescent="0.25">
      <c r="A199" s="43" t="s">
        <v>28</v>
      </c>
      <c r="B199" s="43"/>
      <c r="C199" s="43"/>
      <c r="D199" s="45" t="s">
        <v>111</v>
      </c>
      <c r="E199" s="46"/>
      <c r="F199" s="47"/>
      <c r="G199" s="46"/>
      <c r="H199" s="43" t="s">
        <v>652</v>
      </c>
      <c r="I199" s="43" t="s">
        <v>653</v>
      </c>
      <c r="J199" s="43" t="s">
        <v>72</v>
      </c>
    </row>
    <row r="200" spans="1:10" ht="50.25" customHeight="1" x14ac:dyDescent="0.25">
      <c r="A200" s="43" t="s">
        <v>28</v>
      </c>
      <c r="B200" s="43"/>
      <c r="C200" s="43"/>
      <c r="D200" s="45" t="s">
        <v>111</v>
      </c>
      <c r="E200" s="46"/>
      <c r="F200" s="47"/>
      <c r="G200" s="46"/>
      <c r="H200" s="43" t="s">
        <v>654</v>
      </c>
      <c r="I200" s="43" t="s">
        <v>655</v>
      </c>
      <c r="J200" s="43" t="s">
        <v>98</v>
      </c>
    </row>
    <row r="201" spans="1:10" ht="37.5" customHeight="1" x14ac:dyDescent="0.25">
      <c r="A201" s="43" t="s">
        <v>28</v>
      </c>
      <c r="B201" s="43"/>
      <c r="C201" s="43"/>
      <c r="D201" s="51" t="s">
        <v>111</v>
      </c>
      <c r="E201" s="46"/>
      <c r="F201" s="47"/>
      <c r="G201" s="46"/>
      <c r="H201" s="44" t="s">
        <v>656</v>
      </c>
      <c r="I201" s="43"/>
      <c r="J201" s="44" t="s">
        <v>81</v>
      </c>
    </row>
    <row r="202" spans="1:10" ht="26.25" customHeight="1" x14ac:dyDescent="0.25">
      <c r="A202" s="43" t="s">
        <v>28</v>
      </c>
      <c r="B202" s="43" t="s">
        <v>246</v>
      </c>
      <c r="C202" s="43"/>
      <c r="D202" s="45" t="s">
        <v>140</v>
      </c>
      <c r="E202" s="46"/>
      <c r="F202" s="47"/>
      <c r="G202" s="46"/>
      <c r="H202" s="43" t="s">
        <v>657</v>
      </c>
      <c r="I202" s="43" t="s">
        <v>658</v>
      </c>
      <c r="J202" s="43" t="s">
        <v>124</v>
      </c>
    </row>
    <row r="203" spans="1:10" ht="28.5" customHeight="1" thickBot="1" x14ac:dyDescent="0.3">
      <c r="A203" s="43" t="s">
        <v>28</v>
      </c>
      <c r="B203" s="43"/>
      <c r="C203" s="43"/>
      <c r="D203" s="45" t="s">
        <v>140</v>
      </c>
      <c r="E203" s="46"/>
      <c r="F203" s="47"/>
      <c r="G203" s="46"/>
      <c r="H203" s="43" t="s">
        <v>659</v>
      </c>
      <c r="I203" s="43" t="s">
        <v>660</v>
      </c>
      <c r="J203" s="43" t="s">
        <v>124</v>
      </c>
    </row>
    <row r="204" spans="1:10" ht="29.25" customHeight="1" x14ac:dyDescent="0.25">
      <c r="A204" s="58" t="s">
        <v>36</v>
      </c>
      <c r="B204" s="58"/>
      <c r="C204" s="58"/>
      <c r="D204" s="59" t="s">
        <v>67</v>
      </c>
      <c r="E204" s="60"/>
      <c r="F204" s="61" t="s">
        <v>60</v>
      </c>
      <c r="G204" s="60" t="s">
        <v>661</v>
      </c>
      <c r="H204" s="58" t="s">
        <v>662</v>
      </c>
      <c r="I204" s="59" t="s">
        <v>663</v>
      </c>
      <c r="J204" s="58" t="s">
        <v>124</v>
      </c>
    </row>
    <row r="205" spans="1:10" ht="36" customHeight="1" x14ac:dyDescent="0.25">
      <c r="A205" s="43" t="s">
        <v>36</v>
      </c>
      <c r="B205" s="43"/>
      <c r="C205" s="43"/>
      <c r="D205" s="45" t="s">
        <v>67</v>
      </c>
      <c r="E205" s="46"/>
      <c r="F205" s="47" t="s">
        <v>60</v>
      </c>
      <c r="G205" s="46" t="s">
        <v>664</v>
      </c>
      <c r="H205" s="43" t="s">
        <v>665</v>
      </c>
      <c r="I205" s="45" t="s">
        <v>666</v>
      </c>
      <c r="J205" s="43" t="s">
        <v>124</v>
      </c>
    </row>
    <row r="206" spans="1:10" ht="34.5" customHeight="1" x14ac:dyDescent="0.25">
      <c r="A206" s="43" t="s">
        <v>36</v>
      </c>
      <c r="B206" s="43"/>
      <c r="C206" s="43"/>
      <c r="D206" s="45" t="s">
        <v>67</v>
      </c>
      <c r="E206" s="46"/>
      <c r="F206" s="47" t="s">
        <v>60</v>
      </c>
      <c r="G206" s="46" t="s">
        <v>667</v>
      </c>
      <c r="H206" s="43" t="s">
        <v>668</v>
      </c>
      <c r="I206" s="45" t="s">
        <v>669</v>
      </c>
      <c r="J206" s="43" t="s">
        <v>124</v>
      </c>
    </row>
    <row r="207" spans="1:10" ht="39.75" customHeight="1" x14ac:dyDescent="0.25">
      <c r="A207" s="43" t="s">
        <v>36</v>
      </c>
      <c r="B207" s="43"/>
      <c r="C207" s="43"/>
      <c r="D207" s="45" t="s">
        <v>67</v>
      </c>
      <c r="E207" s="46"/>
      <c r="F207" s="47" t="s">
        <v>60</v>
      </c>
      <c r="G207" s="53" t="s">
        <v>670</v>
      </c>
      <c r="H207" s="44" t="s">
        <v>671</v>
      </c>
      <c r="I207" s="45" t="s">
        <v>672</v>
      </c>
      <c r="J207" s="43" t="s">
        <v>72</v>
      </c>
    </row>
    <row r="208" spans="1:10" ht="21.75" customHeight="1" x14ac:dyDescent="0.25">
      <c r="A208" s="43" t="s">
        <v>36</v>
      </c>
      <c r="B208" s="43"/>
      <c r="C208" s="43"/>
      <c r="D208" s="45" t="s">
        <v>77</v>
      </c>
      <c r="E208" s="46"/>
      <c r="F208" s="47" t="s">
        <v>60</v>
      </c>
      <c r="G208" s="46" t="s">
        <v>673</v>
      </c>
      <c r="H208" s="43" t="s">
        <v>674</v>
      </c>
      <c r="I208" s="45" t="s">
        <v>675</v>
      </c>
      <c r="J208" s="43" t="s">
        <v>124</v>
      </c>
    </row>
    <row r="209" spans="1:10" ht="24.75" customHeight="1" x14ac:dyDescent="0.25">
      <c r="A209" s="43" t="s">
        <v>36</v>
      </c>
      <c r="B209" s="43"/>
      <c r="C209" s="43"/>
      <c r="D209" s="45" t="s">
        <v>77</v>
      </c>
      <c r="E209" s="46"/>
      <c r="F209" s="47" t="s">
        <v>60</v>
      </c>
      <c r="G209" s="46" t="s">
        <v>676</v>
      </c>
      <c r="H209" s="43" t="s">
        <v>677</v>
      </c>
      <c r="I209" s="45" t="s">
        <v>678</v>
      </c>
      <c r="J209" s="43" t="s">
        <v>64</v>
      </c>
    </row>
    <row r="210" spans="1:10" ht="24" customHeight="1" x14ac:dyDescent="0.25">
      <c r="A210" s="43" t="s">
        <v>36</v>
      </c>
      <c r="B210" s="43"/>
      <c r="C210" s="43"/>
      <c r="D210" s="45" t="s">
        <v>77</v>
      </c>
      <c r="E210" s="46"/>
      <c r="F210" s="47" t="s">
        <v>60</v>
      </c>
      <c r="G210" s="46" t="s">
        <v>679</v>
      </c>
      <c r="H210" s="43" t="s">
        <v>680</v>
      </c>
      <c r="I210" s="45" t="s">
        <v>681</v>
      </c>
      <c r="J210" s="43" t="s">
        <v>124</v>
      </c>
    </row>
    <row r="211" spans="1:10" ht="26.25" customHeight="1" x14ac:dyDescent="0.25">
      <c r="A211" s="43" t="s">
        <v>36</v>
      </c>
      <c r="B211" s="43"/>
      <c r="C211" s="43"/>
      <c r="D211" s="45" t="s">
        <v>77</v>
      </c>
      <c r="E211" s="46"/>
      <c r="F211" s="47" t="s">
        <v>60</v>
      </c>
      <c r="G211" s="46" t="s">
        <v>682</v>
      </c>
      <c r="H211" s="43" t="s">
        <v>683</v>
      </c>
      <c r="I211" s="45" t="s">
        <v>684</v>
      </c>
      <c r="J211" s="43" t="s">
        <v>124</v>
      </c>
    </row>
    <row r="212" spans="1:10" ht="41.25" customHeight="1" x14ac:dyDescent="0.25">
      <c r="A212" s="43" t="s">
        <v>36</v>
      </c>
      <c r="B212" s="43"/>
      <c r="C212" s="43"/>
      <c r="D212" s="45" t="s">
        <v>77</v>
      </c>
      <c r="E212" s="46"/>
      <c r="F212" s="47" t="s">
        <v>60</v>
      </c>
      <c r="G212" s="46" t="s">
        <v>685</v>
      </c>
      <c r="H212" s="43" t="s">
        <v>686</v>
      </c>
      <c r="I212" s="45" t="s">
        <v>687</v>
      </c>
      <c r="J212" s="43" t="s">
        <v>72</v>
      </c>
    </row>
    <row r="213" spans="1:10" ht="43.5" customHeight="1" x14ac:dyDescent="0.25">
      <c r="A213" s="43" t="s">
        <v>36</v>
      </c>
      <c r="B213" s="43"/>
      <c r="C213" s="43"/>
      <c r="D213" s="45" t="s">
        <v>111</v>
      </c>
      <c r="E213" s="53" t="s">
        <v>688</v>
      </c>
      <c r="F213" s="47"/>
      <c r="G213" s="46"/>
      <c r="H213" s="43" t="s">
        <v>689</v>
      </c>
      <c r="I213" s="45" t="s">
        <v>690</v>
      </c>
      <c r="J213" s="43" t="s">
        <v>98</v>
      </c>
    </row>
    <row r="214" spans="1:10" ht="28.5" customHeight="1" x14ac:dyDescent="0.25">
      <c r="A214" s="43" t="s">
        <v>36</v>
      </c>
      <c r="B214" s="43"/>
      <c r="C214" s="43"/>
      <c r="D214" s="45" t="s">
        <v>111</v>
      </c>
      <c r="E214" s="46"/>
      <c r="F214" s="47"/>
      <c r="G214" s="46"/>
      <c r="H214" s="43" t="s">
        <v>691</v>
      </c>
      <c r="I214" s="45" t="s">
        <v>692</v>
      </c>
      <c r="J214" s="43" t="s">
        <v>135</v>
      </c>
    </row>
    <row r="215" spans="1:10" ht="30" customHeight="1" x14ac:dyDescent="0.25">
      <c r="A215" s="43" t="s">
        <v>36</v>
      </c>
      <c r="B215" s="43"/>
      <c r="C215" s="43"/>
      <c r="D215" s="45" t="s">
        <v>111</v>
      </c>
      <c r="E215" s="46"/>
      <c r="F215" s="47"/>
      <c r="G215" s="46"/>
      <c r="H215" s="44" t="s">
        <v>693</v>
      </c>
      <c r="I215" s="43" t="s">
        <v>694</v>
      </c>
      <c r="J215" s="43" t="s">
        <v>124</v>
      </c>
    </row>
    <row r="216" spans="1:10" ht="18.75" customHeight="1" x14ac:dyDescent="0.25">
      <c r="A216" s="43" t="s">
        <v>36</v>
      </c>
      <c r="B216" s="43"/>
      <c r="C216" s="43"/>
      <c r="D216" s="45" t="s">
        <v>111</v>
      </c>
      <c r="E216" s="46"/>
      <c r="F216" s="47"/>
      <c r="G216" s="46"/>
      <c r="H216" s="43" t="s">
        <v>695</v>
      </c>
      <c r="I216" s="45" t="s">
        <v>696</v>
      </c>
      <c r="J216" s="43" t="s">
        <v>135</v>
      </c>
    </row>
    <row r="217" spans="1:10" ht="34.5" customHeight="1" x14ac:dyDescent="0.25">
      <c r="A217" s="43" t="s">
        <v>36</v>
      </c>
      <c r="B217" s="43"/>
      <c r="C217" s="43"/>
      <c r="D217" s="51" t="s">
        <v>111</v>
      </c>
      <c r="E217" s="46"/>
      <c r="F217" s="47" t="s">
        <v>160</v>
      </c>
      <c r="G217" s="46" t="s">
        <v>697</v>
      </c>
      <c r="H217" s="45" t="s">
        <v>698</v>
      </c>
      <c r="I217" s="45" t="s">
        <v>699</v>
      </c>
      <c r="J217" s="43" t="s">
        <v>135</v>
      </c>
    </row>
    <row r="218" spans="1:10" ht="32.25" customHeight="1" x14ac:dyDescent="0.25">
      <c r="A218" s="43" t="s">
        <v>36</v>
      </c>
      <c r="B218" s="43"/>
      <c r="C218" s="43"/>
      <c r="D218" s="51" t="s">
        <v>111</v>
      </c>
      <c r="E218" s="54"/>
      <c r="F218" s="47"/>
      <c r="G218" s="46"/>
      <c r="H218" s="65" t="s">
        <v>700</v>
      </c>
      <c r="I218" s="45" t="s">
        <v>701</v>
      </c>
      <c r="J218" s="43" t="s">
        <v>124</v>
      </c>
    </row>
    <row r="219" spans="1:10" ht="56.25" customHeight="1" x14ac:dyDescent="0.25">
      <c r="A219" s="43" t="s">
        <v>36</v>
      </c>
      <c r="B219" s="43"/>
      <c r="C219" s="43"/>
      <c r="D219" s="51" t="s">
        <v>111</v>
      </c>
      <c r="E219" s="46"/>
      <c r="F219" s="47"/>
      <c r="G219" s="46"/>
      <c r="H219" s="44" t="s">
        <v>702</v>
      </c>
      <c r="I219" s="51" t="s">
        <v>703</v>
      </c>
      <c r="J219" s="43" t="s">
        <v>124</v>
      </c>
    </row>
    <row r="220" spans="1:10" ht="19.5" customHeight="1" thickBot="1" x14ac:dyDescent="0.3">
      <c r="A220" s="43" t="s">
        <v>36</v>
      </c>
      <c r="B220" s="43"/>
      <c r="C220" s="43"/>
      <c r="D220" s="51" t="s">
        <v>140</v>
      </c>
      <c r="E220" s="46"/>
      <c r="F220" s="47"/>
      <c r="G220" s="46"/>
      <c r="H220" s="43" t="s">
        <v>704</v>
      </c>
      <c r="I220" s="45" t="s">
        <v>705</v>
      </c>
      <c r="J220" s="43" t="s">
        <v>124</v>
      </c>
    </row>
    <row r="221" spans="1:10" ht="32.25" customHeight="1" x14ac:dyDescent="0.25">
      <c r="A221" s="58" t="s">
        <v>29</v>
      </c>
      <c r="B221" s="58"/>
      <c r="C221" s="58"/>
      <c r="D221" s="59" t="s">
        <v>67</v>
      </c>
      <c r="E221" s="60"/>
      <c r="F221" s="61" t="s">
        <v>267</v>
      </c>
      <c r="G221" s="60" t="s">
        <v>706</v>
      </c>
      <c r="H221" s="58" t="s">
        <v>707</v>
      </c>
      <c r="I221" s="58" t="s">
        <v>708</v>
      </c>
      <c r="J221" s="58" t="s">
        <v>124</v>
      </c>
    </row>
    <row r="222" spans="1:10" ht="30.75" customHeight="1" x14ac:dyDescent="0.25">
      <c r="A222" s="43" t="s">
        <v>29</v>
      </c>
      <c r="B222" s="43"/>
      <c r="C222" s="43"/>
      <c r="D222" s="45" t="s">
        <v>67</v>
      </c>
      <c r="E222" s="46"/>
      <c r="F222" s="47" t="s">
        <v>267</v>
      </c>
      <c r="G222" s="46" t="s">
        <v>709</v>
      </c>
      <c r="H222" s="43" t="s">
        <v>710</v>
      </c>
      <c r="I222" s="43" t="s">
        <v>711</v>
      </c>
      <c r="J222" s="43" t="s">
        <v>124</v>
      </c>
    </row>
    <row r="223" spans="1:10" ht="30" customHeight="1" x14ac:dyDescent="0.25">
      <c r="A223" s="43" t="s">
        <v>29</v>
      </c>
      <c r="B223" s="43"/>
      <c r="C223" s="43"/>
      <c r="D223" s="45" t="s">
        <v>77</v>
      </c>
      <c r="E223" s="46"/>
      <c r="F223" s="47" t="s">
        <v>267</v>
      </c>
      <c r="G223" s="46" t="s">
        <v>712</v>
      </c>
      <c r="H223" s="43" t="s">
        <v>713</v>
      </c>
      <c r="I223" s="43" t="s">
        <v>714</v>
      </c>
      <c r="J223" s="43" t="s">
        <v>124</v>
      </c>
    </row>
    <row r="224" spans="1:10" ht="27" customHeight="1" x14ac:dyDescent="0.25">
      <c r="A224" s="43" t="s">
        <v>29</v>
      </c>
      <c r="B224" s="43"/>
      <c r="C224" s="43"/>
      <c r="D224" s="45" t="s">
        <v>140</v>
      </c>
      <c r="E224" s="46"/>
      <c r="F224" s="47"/>
      <c r="G224" s="46"/>
      <c r="H224" s="43" t="s">
        <v>715</v>
      </c>
      <c r="I224" s="43" t="s">
        <v>716</v>
      </c>
      <c r="J224" s="43" t="s">
        <v>72</v>
      </c>
    </row>
    <row r="225" spans="1:10" ht="20.25" customHeight="1" x14ac:dyDescent="0.25">
      <c r="A225" s="43" t="s">
        <v>29</v>
      </c>
      <c r="B225" s="43"/>
      <c r="C225" s="43"/>
      <c r="D225" s="45" t="s">
        <v>140</v>
      </c>
      <c r="E225" s="46"/>
      <c r="F225" s="47"/>
      <c r="G225" s="46"/>
      <c r="H225" s="43" t="s">
        <v>717</v>
      </c>
      <c r="I225" s="43" t="s">
        <v>718</v>
      </c>
      <c r="J225" s="43" t="s">
        <v>124</v>
      </c>
    </row>
    <row r="226" spans="1:10" ht="20.25" customHeight="1" x14ac:dyDescent="0.25">
      <c r="A226" s="43" t="s">
        <v>29</v>
      </c>
      <c r="B226" s="43"/>
      <c r="C226" s="43"/>
      <c r="D226" s="51" t="s">
        <v>111</v>
      </c>
      <c r="E226" s="46"/>
      <c r="F226" s="47"/>
      <c r="G226" s="46"/>
      <c r="H226" s="44" t="s">
        <v>719</v>
      </c>
      <c r="I226" s="43"/>
      <c r="J226" s="43"/>
    </row>
    <row r="227" spans="1:10" ht="20.25" customHeight="1" x14ac:dyDescent="0.25">
      <c r="A227" s="43" t="s">
        <v>29</v>
      </c>
      <c r="B227" s="43"/>
      <c r="C227" s="43"/>
      <c r="D227" s="51" t="s">
        <v>111</v>
      </c>
      <c r="E227" s="46"/>
      <c r="F227" s="47"/>
      <c r="G227" s="46"/>
      <c r="H227" s="44" t="s">
        <v>720</v>
      </c>
      <c r="I227" s="44"/>
      <c r="J227" s="43"/>
    </row>
    <row r="228" spans="1:10" ht="20.25" customHeight="1" x14ac:dyDescent="0.25">
      <c r="A228" s="43" t="s">
        <v>29</v>
      </c>
      <c r="B228" s="43"/>
      <c r="C228" s="43"/>
      <c r="D228" s="51" t="s">
        <v>111</v>
      </c>
      <c r="E228" s="46"/>
      <c r="F228" s="47"/>
      <c r="G228" s="46"/>
      <c r="H228" s="44" t="s">
        <v>721</v>
      </c>
      <c r="I228" s="43"/>
      <c r="J228" s="43"/>
    </row>
    <row r="229" spans="1:10" ht="20.25" customHeight="1" thickBot="1" x14ac:dyDescent="0.3">
      <c r="A229" s="67" t="s">
        <v>29</v>
      </c>
      <c r="B229" s="67"/>
      <c r="C229" s="67"/>
      <c r="D229" s="68" t="s">
        <v>111</v>
      </c>
      <c r="E229" s="70"/>
      <c r="F229" s="71"/>
      <c r="G229" s="70"/>
      <c r="H229" s="91" t="s">
        <v>722</v>
      </c>
      <c r="I229" s="67"/>
      <c r="J229" s="67"/>
    </row>
    <row r="230" spans="1:10" ht="36.75" customHeight="1" x14ac:dyDescent="0.25">
      <c r="A230" s="80" t="s">
        <v>30</v>
      </c>
      <c r="B230" s="80"/>
      <c r="C230" s="80"/>
      <c r="D230" s="59" t="s">
        <v>723</v>
      </c>
      <c r="E230" s="82"/>
      <c r="F230" s="83" t="s">
        <v>724</v>
      </c>
      <c r="G230" s="82" t="s">
        <v>725</v>
      </c>
      <c r="H230" s="84" t="s">
        <v>726</v>
      </c>
      <c r="I230" s="80" t="s">
        <v>727</v>
      </c>
      <c r="J230" s="80" t="s">
        <v>64</v>
      </c>
    </row>
    <row r="231" spans="1:10" ht="23.25" customHeight="1" x14ac:dyDescent="0.25">
      <c r="A231" s="65" t="s">
        <v>30</v>
      </c>
      <c r="B231" s="65"/>
      <c r="C231" s="65"/>
      <c r="D231" s="45" t="s">
        <v>728</v>
      </c>
      <c r="E231" s="46"/>
      <c r="F231" s="47" t="s">
        <v>724</v>
      </c>
      <c r="G231" s="46" t="s">
        <v>729</v>
      </c>
      <c r="H231" s="48" t="s">
        <v>730</v>
      </c>
      <c r="I231" s="43" t="s">
        <v>731</v>
      </c>
      <c r="J231" s="43" t="s">
        <v>124</v>
      </c>
    </row>
    <row r="232" spans="1:10" ht="24.75" customHeight="1" x14ac:dyDescent="0.25">
      <c r="A232" s="65" t="s">
        <v>30</v>
      </c>
      <c r="B232" s="65"/>
      <c r="C232" s="65"/>
      <c r="D232" s="45" t="s">
        <v>732</v>
      </c>
      <c r="E232" s="54"/>
      <c r="F232" s="56" t="s">
        <v>724</v>
      </c>
      <c r="G232" s="54" t="s">
        <v>733</v>
      </c>
      <c r="H232" s="64" t="s">
        <v>734</v>
      </c>
      <c r="I232" s="43" t="s">
        <v>735</v>
      </c>
      <c r="J232" s="43" t="s">
        <v>124</v>
      </c>
    </row>
    <row r="233" spans="1:10" ht="46.5" customHeight="1" x14ac:dyDescent="0.25">
      <c r="A233" s="65" t="s">
        <v>30</v>
      </c>
      <c r="B233" s="65"/>
      <c r="C233" s="65"/>
      <c r="D233" s="45" t="s">
        <v>736</v>
      </c>
      <c r="E233" s="46" t="s">
        <v>737</v>
      </c>
      <c r="F233" s="47" t="s">
        <v>60</v>
      </c>
      <c r="G233" s="46"/>
      <c r="H233" s="64" t="s">
        <v>738</v>
      </c>
      <c r="I233" s="43" t="s">
        <v>739</v>
      </c>
      <c r="J233" s="43" t="s">
        <v>135</v>
      </c>
    </row>
    <row r="234" spans="1:10" ht="33.75" customHeight="1" x14ac:dyDescent="0.25">
      <c r="A234" s="65" t="s">
        <v>30</v>
      </c>
      <c r="B234" s="65"/>
      <c r="C234" s="65"/>
      <c r="D234" s="45" t="s">
        <v>77</v>
      </c>
      <c r="E234" s="46"/>
      <c r="F234" s="47" t="s">
        <v>740</v>
      </c>
      <c r="G234" s="46" t="s">
        <v>741</v>
      </c>
      <c r="H234" s="43" t="s">
        <v>742</v>
      </c>
      <c r="I234" s="43" t="s">
        <v>743</v>
      </c>
      <c r="J234" s="43" t="s">
        <v>64</v>
      </c>
    </row>
    <row r="235" spans="1:10" ht="27" customHeight="1" x14ac:dyDescent="0.25">
      <c r="A235" s="65" t="s">
        <v>30</v>
      </c>
      <c r="B235" s="65"/>
      <c r="C235" s="65"/>
      <c r="D235" s="45" t="s">
        <v>111</v>
      </c>
      <c r="E235" s="46" t="s">
        <v>744</v>
      </c>
      <c r="F235" s="47"/>
      <c r="G235" s="46"/>
      <c r="H235" s="43" t="s">
        <v>745</v>
      </c>
      <c r="I235" s="43" t="s">
        <v>746</v>
      </c>
      <c r="J235" s="43" t="s">
        <v>135</v>
      </c>
    </row>
    <row r="236" spans="1:10" ht="24.75" customHeight="1" x14ac:dyDescent="0.25">
      <c r="A236" s="65" t="s">
        <v>30</v>
      </c>
      <c r="B236" s="65"/>
      <c r="C236" s="65"/>
      <c r="D236" s="45" t="s">
        <v>111</v>
      </c>
      <c r="E236" s="46"/>
      <c r="F236" s="47"/>
      <c r="G236" s="46"/>
      <c r="H236" s="43" t="s">
        <v>747</v>
      </c>
      <c r="I236" s="43" t="s">
        <v>748</v>
      </c>
      <c r="J236" s="43" t="s">
        <v>64</v>
      </c>
    </row>
    <row r="237" spans="1:10" ht="20.25" customHeight="1" x14ac:dyDescent="0.25">
      <c r="A237" s="65" t="s">
        <v>30</v>
      </c>
      <c r="B237" s="65"/>
      <c r="C237" s="65"/>
      <c r="D237" s="45" t="s">
        <v>140</v>
      </c>
      <c r="E237" s="46"/>
      <c r="F237" s="47"/>
      <c r="G237" s="46"/>
      <c r="H237" s="43" t="s">
        <v>749</v>
      </c>
      <c r="I237" s="43" t="s">
        <v>750</v>
      </c>
      <c r="J237" s="43" t="s">
        <v>72</v>
      </c>
    </row>
    <row r="238" spans="1:10" ht="45.75" customHeight="1" x14ac:dyDescent="0.25">
      <c r="A238" s="65" t="s">
        <v>30</v>
      </c>
      <c r="B238" s="65"/>
      <c r="C238" s="65"/>
      <c r="D238" s="45" t="s">
        <v>140</v>
      </c>
      <c r="E238" s="46"/>
      <c r="F238" s="47"/>
      <c r="G238" s="46"/>
      <c r="H238" s="43" t="s">
        <v>751</v>
      </c>
      <c r="I238" s="43" t="s">
        <v>752</v>
      </c>
      <c r="J238" s="43" t="s">
        <v>135</v>
      </c>
    </row>
    <row r="239" spans="1:10" ht="15.75" customHeight="1" x14ac:dyDescent="0.25">
      <c r="A239" s="65" t="s">
        <v>30</v>
      </c>
      <c r="B239" s="65"/>
      <c r="C239" s="65"/>
      <c r="D239" s="45" t="s">
        <v>140</v>
      </c>
      <c r="E239" s="46"/>
      <c r="F239" s="47"/>
      <c r="G239" s="46"/>
      <c r="H239" s="43" t="s">
        <v>753</v>
      </c>
      <c r="I239" s="43" t="s">
        <v>754</v>
      </c>
      <c r="J239" s="43" t="s">
        <v>135</v>
      </c>
    </row>
    <row r="240" spans="1:10" ht="46.5" customHeight="1" x14ac:dyDescent="0.25">
      <c r="A240" s="65" t="s">
        <v>30</v>
      </c>
      <c r="B240" s="65"/>
      <c r="C240" s="65"/>
      <c r="D240" s="45" t="s">
        <v>140</v>
      </c>
      <c r="E240" s="46"/>
      <c r="F240" s="47"/>
      <c r="G240" s="46"/>
      <c r="H240" s="43" t="s">
        <v>755</v>
      </c>
      <c r="I240" s="43" t="s">
        <v>756</v>
      </c>
      <c r="J240" s="43" t="s">
        <v>135</v>
      </c>
    </row>
    <row r="241" spans="1:10" ht="15.75" customHeight="1" x14ac:dyDescent="0.25">
      <c r="A241" s="65" t="s">
        <v>30</v>
      </c>
      <c r="B241" s="65"/>
      <c r="C241" s="65"/>
      <c r="D241" s="45" t="s">
        <v>140</v>
      </c>
      <c r="E241" s="46"/>
      <c r="F241" s="47"/>
      <c r="G241" s="46"/>
      <c r="H241" s="43" t="s">
        <v>757</v>
      </c>
      <c r="I241" s="43" t="s">
        <v>758</v>
      </c>
      <c r="J241" s="43" t="s">
        <v>135</v>
      </c>
    </row>
    <row r="242" spans="1:10" ht="15.75" customHeight="1" x14ac:dyDescent="0.25">
      <c r="A242" s="65" t="s">
        <v>30</v>
      </c>
      <c r="B242" s="65"/>
      <c r="C242" s="65"/>
      <c r="D242" s="45" t="s">
        <v>140</v>
      </c>
      <c r="E242" s="46"/>
      <c r="F242" s="47"/>
      <c r="G242" s="46"/>
      <c r="H242" s="43" t="s">
        <v>759</v>
      </c>
      <c r="I242" s="43"/>
      <c r="J242" s="43" t="s">
        <v>81</v>
      </c>
    </row>
    <row r="243" spans="1:10" ht="99.75" customHeight="1" thickBot="1" x14ac:dyDescent="0.3">
      <c r="A243" s="65" t="s">
        <v>30</v>
      </c>
      <c r="B243" s="65"/>
      <c r="C243" s="65"/>
      <c r="D243" s="45" t="s">
        <v>140</v>
      </c>
      <c r="E243" s="54"/>
      <c r="F243" s="56"/>
      <c r="G243" s="54"/>
      <c r="H243" s="65" t="s">
        <v>761</v>
      </c>
      <c r="I243" s="45"/>
      <c r="J243" s="43" t="s">
        <v>98</v>
      </c>
    </row>
    <row r="244" spans="1:10" ht="41.25" customHeight="1" x14ac:dyDescent="0.25">
      <c r="A244" s="58" t="s">
        <v>16</v>
      </c>
      <c r="B244" s="58"/>
      <c r="C244" s="58"/>
      <c r="D244" s="59" t="s">
        <v>762</v>
      </c>
      <c r="E244" s="82"/>
      <c r="F244" s="61" t="s">
        <v>60</v>
      </c>
      <c r="G244" s="82" t="s">
        <v>763</v>
      </c>
      <c r="H244" s="84" t="s">
        <v>764</v>
      </c>
      <c r="I244" s="59" t="s">
        <v>765</v>
      </c>
      <c r="J244" s="58" t="s">
        <v>81</v>
      </c>
    </row>
    <row r="245" spans="1:10" ht="30.75" customHeight="1" x14ac:dyDescent="0.25">
      <c r="A245" s="43" t="s">
        <v>16</v>
      </c>
      <c r="B245" s="43"/>
      <c r="C245" s="43"/>
      <c r="D245" s="45" t="s">
        <v>767</v>
      </c>
      <c r="E245" s="46"/>
      <c r="F245" s="47" t="s">
        <v>60</v>
      </c>
      <c r="G245" s="46" t="s">
        <v>768</v>
      </c>
      <c r="H245" s="48" t="s">
        <v>769</v>
      </c>
      <c r="I245" s="43" t="s">
        <v>770</v>
      </c>
      <c r="J245" s="43" t="s">
        <v>104</v>
      </c>
    </row>
    <row r="246" spans="1:10" ht="36" customHeight="1" x14ac:dyDescent="0.25">
      <c r="A246" s="43" t="s">
        <v>16</v>
      </c>
      <c r="B246" s="43"/>
      <c r="C246" s="43"/>
      <c r="D246" s="45" t="s">
        <v>771</v>
      </c>
      <c r="E246" s="46"/>
      <c r="F246" s="47" t="s">
        <v>60</v>
      </c>
      <c r="G246" s="46" t="s">
        <v>772</v>
      </c>
      <c r="H246" s="48" t="s">
        <v>773</v>
      </c>
      <c r="I246" s="45" t="s">
        <v>774</v>
      </c>
      <c r="J246" s="43" t="s">
        <v>98</v>
      </c>
    </row>
    <row r="247" spans="1:10" ht="30" customHeight="1" x14ac:dyDescent="0.25">
      <c r="A247" s="43" t="s">
        <v>16</v>
      </c>
      <c r="B247" s="43"/>
      <c r="C247" s="43"/>
      <c r="D247" s="45" t="s">
        <v>775</v>
      </c>
      <c r="E247" s="46"/>
      <c r="F247" s="47" t="s">
        <v>60</v>
      </c>
      <c r="G247" s="46" t="s">
        <v>776</v>
      </c>
      <c r="H247" s="48" t="s">
        <v>777</v>
      </c>
      <c r="I247" s="45" t="s">
        <v>778</v>
      </c>
      <c r="J247" s="43" t="s">
        <v>98</v>
      </c>
    </row>
    <row r="248" spans="1:10" ht="46.5" customHeight="1" x14ac:dyDescent="0.25">
      <c r="A248" s="43" t="s">
        <v>16</v>
      </c>
      <c r="B248" s="43"/>
      <c r="C248" s="43"/>
      <c r="D248" s="45" t="s">
        <v>779</v>
      </c>
      <c r="E248" s="46"/>
      <c r="F248" s="47" t="s">
        <v>60</v>
      </c>
      <c r="G248" s="46" t="s">
        <v>780</v>
      </c>
      <c r="H248" s="48" t="s">
        <v>781</v>
      </c>
      <c r="I248" s="45" t="s">
        <v>782</v>
      </c>
      <c r="J248" s="43" t="s">
        <v>124</v>
      </c>
    </row>
    <row r="249" spans="1:10" ht="33" customHeight="1" x14ac:dyDescent="0.25">
      <c r="A249" s="43" t="s">
        <v>16</v>
      </c>
      <c r="B249" s="43"/>
      <c r="C249" s="43"/>
      <c r="D249" s="45" t="s">
        <v>783</v>
      </c>
      <c r="E249" s="46"/>
      <c r="F249" s="47" t="s">
        <v>60</v>
      </c>
      <c r="G249" s="46" t="s">
        <v>784</v>
      </c>
      <c r="H249" s="48" t="s">
        <v>785</v>
      </c>
      <c r="I249" s="45" t="s">
        <v>786</v>
      </c>
      <c r="J249" s="43" t="s">
        <v>81</v>
      </c>
    </row>
    <row r="250" spans="1:10" ht="43.5" customHeight="1" x14ac:dyDescent="0.25">
      <c r="A250" s="43" t="s">
        <v>16</v>
      </c>
      <c r="B250" s="43"/>
      <c r="C250" s="43"/>
      <c r="D250" s="45" t="s">
        <v>787</v>
      </c>
      <c r="E250" s="46"/>
      <c r="F250" s="47" t="s">
        <v>60</v>
      </c>
      <c r="G250" s="46" t="s">
        <v>788</v>
      </c>
      <c r="H250" s="48" t="s">
        <v>789</v>
      </c>
      <c r="I250" s="45" t="s">
        <v>790</v>
      </c>
      <c r="J250" s="43" t="s">
        <v>124</v>
      </c>
    </row>
    <row r="251" spans="1:10" ht="42.75" customHeight="1" x14ac:dyDescent="0.25">
      <c r="A251" s="43" t="s">
        <v>16</v>
      </c>
      <c r="B251" s="43"/>
      <c r="C251" s="43"/>
      <c r="D251" s="45" t="s">
        <v>791</v>
      </c>
      <c r="E251" s="46"/>
      <c r="F251" s="47" t="s">
        <v>60</v>
      </c>
      <c r="G251" s="46" t="s">
        <v>792</v>
      </c>
      <c r="H251" s="48" t="s">
        <v>793</v>
      </c>
      <c r="I251" s="45" t="s">
        <v>794</v>
      </c>
      <c r="J251" s="43" t="s">
        <v>124</v>
      </c>
    </row>
    <row r="252" spans="1:10" ht="44.25" customHeight="1" x14ac:dyDescent="0.25">
      <c r="A252" s="43" t="s">
        <v>16</v>
      </c>
      <c r="B252" s="43"/>
      <c r="C252" s="43"/>
      <c r="D252" s="45" t="s">
        <v>795</v>
      </c>
      <c r="E252" s="46"/>
      <c r="F252" s="47" t="s">
        <v>60</v>
      </c>
      <c r="G252" s="46" t="s">
        <v>796</v>
      </c>
      <c r="H252" s="64" t="s">
        <v>797</v>
      </c>
      <c r="I252" s="45" t="s">
        <v>798</v>
      </c>
      <c r="J252" s="43" t="s">
        <v>124</v>
      </c>
    </row>
    <row r="253" spans="1:10" ht="81" customHeight="1" x14ac:dyDescent="0.25">
      <c r="A253" s="43" t="s">
        <v>16</v>
      </c>
      <c r="B253" s="43"/>
      <c r="C253" s="43"/>
      <c r="D253" s="45" t="s">
        <v>799</v>
      </c>
      <c r="E253" s="54" t="s">
        <v>800</v>
      </c>
      <c r="F253" s="56" t="s">
        <v>60</v>
      </c>
      <c r="G253" s="90" t="s">
        <v>801</v>
      </c>
      <c r="H253" s="64" t="s">
        <v>802</v>
      </c>
      <c r="I253" s="45" t="s">
        <v>803</v>
      </c>
      <c r="J253" s="43" t="s">
        <v>124</v>
      </c>
    </row>
    <row r="254" spans="1:10" ht="54" customHeight="1" x14ac:dyDescent="0.25">
      <c r="A254" s="43" t="s">
        <v>16</v>
      </c>
      <c r="B254" s="43"/>
      <c r="C254" s="43"/>
      <c r="D254" s="45" t="s">
        <v>77</v>
      </c>
      <c r="E254" s="53" t="s">
        <v>806</v>
      </c>
      <c r="F254" s="47" t="s">
        <v>60</v>
      </c>
      <c r="G254" s="54" t="s">
        <v>807</v>
      </c>
      <c r="H254" s="65" t="s">
        <v>808</v>
      </c>
      <c r="I254" s="45" t="s">
        <v>809</v>
      </c>
      <c r="J254" s="43" t="s">
        <v>72</v>
      </c>
    </row>
    <row r="255" spans="1:10" ht="57.75" customHeight="1" x14ac:dyDescent="0.25">
      <c r="A255" s="43" t="s">
        <v>16</v>
      </c>
      <c r="B255" s="43"/>
      <c r="C255" s="43"/>
      <c r="D255" s="51" t="s">
        <v>77</v>
      </c>
      <c r="E255" s="54" t="s">
        <v>810</v>
      </c>
      <c r="F255" s="56" t="s">
        <v>60</v>
      </c>
      <c r="G255" s="90" t="s">
        <v>811</v>
      </c>
      <c r="H255" s="65" t="s">
        <v>812</v>
      </c>
      <c r="I255" s="45" t="s">
        <v>813</v>
      </c>
      <c r="J255" s="43" t="s">
        <v>98</v>
      </c>
    </row>
    <row r="256" spans="1:10" ht="63.75" customHeight="1" x14ac:dyDescent="0.25">
      <c r="A256" s="43" t="s">
        <v>16</v>
      </c>
      <c r="B256" s="43"/>
      <c r="C256" s="43"/>
      <c r="D256" s="51" t="s">
        <v>77</v>
      </c>
      <c r="E256" s="46"/>
      <c r="F256" s="47" t="s">
        <v>60</v>
      </c>
      <c r="G256" s="53" t="s">
        <v>815</v>
      </c>
      <c r="H256" s="65" t="s">
        <v>816</v>
      </c>
      <c r="I256" s="45" t="s">
        <v>817</v>
      </c>
      <c r="J256" s="43" t="s">
        <v>124</v>
      </c>
    </row>
    <row r="257" spans="1:10" ht="35.25" customHeight="1" x14ac:dyDescent="0.25">
      <c r="A257" s="43" t="s">
        <v>16</v>
      </c>
      <c r="B257" s="43"/>
      <c r="C257" s="43"/>
      <c r="D257" s="45" t="s">
        <v>77</v>
      </c>
      <c r="E257" s="46"/>
      <c r="F257" s="47" t="s">
        <v>60</v>
      </c>
      <c r="G257" s="46" t="s">
        <v>818</v>
      </c>
      <c r="H257" s="43" t="s">
        <v>819</v>
      </c>
      <c r="I257" s="45" t="s">
        <v>820</v>
      </c>
      <c r="J257" s="43" t="s">
        <v>104</v>
      </c>
    </row>
    <row r="258" spans="1:10" ht="36" customHeight="1" x14ac:dyDescent="0.25">
      <c r="A258" s="43" t="s">
        <v>16</v>
      </c>
      <c r="B258" s="43"/>
      <c r="C258" s="43"/>
      <c r="D258" s="45" t="s">
        <v>77</v>
      </c>
      <c r="E258" s="46"/>
      <c r="F258" s="47" t="s">
        <v>60</v>
      </c>
      <c r="G258" s="46" t="s">
        <v>821</v>
      </c>
      <c r="H258" s="44" t="s">
        <v>822</v>
      </c>
      <c r="I258" s="45" t="s">
        <v>823</v>
      </c>
      <c r="J258" s="43" t="s">
        <v>766</v>
      </c>
    </row>
    <row r="259" spans="1:10" ht="29.25" customHeight="1" x14ac:dyDescent="0.25">
      <c r="A259" s="43" t="s">
        <v>16</v>
      </c>
      <c r="B259" s="43"/>
      <c r="C259" s="43"/>
      <c r="D259" s="45" t="s">
        <v>77</v>
      </c>
      <c r="E259" s="46"/>
      <c r="F259" s="47" t="s">
        <v>60</v>
      </c>
      <c r="G259" s="46" t="s">
        <v>824</v>
      </c>
      <c r="H259" s="44" t="s">
        <v>825</v>
      </c>
      <c r="I259" s="45" t="s">
        <v>826</v>
      </c>
      <c r="J259" s="43" t="s">
        <v>766</v>
      </c>
    </row>
    <row r="260" spans="1:10" ht="35.25" customHeight="1" x14ac:dyDescent="0.25">
      <c r="A260" s="43" t="s">
        <v>16</v>
      </c>
      <c r="B260" s="85" t="s">
        <v>827</v>
      </c>
      <c r="C260" s="43"/>
      <c r="D260" s="45" t="s">
        <v>77</v>
      </c>
      <c r="E260" s="46"/>
      <c r="F260" s="47" t="s">
        <v>60</v>
      </c>
      <c r="G260" s="46" t="s">
        <v>828</v>
      </c>
      <c r="H260" s="65" t="s">
        <v>829</v>
      </c>
      <c r="I260" s="45" t="s">
        <v>830</v>
      </c>
      <c r="J260" s="43" t="s">
        <v>72</v>
      </c>
    </row>
    <row r="261" spans="1:10" ht="51.75" customHeight="1" x14ac:dyDescent="0.25">
      <c r="A261" s="43" t="s">
        <v>16</v>
      </c>
      <c r="B261" s="43"/>
      <c r="C261" s="43"/>
      <c r="D261" s="45" t="s">
        <v>77</v>
      </c>
      <c r="E261" s="46"/>
      <c r="F261" s="47" t="s">
        <v>60</v>
      </c>
      <c r="G261" s="46" t="s">
        <v>831</v>
      </c>
      <c r="H261" s="65" t="s">
        <v>832</v>
      </c>
      <c r="I261" s="45" t="s">
        <v>833</v>
      </c>
      <c r="J261" s="43" t="s">
        <v>135</v>
      </c>
    </row>
    <row r="262" spans="1:10" ht="15.75" customHeight="1" x14ac:dyDescent="0.25">
      <c r="A262" s="43" t="s">
        <v>16</v>
      </c>
      <c r="B262" s="43"/>
      <c r="C262" s="43"/>
      <c r="D262" s="45" t="s">
        <v>111</v>
      </c>
      <c r="E262" s="46"/>
      <c r="F262" s="47" t="s">
        <v>60</v>
      </c>
      <c r="G262" s="46" t="s">
        <v>834</v>
      </c>
      <c r="H262" s="43" t="s">
        <v>835</v>
      </c>
      <c r="I262" s="45" t="s">
        <v>836</v>
      </c>
      <c r="J262" s="43" t="s">
        <v>124</v>
      </c>
    </row>
    <row r="263" spans="1:10" ht="30" customHeight="1" thickBot="1" x14ac:dyDescent="0.3">
      <c r="A263" s="43" t="s">
        <v>16</v>
      </c>
      <c r="B263" s="43"/>
      <c r="C263" s="43"/>
      <c r="D263" s="45" t="s">
        <v>111</v>
      </c>
      <c r="E263" s="46"/>
      <c r="F263" s="47"/>
      <c r="G263" s="46"/>
      <c r="H263" s="43" t="s">
        <v>837</v>
      </c>
      <c r="I263" s="45" t="s">
        <v>838</v>
      </c>
      <c r="J263" s="43" t="s">
        <v>81</v>
      </c>
    </row>
    <row r="264" spans="1:10" ht="54" customHeight="1" x14ac:dyDescent="0.25">
      <c r="A264" s="58" t="s">
        <v>37</v>
      </c>
      <c r="B264" s="58"/>
      <c r="C264" s="58"/>
      <c r="D264" s="59" t="s">
        <v>77</v>
      </c>
      <c r="E264" s="60"/>
      <c r="F264" s="61" t="s">
        <v>60</v>
      </c>
      <c r="G264" s="60" t="s">
        <v>839</v>
      </c>
      <c r="H264" s="58" t="s">
        <v>840</v>
      </c>
      <c r="I264" s="59" t="s">
        <v>841</v>
      </c>
      <c r="J264" s="58" t="s">
        <v>98</v>
      </c>
    </row>
    <row r="265" spans="1:10" ht="62.25" customHeight="1" x14ac:dyDescent="0.25">
      <c r="A265" s="43" t="s">
        <v>37</v>
      </c>
      <c r="B265" s="43"/>
      <c r="C265" s="43"/>
      <c r="D265" s="45" t="s">
        <v>77</v>
      </c>
      <c r="E265" s="46"/>
      <c r="F265" s="47" t="s">
        <v>60</v>
      </c>
      <c r="G265" s="46" t="s">
        <v>842</v>
      </c>
      <c r="H265" s="44" t="s">
        <v>843</v>
      </c>
      <c r="I265" s="45" t="s">
        <v>844</v>
      </c>
      <c r="J265" s="43" t="s">
        <v>98</v>
      </c>
    </row>
    <row r="266" spans="1:10" ht="39" customHeight="1" x14ac:dyDescent="0.25">
      <c r="A266" s="43" t="s">
        <v>37</v>
      </c>
      <c r="B266" s="43"/>
      <c r="C266" s="43"/>
      <c r="D266" s="45" t="s">
        <v>77</v>
      </c>
      <c r="E266" s="46"/>
      <c r="F266" s="47" t="s">
        <v>60</v>
      </c>
      <c r="G266" s="46" t="s">
        <v>845</v>
      </c>
      <c r="H266" s="43" t="s">
        <v>846</v>
      </c>
      <c r="I266" s="45" t="s">
        <v>847</v>
      </c>
      <c r="J266" s="43" t="s">
        <v>72</v>
      </c>
    </row>
    <row r="267" spans="1:10" ht="46.5" customHeight="1" x14ac:dyDescent="0.25">
      <c r="A267" s="43" t="s">
        <v>37</v>
      </c>
      <c r="B267" s="43"/>
      <c r="C267" s="43"/>
      <c r="D267" s="45" t="s">
        <v>77</v>
      </c>
      <c r="E267" s="46"/>
      <c r="F267" s="47" t="s">
        <v>181</v>
      </c>
      <c r="G267" s="46" t="s">
        <v>848</v>
      </c>
      <c r="H267" s="43" t="s">
        <v>849</v>
      </c>
      <c r="I267" s="45" t="s">
        <v>850</v>
      </c>
      <c r="J267" s="43" t="s">
        <v>124</v>
      </c>
    </row>
    <row r="268" spans="1:10" ht="33.75" customHeight="1" x14ac:dyDescent="0.25">
      <c r="A268" s="43" t="s">
        <v>37</v>
      </c>
      <c r="B268" s="43"/>
      <c r="C268" s="43"/>
      <c r="D268" s="45" t="s">
        <v>77</v>
      </c>
      <c r="E268" s="46"/>
      <c r="F268" s="47" t="s">
        <v>60</v>
      </c>
      <c r="G268" s="46" t="s">
        <v>851</v>
      </c>
      <c r="H268" s="43" t="s">
        <v>852</v>
      </c>
      <c r="I268" s="45" t="s">
        <v>853</v>
      </c>
      <c r="J268" s="43" t="s">
        <v>81</v>
      </c>
    </row>
    <row r="269" spans="1:10" ht="30.75" customHeight="1" x14ac:dyDescent="0.25">
      <c r="A269" s="43" t="s">
        <v>37</v>
      </c>
      <c r="B269" s="43"/>
      <c r="C269" s="43"/>
      <c r="D269" s="45" t="s">
        <v>77</v>
      </c>
      <c r="E269" s="46"/>
      <c r="F269" s="47" t="s">
        <v>60</v>
      </c>
      <c r="G269" s="46" t="s">
        <v>854</v>
      </c>
      <c r="H269" s="43" t="s">
        <v>855</v>
      </c>
      <c r="I269" s="45" t="s">
        <v>856</v>
      </c>
      <c r="J269" s="43" t="s">
        <v>81</v>
      </c>
    </row>
    <row r="270" spans="1:10" ht="47.25" customHeight="1" x14ac:dyDescent="0.25">
      <c r="A270" s="43" t="s">
        <v>37</v>
      </c>
      <c r="B270" s="43"/>
      <c r="C270" s="43"/>
      <c r="D270" s="45" t="s">
        <v>77</v>
      </c>
      <c r="E270" s="46"/>
      <c r="F270" s="47" t="s">
        <v>60</v>
      </c>
      <c r="G270" s="46" t="s">
        <v>857</v>
      </c>
      <c r="H270" s="43" t="s">
        <v>858</v>
      </c>
      <c r="I270" s="45" t="s">
        <v>859</v>
      </c>
      <c r="J270" s="43" t="s">
        <v>81</v>
      </c>
    </row>
    <row r="271" spans="1:10" ht="27.75" customHeight="1" x14ac:dyDescent="0.25">
      <c r="A271" s="43" t="s">
        <v>37</v>
      </c>
      <c r="B271" s="43"/>
      <c r="C271" s="43"/>
      <c r="D271" s="45" t="s">
        <v>77</v>
      </c>
      <c r="E271" s="46"/>
      <c r="F271" s="47" t="s">
        <v>60</v>
      </c>
      <c r="G271" s="46" t="s">
        <v>860</v>
      </c>
      <c r="H271" s="43" t="s">
        <v>861</v>
      </c>
      <c r="I271" s="45" t="s">
        <v>862</v>
      </c>
      <c r="J271" s="43" t="s">
        <v>81</v>
      </c>
    </row>
    <row r="272" spans="1:10" ht="15.75" customHeight="1" x14ac:dyDescent="0.25">
      <c r="A272" s="43" t="s">
        <v>37</v>
      </c>
      <c r="B272" s="43"/>
      <c r="C272" s="43"/>
      <c r="D272" s="45" t="s">
        <v>77</v>
      </c>
      <c r="E272" s="46"/>
      <c r="F272" s="47" t="s">
        <v>60</v>
      </c>
      <c r="G272" s="46" t="s">
        <v>863</v>
      </c>
      <c r="H272" s="45" t="s">
        <v>864</v>
      </c>
      <c r="I272" s="45" t="s">
        <v>865</v>
      </c>
      <c r="J272" s="43"/>
    </row>
    <row r="273" spans="1:10" ht="38.25" customHeight="1" x14ac:dyDescent="0.25">
      <c r="A273" s="43" t="s">
        <v>37</v>
      </c>
      <c r="B273" s="43"/>
      <c r="C273" s="43"/>
      <c r="D273" s="45" t="s">
        <v>77</v>
      </c>
      <c r="E273" s="46"/>
      <c r="F273" s="47" t="s">
        <v>60</v>
      </c>
      <c r="G273" s="46" t="s">
        <v>866</v>
      </c>
      <c r="H273" s="45" t="s">
        <v>867</v>
      </c>
      <c r="I273" s="45" t="s">
        <v>868</v>
      </c>
      <c r="J273" s="43"/>
    </row>
    <row r="274" spans="1:10" ht="15.75" customHeight="1" x14ac:dyDescent="0.25">
      <c r="A274" s="43" t="s">
        <v>37</v>
      </c>
      <c r="B274" s="43"/>
      <c r="C274" s="43"/>
      <c r="D274" s="45" t="s">
        <v>77</v>
      </c>
      <c r="E274" s="46"/>
      <c r="F274" s="47" t="s">
        <v>60</v>
      </c>
      <c r="G274" s="46" t="s">
        <v>869</v>
      </c>
      <c r="H274" s="45" t="s">
        <v>870</v>
      </c>
      <c r="I274" s="45" t="s">
        <v>871</v>
      </c>
      <c r="J274" s="43"/>
    </row>
    <row r="275" spans="1:10" ht="15.75" customHeight="1" x14ac:dyDescent="0.25">
      <c r="A275" s="43" t="s">
        <v>37</v>
      </c>
      <c r="B275" s="43"/>
      <c r="C275" s="43"/>
      <c r="D275" s="45" t="s">
        <v>77</v>
      </c>
      <c r="E275" s="46"/>
      <c r="F275" s="47" t="s">
        <v>181</v>
      </c>
      <c r="G275" s="46" t="s">
        <v>872</v>
      </c>
      <c r="H275" s="51" t="s">
        <v>873</v>
      </c>
      <c r="I275" s="45" t="s">
        <v>874</v>
      </c>
      <c r="J275" s="43"/>
    </row>
    <row r="276" spans="1:10" ht="15.75" customHeight="1" x14ac:dyDescent="0.25">
      <c r="A276" s="43" t="s">
        <v>37</v>
      </c>
      <c r="B276" s="43"/>
      <c r="C276" s="43"/>
      <c r="D276" s="45" t="s">
        <v>77</v>
      </c>
      <c r="E276" s="46"/>
      <c r="F276" s="47" t="s">
        <v>60</v>
      </c>
      <c r="G276" s="46" t="s">
        <v>875</v>
      </c>
      <c r="H276" s="43" t="s">
        <v>876</v>
      </c>
      <c r="I276" s="45" t="s">
        <v>877</v>
      </c>
      <c r="J276" s="43" t="s">
        <v>64</v>
      </c>
    </row>
    <row r="277" spans="1:10" ht="33.75" customHeight="1" x14ac:dyDescent="0.25">
      <c r="A277" s="43" t="s">
        <v>37</v>
      </c>
      <c r="B277" s="43"/>
      <c r="C277" s="43"/>
      <c r="D277" s="45" t="s">
        <v>878</v>
      </c>
      <c r="E277" s="46" t="s">
        <v>879</v>
      </c>
      <c r="F277" s="47"/>
      <c r="G277" s="46"/>
      <c r="H277" s="94" t="s">
        <v>880</v>
      </c>
      <c r="I277" s="45" t="s">
        <v>881</v>
      </c>
      <c r="J277" s="43" t="s">
        <v>124</v>
      </c>
    </row>
    <row r="278" spans="1:10" ht="42" customHeight="1" x14ac:dyDescent="0.25">
      <c r="A278" s="43" t="s">
        <v>37</v>
      </c>
      <c r="B278" s="43"/>
      <c r="C278" s="43"/>
      <c r="D278" s="51" t="s">
        <v>882</v>
      </c>
      <c r="E278" s="54" t="s">
        <v>883</v>
      </c>
      <c r="F278" s="47"/>
      <c r="G278" s="46"/>
      <c r="H278" s="55" t="s">
        <v>884</v>
      </c>
      <c r="I278" s="45" t="s">
        <v>885</v>
      </c>
      <c r="J278" s="43" t="s">
        <v>81</v>
      </c>
    </row>
    <row r="279" spans="1:10" ht="19.5" customHeight="1" x14ac:dyDescent="0.25">
      <c r="A279" s="43" t="s">
        <v>37</v>
      </c>
      <c r="B279" s="43"/>
      <c r="C279" s="43"/>
      <c r="D279" s="51" t="s">
        <v>886</v>
      </c>
      <c r="E279" s="46" t="s">
        <v>887</v>
      </c>
      <c r="F279" s="47"/>
      <c r="G279" s="46"/>
      <c r="H279" s="95" t="s">
        <v>888</v>
      </c>
      <c r="I279" s="96" t="s">
        <v>889</v>
      </c>
      <c r="J279" s="44" t="s">
        <v>124</v>
      </c>
    </row>
    <row r="280" spans="1:10" ht="24" customHeight="1" x14ac:dyDescent="0.25">
      <c r="A280" s="43" t="s">
        <v>37</v>
      </c>
      <c r="B280" s="43"/>
      <c r="C280" s="43"/>
      <c r="D280" s="45" t="s">
        <v>111</v>
      </c>
      <c r="E280" s="53" t="s">
        <v>890</v>
      </c>
      <c r="F280" s="47"/>
      <c r="G280" s="46"/>
      <c r="H280" s="51" t="s">
        <v>891</v>
      </c>
      <c r="I280" s="45" t="s">
        <v>892</v>
      </c>
      <c r="J280" s="43" t="s">
        <v>124</v>
      </c>
    </row>
    <row r="281" spans="1:10" ht="21" customHeight="1" x14ac:dyDescent="0.25">
      <c r="A281" s="43" t="s">
        <v>37</v>
      </c>
      <c r="B281" s="43"/>
      <c r="C281" s="43"/>
      <c r="D281" s="45" t="s">
        <v>111</v>
      </c>
      <c r="E281" s="46"/>
      <c r="F281" s="47"/>
      <c r="G281" s="46"/>
      <c r="H281" s="43" t="s">
        <v>893</v>
      </c>
      <c r="I281" s="45" t="s">
        <v>894</v>
      </c>
      <c r="J281" s="43" t="s">
        <v>124</v>
      </c>
    </row>
    <row r="282" spans="1:10" ht="19.5" customHeight="1" x14ac:dyDescent="0.25">
      <c r="A282" s="43" t="s">
        <v>37</v>
      </c>
      <c r="B282" s="43"/>
      <c r="C282" s="43"/>
      <c r="D282" s="45" t="s">
        <v>111</v>
      </c>
      <c r="E282" s="46"/>
      <c r="F282" s="47"/>
      <c r="G282" s="46"/>
      <c r="H282" s="45" t="s">
        <v>104</v>
      </c>
      <c r="I282" s="45" t="s">
        <v>895</v>
      </c>
      <c r="J282" s="43" t="s">
        <v>104</v>
      </c>
    </row>
    <row r="283" spans="1:10" ht="17.25" customHeight="1" x14ac:dyDescent="0.25">
      <c r="A283" s="43" t="s">
        <v>37</v>
      </c>
      <c r="B283" s="43"/>
      <c r="C283" s="43"/>
      <c r="D283" s="45" t="s">
        <v>111</v>
      </c>
      <c r="E283" s="46"/>
      <c r="F283" s="47"/>
      <c r="G283" s="46"/>
      <c r="H283" s="45" t="s">
        <v>896</v>
      </c>
      <c r="I283" s="45" t="s">
        <v>897</v>
      </c>
      <c r="J283" s="43" t="s">
        <v>104</v>
      </c>
    </row>
    <row r="284" spans="1:10" ht="15.75" customHeight="1" x14ac:dyDescent="0.25">
      <c r="A284" s="43" t="s">
        <v>37</v>
      </c>
      <c r="B284" s="43"/>
      <c r="C284" s="43"/>
      <c r="D284" s="45" t="s">
        <v>111</v>
      </c>
      <c r="E284" s="46"/>
      <c r="F284" s="47"/>
      <c r="G284" s="46"/>
      <c r="H284" s="45" t="s">
        <v>898</v>
      </c>
      <c r="I284" s="45" t="s">
        <v>899</v>
      </c>
      <c r="J284" s="43" t="s">
        <v>72</v>
      </c>
    </row>
    <row r="285" spans="1:10" ht="21" customHeight="1" x14ac:dyDescent="0.25">
      <c r="A285" s="43" t="s">
        <v>37</v>
      </c>
      <c r="B285" s="43"/>
      <c r="C285" s="43"/>
      <c r="D285" s="45" t="s">
        <v>111</v>
      </c>
      <c r="E285" s="46"/>
      <c r="F285" s="47"/>
      <c r="G285" s="46"/>
      <c r="H285" s="51" t="s">
        <v>900</v>
      </c>
      <c r="I285" s="51" t="s">
        <v>889</v>
      </c>
      <c r="J285" s="43" t="s">
        <v>124</v>
      </c>
    </row>
    <row r="286" spans="1:10" ht="21" customHeight="1" x14ac:dyDescent="0.25">
      <c r="A286" s="43" t="s">
        <v>37</v>
      </c>
      <c r="B286" s="43"/>
      <c r="C286" s="43"/>
      <c r="D286" s="45" t="s">
        <v>140</v>
      </c>
      <c r="E286" s="46"/>
      <c r="F286" s="47"/>
      <c r="G286" s="46"/>
      <c r="H286" s="45" t="s">
        <v>901</v>
      </c>
      <c r="I286" s="45" t="s">
        <v>902</v>
      </c>
      <c r="J286" s="43" t="s">
        <v>124</v>
      </c>
    </row>
    <row r="287" spans="1:10" ht="18" customHeight="1" x14ac:dyDescent="0.25">
      <c r="A287" s="43" t="s">
        <v>37</v>
      </c>
      <c r="B287" s="43"/>
      <c r="C287" s="43"/>
      <c r="D287" s="45" t="s">
        <v>140</v>
      </c>
      <c r="E287" s="46"/>
      <c r="F287" s="47"/>
      <c r="G287" s="46"/>
      <c r="H287" s="45" t="s">
        <v>903</v>
      </c>
      <c r="I287" s="45" t="s">
        <v>904</v>
      </c>
      <c r="J287" s="43" t="s">
        <v>135</v>
      </c>
    </row>
    <row r="288" spans="1:10" ht="19.5" customHeight="1" x14ac:dyDescent="0.25">
      <c r="A288" s="43" t="s">
        <v>37</v>
      </c>
      <c r="B288" s="43"/>
      <c r="C288" s="43"/>
      <c r="D288" s="45" t="s">
        <v>140</v>
      </c>
      <c r="E288" s="46"/>
      <c r="F288" s="47"/>
      <c r="G288" s="46"/>
      <c r="H288" s="45" t="s">
        <v>905</v>
      </c>
      <c r="I288" s="45" t="s">
        <v>906</v>
      </c>
      <c r="J288" s="43" t="s">
        <v>124</v>
      </c>
    </row>
    <row r="289" spans="1:10" ht="19.5" customHeight="1" x14ac:dyDescent="0.25">
      <c r="A289" s="43" t="s">
        <v>37</v>
      </c>
      <c r="B289" s="43"/>
      <c r="C289" s="43"/>
      <c r="D289" s="45" t="s">
        <v>140</v>
      </c>
      <c r="E289" s="46"/>
      <c r="F289" s="47"/>
      <c r="G289" s="46"/>
      <c r="H289" s="45" t="s">
        <v>907</v>
      </c>
      <c r="I289" s="45" t="s">
        <v>908</v>
      </c>
      <c r="J289" s="43" t="s">
        <v>81</v>
      </c>
    </row>
    <row r="290" spans="1:10" ht="18" customHeight="1" x14ac:dyDescent="0.25">
      <c r="A290" s="43" t="s">
        <v>37</v>
      </c>
      <c r="B290" s="43"/>
      <c r="C290" s="43"/>
      <c r="D290" s="45" t="s">
        <v>140</v>
      </c>
      <c r="E290" s="46"/>
      <c r="F290" s="47"/>
      <c r="G290" s="46"/>
      <c r="H290" s="45" t="s">
        <v>909</v>
      </c>
      <c r="I290" s="45" t="s">
        <v>910</v>
      </c>
      <c r="J290" s="43" t="s">
        <v>81</v>
      </c>
    </row>
    <row r="291" spans="1:10" ht="19.5" customHeight="1" thickBot="1" x14ac:dyDescent="0.3">
      <c r="A291" s="67" t="s">
        <v>37</v>
      </c>
      <c r="B291" s="67"/>
      <c r="C291" s="67"/>
      <c r="D291" s="69" t="s">
        <v>140</v>
      </c>
      <c r="E291" s="70"/>
      <c r="F291" s="71"/>
      <c r="G291" s="70"/>
      <c r="H291" s="69" t="s">
        <v>911</v>
      </c>
      <c r="I291" s="69" t="s">
        <v>912</v>
      </c>
      <c r="J291" s="67" t="s">
        <v>135</v>
      </c>
    </row>
    <row r="292" spans="1:10" ht="24.75" customHeight="1" x14ac:dyDescent="0.25">
      <c r="A292" s="58" t="s">
        <v>13</v>
      </c>
      <c r="B292" s="58"/>
      <c r="C292" s="58"/>
      <c r="D292" s="59" t="s">
        <v>913</v>
      </c>
      <c r="E292" s="60"/>
      <c r="F292" s="61" t="s">
        <v>60</v>
      </c>
      <c r="G292" s="60" t="s">
        <v>914</v>
      </c>
      <c r="H292" s="72" t="s">
        <v>915</v>
      </c>
      <c r="I292" s="59" t="s">
        <v>916</v>
      </c>
      <c r="J292" s="59" t="s">
        <v>104</v>
      </c>
    </row>
    <row r="293" spans="1:10" ht="48" customHeight="1" x14ac:dyDescent="0.25">
      <c r="A293" s="43" t="s">
        <v>13</v>
      </c>
      <c r="B293" s="43"/>
      <c r="C293" s="43"/>
      <c r="D293" s="45" t="s">
        <v>917</v>
      </c>
      <c r="E293" s="46"/>
      <c r="F293" s="47" t="s">
        <v>60</v>
      </c>
      <c r="G293" s="46" t="s">
        <v>918</v>
      </c>
      <c r="H293" s="48" t="s">
        <v>919</v>
      </c>
      <c r="I293" s="45" t="s">
        <v>920</v>
      </c>
      <c r="J293" s="45" t="s">
        <v>104</v>
      </c>
    </row>
    <row r="294" spans="1:10" ht="30" customHeight="1" x14ac:dyDescent="0.25">
      <c r="A294" s="43" t="s">
        <v>13</v>
      </c>
      <c r="B294" s="43"/>
      <c r="C294" s="43"/>
      <c r="D294" s="45" t="s">
        <v>921</v>
      </c>
      <c r="E294" s="46"/>
      <c r="F294" s="47" t="s">
        <v>60</v>
      </c>
      <c r="G294" s="46" t="s">
        <v>922</v>
      </c>
      <c r="H294" s="48" t="s">
        <v>923</v>
      </c>
      <c r="I294" s="45" t="s">
        <v>924</v>
      </c>
      <c r="J294" s="45" t="s">
        <v>72</v>
      </c>
    </row>
    <row r="295" spans="1:10" ht="30" customHeight="1" x14ac:dyDescent="0.25">
      <c r="A295" s="43" t="s">
        <v>13</v>
      </c>
      <c r="B295" s="43"/>
      <c r="C295" s="43"/>
      <c r="D295" s="45" t="s">
        <v>925</v>
      </c>
      <c r="E295" s="46"/>
      <c r="F295" s="47" t="s">
        <v>60</v>
      </c>
      <c r="G295" s="46" t="s">
        <v>926</v>
      </c>
      <c r="H295" s="48" t="s">
        <v>927</v>
      </c>
      <c r="I295" s="45" t="s">
        <v>928</v>
      </c>
      <c r="J295" s="45" t="s">
        <v>72</v>
      </c>
    </row>
    <row r="296" spans="1:10" ht="30.75" customHeight="1" x14ac:dyDescent="0.25">
      <c r="A296" s="43" t="s">
        <v>13</v>
      </c>
      <c r="B296" s="43"/>
      <c r="C296" s="43"/>
      <c r="D296" s="45" t="s">
        <v>929</v>
      </c>
      <c r="E296" s="46"/>
      <c r="F296" s="47" t="s">
        <v>60</v>
      </c>
      <c r="G296" s="46" t="s">
        <v>930</v>
      </c>
      <c r="H296" s="48" t="s">
        <v>931</v>
      </c>
      <c r="I296" s="45" t="s">
        <v>932</v>
      </c>
      <c r="J296" s="45" t="s">
        <v>98</v>
      </c>
    </row>
    <row r="297" spans="1:10" ht="32.25" customHeight="1" x14ac:dyDescent="0.25">
      <c r="A297" s="43" t="s">
        <v>13</v>
      </c>
      <c r="B297" s="43"/>
      <c r="C297" s="43"/>
      <c r="D297" s="45" t="s">
        <v>933</v>
      </c>
      <c r="E297" s="46"/>
      <c r="F297" s="47" t="s">
        <v>60</v>
      </c>
      <c r="G297" s="46" t="s">
        <v>934</v>
      </c>
      <c r="H297" s="48" t="s">
        <v>935</v>
      </c>
      <c r="I297" s="45" t="s">
        <v>936</v>
      </c>
      <c r="J297" s="45" t="s">
        <v>72</v>
      </c>
    </row>
    <row r="298" spans="1:10" ht="42" customHeight="1" x14ac:dyDescent="0.25">
      <c r="A298" s="43" t="s">
        <v>13</v>
      </c>
      <c r="B298" s="43"/>
      <c r="C298" s="43"/>
      <c r="D298" s="45" t="s">
        <v>937</v>
      </c>
      <c r="E298" s="46"/>
      <c r="F298" s="47" t="s">
        <v>60</v>
      </c>
      <c r="G298" s="46" t="s">
        <v>938</v>
      </c>
      <c r="H298" s="48" t="s">
        <v>939</v>
      </c>
      <c r="I298" s="45" t="s">
        <v>940</v>
      </c>
      <c r="J298" s="45" t="s">
        <v>72</v>
      </c>
    </row>
    <row r="299" spans="1:10" ht="28.5" customHeight="1" x14ac:dyDescent="0.25">
      <c r="A299" s="43" t="s">
        <v>13</v>
      </c>
      <c r="B299" s="45"/>
      <c r="C299" s="45"/>
      <c r="D299" s="45" t="s">
        <v>941</v>
      </c>
      <c r="E299" s="46"/>
      <c r="F299" s="47" t="s">
        <v>60</v>
      </c>
      <c r="G299" s="46" t="s">
        <v>942</v>
      </c>
      <c r="H299" s="95" t="s">
        <v>943</v>
      </c>
      <c r="I299" s="45" t="s">
        <v>944</v>
      </c>
      <c r="J299" s="45" t="s">
        <v>72</v>
      </c>
    </row>
    <row r="300" spans="1:10" ht="49.5" customHeight="1" x14ac:dyDescent="0.25">
      <c r="A300" s="43" t="s">
        <v>13</v>
      </c>
      <c r="B300" s="43"/>
      <c r="C300" s="43"/>
      <c r="D300" s="45" t="s">
        <v>945</v>
      </c>
      <c r="E300" s="46"/>
      <c r="F300" s="47" t="s">
        <v>60</v>
      </c>
      <c r="G300" s="46" t="s">
        <v>946</v>
      </c>
      <c r="H300" s="48" t="s">
        <v>947</v>
      </c>
      <c r="I300" s="45" t="s">
        <v>948</v>
      </c>
      <c r="J300" s="45" t="s">
        <v>72</v>
      </c>
    </row>
    <row r="301" spans="1:10" ht="37.5" customHeight="1" x14ac:dyDescent="0.25">
      <c r="A301" s="43" t="s">
        <v>13</v>
      </c>
      <c r="B301" s="43"/>
      <c r="C301" s="43"/>
      <c r="D301" s="45" t="s">
        <v>949</v>
      </c>
      <c r="E301" s="46"/>
      <c r="F301" s="47" t="s">
        <v>60</v>
      </c>
      <c r="G301" s="46" t="s">
        <v>950</v>
      </c>
      <c r="H301" s="48" t="s">
        <v>951</v>
      </c>
      <c r="I301" s="45" t="s">
        <v>952</v>
      </c>
      <c r="J301" s="45" t="s">
        <v>72</v>
      </c>
    </row>
    <row r="302" spans="1:10" ht="15.75" customHeight="1" x14ac:dyDescent="0.25">
      <c r="A302" s="43" t="s">
        <v>13</v>
      </c>
      <c r="B302" s="43"/>
      <c r="C302" s="43"/>
      <c r="D302" s="45" t="s">
        <v>953</v>
      </c>
      <c r="E302" s="46"/>
      <c r="F302" s="47" t="s">
        <v>60</v>
      </c>
      <c r="G302" s="46" t="s">
        <v>954</v>
      </c>
      <c r="H302" s="48" t="s">
        <v>955</v>
      </c>
      <c r="I302" s="45" t="s">
        <v>956</v>
      </c>
      <c r="J302" s="45" t="s">
        <v>72</v>
      </c>
    </row>
    <row r="303" spans="1:10" ht="47.25" customHeight="1" x14ac:dyDescent="0.25">
      <c r="A303" s="43" t="s">
        <v>13</v>
      </c>
      <c r="B303" s="43"/>
      <c r="C303" s="43"/>
      <c r="D303" s="45" t="s">
        <v>77</v>
      </c>
      <c r="E303" s="46"/>
      <c r="F303" s="47" t="s">
        <v>60</v>
      </c>
      <c r="G303" s="46" t="s">
        <v>957</v>
      </c>
      <c r="H303" s="43" t="s">
        <v>958</v>
      </c>
      <c r="I303" s="45" t="s">
        <v>959</v>
      </c>
      <c r="J303" s="45" t="s">
        <v>104</v>
      </c>
    </row>
    <row r="304" spans="1:10" ht="60" customHeight="1" x14ac:dyDescent="0.25">
      <c r="A304" s="43" t="s">
        <v>13</v>
      </c>
      <c r="B304" s="43"/>
      <c r="C304" s="43"/>
      <c r="D304" s="45" t="s">
        <v>77</v>
      </c>
      <c r="E304" s="46"/>
      <c r="F304" s="47" t="s">
        <v>60</v>
      </c>
      <c r="G304" s="46" t="s">
        <v>960</v>
      </c>
      <c r="H304" s="43" t="s">
        <v>961</v>
      </c>
      <c r="I304" s="45" t="s">
        <v>962</v>
      </c>
      <c r="J304" s="45" t="s">
        <v>104</v>
      </c>
    </row>
    <row r="305" spans="1:10" ht="65.25" customHeight="1" x14ac:dyDescent="0.25">
      <c r="A305" s="43" t="s">
        <v>13</v>
      </c>
      <c r="B305" s="43"/>
      <c r="C305" s="43"/>
      <c r="D305" s="45" t="s">
        <v>77</v>
      </c>
      <c r="E305" s="46"/>
      <c r="F305" s="47" t="s">
        <v>60</v>
      </c>
      <c r="G305" s="46" t="s">
        <v>963</v>
      </c>
      <c r="H305" s="44" t="s">
        <v>964</v>
      </c>
      <c r="I305" s="45" t="s">
        <v>965</v>
      </c>
      <c r="J305" s="45" t="s">
        <v>98</v>
      </c>
    </row>
    <row r="306" spans="1:10" ht="33.75" customHeight="1" x14ac:dyDescent="0.25">
      <c r="A306" s="43" t="s">
        <v>13</v>
      </c>
      <c r="B306" s="43"/>
      <c r="C306" s="43"/>
      <c r="D306" s="45" t="s">
        <v>77</v>
      </c>
      <c r="E306" s="46"/>
      <c r="F306" s="47" t="s">
        <v>60</v>
      </c>
      <c r="G306" s="46" t="s">
        <v>966</v>
      </c>
      <c r="H306" s="43" t="s">
        <v>967</v>
      </c>
      <c r="I306" s="45" t="s">
        <v>968</v>
      </c>
      <c r="J306" s="45" t="s">
        <v>104</v>
      </c>
    </row>
    <row r="307" spans="1:10" ht="65.25" customHeight="1" x14ac:dyDescent="0.25">
      <c r="A307" s="43" t="s">
        <v>13</v>
      </c>
      <c r="B307" s="43"/>
      <c r="C307" s="43"/>
      <c r="D307" s="45" t="s">
        <v>77</v>
      </c>
      <c r="E307" s="46"/>
      <c r="F307" s="47" t="s">
        <v>60</v>
      </c>
      <c r="G307" s="46" t="s">
        <v>969</v>
      </c>
      <c r="H307" s="43" t="s">
        <v>970</v>
      </c>
      <c r="I307" s="45" t="s">
        <v>971</v>
      </c>
      <c r="J307" s="45" t="s">
        <v>72</v>
      </c>
    </row>
    <row r="308" spans="1:10" ht="39.75" customHeight="1" x14ac:dyDescent="0.25">
      <c r="A308" s="43" t="s">
        <v>13</v>
      </c>
      <c r="B308" s="43"/>
      <c r="C308" s="43"/>
      <c r="D308" s="45" t="s">
        <v>77</v>
      </c>
      <c r="E308" s="46"/>
      <c r="F308" s="47" t="s">
        <v>60</v>
      </c>
      <c r="G308" s="46" t="s">
        <v>972</v>
      </c>
      <c r="H308" s="43" t="s">
        <v>973</v>
      </c>
      <c r="I308" s="45" t="s">
        <v>974</v>
      </c>
      <c r="J308" s="45" t="s">
        <v>72</v>
      </c>
    </row>
    <row r="309" spans="1:10" ht="36" customHeight="1" x14ac:dyDescent="0.25">
      <c r="A309" s="43" t="s">
        <v>13</v>
      </c>
      <c r="B309" s="43"/>
      <c r="C309" s="43"/>
      <c r="D309" s="45" t="s">
        <v>77</v>
      </c>
      <c r="E309" s="46"/>
      <c r="F309" s="47" t="s">
        <v>60</v>
      </c>
      <c r="G309" s="46" t="s">
        <v>975</v>
      </c>
      <c r="H309" s="43" t="s">
        <v>976</v>
      </c>
      <c r="I309" s="45" t="s">
        <v>977</v>
      </c>
      <c r="J309" s="51" t="s">
        <v>72</v>
      </c>
    </row>
    <row r="310" spans="1:10" ht="38.25" customHeight="1" x14ac:dyDescent="0.25">
      <c r="A310" s="43" t="s">
        <v>13</v>
      </c>
      <c r="B310" s="43"/>
      <c r="C310" s="43"/>
      <c r="D310" s="45" t="s">
        <v>77</v>
      </c>
      <c r="E310" s="46"/>
      <c r="F310" s="47" t="s">
        <v>181</v>
      </c>
      <c r="G310" s="46" t="s">
        <v>978</v>
      </c>
      <c r="H310" s="43" t="s">
        <v>979</v>
      </c>
      <c r="I310" s="45" t="s">
        <v>980</v>
      </c>
      <c r="J310" s="45" t="s">
        <v>72</v>
      </c>
    </row>
    <row r="311" spans="1:10" ht="43.5" customHeight="1" x14ac:dyDescent="0.25">
      <c r="A311" s="43" t="s">
        <v>13</v>
      </c>
      <c r="B311" s="43"/>
      <c r="C311" s="43"/>
      <c r="D311" s="45" t="s">
        <v>77</v>
      </c>
      <c r="E311" s="46"/>
      <c r="F311" s="47" t="s">
        <v>181</v>
      </c>
      <c r="G311" s="46" t="s">
        <v>981</v>
      </c>
      <c r="H311" s="43" t="s">
        <v>982</v>
      </c>
      <c r="I311" s="45" t="s">
        <v>983</v>
      </c>
      <c r="J311" s="45" t="s">
        <v>72</v>
      </c>
    </row>
    <row r="312" spans="1:10" ht="35.25" customHeight="1" x14ac:dyDescent="0.25">
      <c r="A312" s="43" t="s">
        <v>13</v>
      </c>
      <c r="B312" s="43"/>
      <c r="C312" s="43"/>
      <c r="D312" s="45" t="s">
        <v>77</v>
      </c>
      <c r="E312" s="46"/>
      <c r="F312" s="47" t="s">
        <v>60</v>
      </c>
      <c r="G312" s="46" t="s">
        <v>984</v>
      </c>
      <c r="H312" s="43" t="s">
        <v>985</v>
      </c>
      <c r="I312" s="45" t="s">
        <v>986</v>
      </c>
      <c r="J312" s="45" t="s">
        <v>104</v>
      </c>
    </row>
    <row r="313" spans="1:10" ht="47.25" customHeight="1" x14ac:dyDescent="0.25">
      <c r="A313" s="43" t="s">
        <v>13</v>
      </c>
      <c r="B313" s="43"/>
      <c r="C313" s="43"/>
      <c r="D313" s="45" t="s">
        <v>77</v>
      </c>
      <c r="E313" s="46"/>
      <c r="F313" s="47" t="s">
        <v>60</v>
      </c>
      <c r="G313" s="46" t="s">
        <v>987</v>
      </c>
      <c r="H313" s="43" t="s">
        <v>988</v>
      </c>
      <c r="I313" s="45" t="s">
        <v>989</v>
      </c>
      <c r="J313" s="45" t="s">
        <v>81</v>
      </c>
    </row>
    <row r="314" spans="1:10" ht="48" customHeight="1" x14ac:dyDescent="0.25">
      <c r="A314" s="43" t="s">
        <v>13</v>
      </c>
      <c r="B314" s="43"/>
      <c r="C314" s="43"/>
      <c r="D314" s="45" t="s">
        <v>77</v>
      </c>
      <c r="E314" s="46"/>
      <c r="F314" s="47" t="s">
        <v>60</v>
      </c>
      <c r="G314" s="46" t="s">
        <v>990</v>
      </c>
      <c r="H314" s="43" t="s">
        <v>991</v>
      </c>
      <c r="I314" s="45" t="s">
        <v>992</v>
      </c>
      <c r="J314" s="45" t="s">
        <v>104</v>
      </c>
    </row>
    <row r="315" spans="1:10" ht="45.75" customHeight="1" x14ac:dyDescent="0.25">
      <c r="A315" s="43" t="s">
        <v>13</v>
      </c>
      <c r="B315" s="43"/>
      <c r="C315" s="43"/>
      <c r="D315" s="45" t="s">
        <v>77</v>
      </c>
      <c r="E315" s="46"/>
      <c r="F315" s="47" t="s">
        <v>60</v>
      </c>
      <c r="G315" s="46" t="s">
        <v>993</v>
      </c>
      <c r="H315" s="43" t="s">
        <v>994</v>
      </c>
      <c r="I315" s="45" t="s">
        <v>995</v>
      </c>
      <c r="J315" s="45" t="s">
        <v>81</v>
      </c>
    </row>
    <row r="316" spans="1:10" ht="41.25" customHeight="1" x14ac:dyDescent="0.25">
      <c r="A316" s="43" t="s">
        <v>13</v>
      </c>
      <c r="B316" s="43"/>
      <c r="C316" s="43"/>
      <c r="D316" s="45" t="s">
        <v>77</v>
      </c>
      <c r="E316" s="46"/>
      <c r="F316" s="47" t="s">
        <v>60</v>
      </c>
      <c r="G316" s="46" t="s">
        <v>996</v>
      </c>
      <c r="H316" s="43" t="s">
        <v>997</v>
      </c>
      <c r="I316" s="45" t="s">
        <v>998</v>
      </c>
      <c r="J316" s="45" t="s">
        <v>98</v>
      </c>
    </row>
    <row r="317" spans="1:10" ht="30" customHeight="1" x14ac:dyDescent="0.25">
      <c r="A317" s="43" t="s">
        <v>13</v>
      </c>
      <c r="B317" s="43"/>
      <c r="C317" s="43"/>
      <c r="D317" s="45" t="s">
        <v>77</v>
      </c>
      <c r="E317" s="46"/>
      <c r="F317" s="47" t="s">
        <v>60</v>
      </c>
      <c r="G317" s="46" t="s">
        <v>999</v>
      </c>
      <c r="H317" s="43" t="s">
        <v>1000</v>
      </c>
      <c r="I317" s="45" t="s">
        <v>1001</v>
      </c>
      <c r="J317" s="45" t="s">
        <v>72</v>
      </c>
    </row>
    <row r="318" spans="1:10" ht="60" customHeight="1" x14ac:dyDescent="0.25">
      <c r="A318" s="43" t="s">
        <v>13</v>
      </c>
      <c r="B318" s="43"/>
      <c r="C318" s="43"/>
      <c r="D318" s="45" t="s">
        <v>1002</v>
      </c>
      <c r="E318" s="54" t="s">
        <v>1003</v>
      </c>
      <c r="F318" s="56" t="s">
        <v>181</v>
      </c>
      <c r="G318" s="54" t="s">
        <v>1004</v>
      </c>
      <c r="H318" s="64" t="s">
        <v>1005</v>
      </c>
      <c r="I318" s="45" t="s">
        <v>1006</v>
      </c>
      <c r="J318" s="45" t="s">
        <v>81</v>
      </c>
    </row>
    <row r="319" spans="1:10" ht="44.25" customHeight="1" x14ac:dyDescent="0.25">
      <c r="A319" s="43" t="s">
        <v>13</v>
      </c>
      <c r="B319" s="43"/>
      <c r="C319" s="43"/>
      <c r="D319" s="45" t="s">
        <v>1007</v>
      </c>
      <c r="E319" s="54" t="s">
        <v>1008</v>
      </c>
      <c r="F319" s="56" t="s">
        <v>60</v>
      </c>
      <c r="G319" s="54" t="s">
        <v>1009</v>
      </c>
      <c r="H319" s="64" t="s">
        <v>1010</v>
      </c>
      <c r="I319" s="45" t="s">
        <v>1011</v>
      </c>
      <c r="J319" s="45" t="s">
        <v>98</v>
      </c>
    </row>
    <row r="320" spans="1:10" ht="57.75" customHeight="1" x14ac:dyDescent="0.25">
      <c r="A320" s="43" t="s">
        <v>13</v>
      </c>
      <c r="B320" s="43"/>
      <c r="C320" s="43"/>
      <c r="D320" s="45" t="s">
        <v>111</v>
      </c>
      <c r="E320" s="54" t="s">
        <v>1012</v>
      </c>
      <c r="F320" s="97"/>
      <c r="G320" s="98"/>
      <c r="H320" s="65" t="s">
        <v>1013</v>
      </c>
      <c r="I320" s="45" t="s">
        <v>1014</v>
      </c>
      <c r="J320" s="45" t="s">
        <v>104</v>
      </c>
    </row>
    <row r="321" spans="1:10" ht="41.25" customHeight="1" x14ac:dyDescent="0.25">
      <c r="A321" s="43" t="s">
        <v>13</v>
      </c>
      <c r="B321" s="43"/>
      <c r="C321" s="43"/>
      <c r="D321" s="45" t="s">
        <v>111</v>
      </c>
      <c r="E321" s="46" t="s">
        <v>1015</v>
      </c>
      <c r="F321" s="97"/>
      <c r="G321" s="98"/>
      <c r="H321" s="65" t="s">
        <v>1016</v>
      </c>
      <c r="I321" s="45" t="s">
        <v>1017</v>
      </c>
      <c r="J321" s="45" t="s">
        <v>98</v>
      </c>
    </row>
    <row r="322" spans="1:10" ht="41.25" customHeight="1" x14ac:dyDescent="0.25">
      <c r="A322" s="43" t="s">
        <v>13</v>
      </c>
      <c r="B322" s="43"/>
      <c r="C322" s="43"/>
      <c r="D322" s="45" t="s">
        <v>111</v>
      </c>
      <c r="E322" s="46" t="s">
        <v>1018</v>
      </c>
      <c r="F322" s="97"/>
      <c r="G322" s="98"/>
      <c r="H322" s="65" t="s">
        <v>1019</v>
      </c>
      <c r="I322" s="45" t="s">
        <v>1020</v>
      </c>
      <c r="J322" s="45" t="s">
        <v>98</v>
      </c>
    </row>
    <row r="323" spans="1:10" ht="38.25" customHeight="1" x14ac:dyDescent="0.25">
      <c r="A323" s="43" t="s">
        <v>13</v>
      </c>
      <c r="B323" s="43"/>
      <c r="C323" s="43"/>
      <c r="D323" s="45" t="s">
        <v>111</v>
      </c>
      <c r="E323" s="46" t="s">
        <v>1021</v>
      </c>
      <c r="F323" s="97"/>
      <c r="G323" s="98"/>
      <c r="H323" s="65" t="s">
        <v>1022</v>
      </c>
      <c r="I323" s="45" t="s">
        <v>1023</v>
      </c>
      <c r="J323" s="45" t="s">
        <v>104</v>
      </c>
    </row>
    <row r="324" spans="1:10" ht="46.5" customHeight="1" x14ac:dyDescent="0.25">
      <c r="A324" s="43" t="s">
        <v>13</v>
      </c>
      <c r="B324" s="43"/>
      <c r="C324" s="43"/>
      <c r="D324" s="45" t="s">
        <v>111</v>
      </c>
      <c r="E324" s="54" t="s">
        <v>1024</v>
      </c>
      <c r="F324" s="99"/>
      <c r="G324" s="100"/>
      <c r="H324" s="65" t="s">
        <v>1025</v>
      </c>
      <c r="I324" s="45" t="s">
        <v>1026</v>
      </c>
      <c r="J324" s="45" t="s">
        <v>98</v>
      </c>
    </row>
    <row r="325" spans="1:10" ht="27.75" customHeight="1" x14ac:dyDescent="0.25">
      <c r="A325" s="43" t="s">
        <v>13</v>
      </c>
      <c r="B325" s="43"/>
      <c r="C325" s="43"/>
      <c r="D325" s="45" t="s">
        <v>111</v>
      </c>
      <c r="E325" s="54"/>
      <c r="F325" s="56"/>
      <c r="G325" s="54"/>
      <c r="H325" s="65" t="s">
        <v>1027</v>
      </c>
      <c r="I325" s="43" t="s">
        <v>1028</v>
      </c>
      <c r="J325" s="45" t="s">
        <v>124</v>
      </c>
    </row>
    <row r="326" spans="1:10" ht="30.75" customHeight="1" x14ac:dyDescent="0.25">
      <c r="A326" s="43" t="s">
        <v>13</v>
      </c>
      <c r="B326" s="43"/>
      <c r="C326" s="43"/>
      <c r="D326" s="45" t="s">
        <v>111</v>
      </c>
      <c r="E326" s="54"/>
      <c r="F326" s="56"/>
      <c r="G326" s="54"/>
      <c r="H326" s="65" t="s">
        <v>1029</v>
      </c>
      <c r="I326" s="45" t="s">
        <v>1030</v>
      </c>
      <c r="J326" s="45" t="s">
        <v>124</v>
      </c>
    </row>
    <row r="327" spans="1:10" ht="30" customHeight="1" x14ac:dyDescent="0.25">
      <c r="A327" s="43" t="s">
        <v>13</v>
      </c>
      <c r="B327" s="43"/>
      <c r="C327" s="43"/>
      <c r="D327" s="45" t="s">
        <v>111</v>
      </c>
      <c r="E327" s="54"/>
      <c r="F327" s="56"/>
      <c r="G327" s="54"/>
      <c r="H327" s="65" t="s">
        <v>1031</v>
      </c>
      <c r="I327" s="45" t="s">
        <v>1032</v>
      </c>
      <c r="J327" s="45" t="s">
        <v>104</v>
      </c>
    </row>
    <row r="328" spans="1:10" ht="27.75" customHeight="1" x14ac:dyDescent="0.25">
      <c r="A328" s="43" t="s">
        <v>13</v>
      </c>
      <c r="B328" s="43"/>
      <c r="C328" s="43"/>
      <c r="D328" s="45" t="s">
        <v>111</v>
      </c>
      <c r="E328" s="46"/>
      <c r="F328" s="47"/>
      <c r="G328" s="46"/>
      <c r="H328" s="43" t="s">
        <v>1033</v>
      </c>
      <c r="I328" s="45" t="s">
        <v>1034</v>
      </c>
      <c r="J328" s="45" t="s">
        <v>104</v>
      </c>
    </row>
    <row r="329" spans="1:10" ht="28.5" customHeight="1" x14ac:dyDescent="0.25">
      <c r="A329" s="43" t="s">
        <v>13</v>
      </c>
      <c r="B329" s="43"/>
      <c r="C329" s="43"/>
      <c r="D329" s="45" t="s">
        <v>111</v>
      </c>
      <c r="E329" s="46"/>
      <c r="F329" s="47"/>
      <c r="G329" s="46"/>
      <c r="H329" s="43" t="s">
        <v>1035</v>
      </c>
      <c r="I329" s="45" t="s">
        <v>1036</v>
      </c>
      <c r="J329" s="45" t="s">
        <v>104</v>
      </c>
    </row>
    <row r="330" spans="1:10" ht="25.5" customHeight="1" x14ac:dyDescent="0.25">
      <c r="A330" s="43" t="s">
        <v>13</v>
      </c>
      <c r="B330" s="43"/>
      <c r="C330" s="43"/>
      <c r="D330" s="45" t="s">
        <v>111</v>
      </c>
      <c r="E330" s="46"/>
      <c r="F330" s="47"/>
      <c r="G330" s="46"/>
      <c r="H330" s="43" t="s">
        <v>1037</v>
      </c>
      <c r="I330" s="45" t="s">
        <v>1038</v>
      </c>
      <c r="J330" s="45" t="s">
        <v>104</v>
      </c>
    </row>
    <row r="331" spans="1:10" ht="27.75" customHeight="1" x14ac:dyDescent="0.25">
      <c r="A331" s="43" t="s">
        <v>13</v>
      </c>
      <c r="B331" s="43"/>
      <c r="C331" s="43"/>
      <c r="D331" s="45" t="s">
        <v>111</v>
      </c>
      <c r="E331" s="46"/>
      <c r="F331" s="47"/>
      <c r="G331" s="46"/>
      <c r="H331" s="43" t="s">
        <v>1039</v>
      </c>
      <c r="I331" s="45" t="s">
        <v>1040</v>
      </c>
      <c r="J331" s="45" t="s">
        <v>104</v>
      </c>
    </row>
    <row r="332" spans="1:10" ht="28.5" customHeight="1" x14ac:dyDescent="0.25">
      <c r="A332" s="43" t="s">
        <v>13</v>
      </c>
      <c r="B332" s="43"/>
      <c r="C332" s="43"/>
      <c r="D332" s="45" t="s">
        <v>111</v>
      </c>
      <c r="E332" s="46"/>
      <c r="F332" s="47"/>
      <c r="G332" s="46"/>
      <c r="H332" s="43" t="s">
        <v>1041</v>
      </c>
      <c r="I332" s="45" t="s">
        <v>1042</v>
      </c>
      <c r="J332" s="45" t="s">
        <v>104</v>
      </c>
    </row>
    <row r="333" spans="1:10" ht="15.75" customHeight="1" x14ac:dyDescent="0.25">
      <c r="A333" s="43" t="s">
        <v>13</v>
      </c>
      <c r="B333" s="43"/>
      <c r="C333" s="43"/>
      <c r="D333" s="45" t="s">
        <v>111</v>
      </c>
      <c r="E333" s="46"/>
      <c r="F333" s="47"/>
      <c r="G333" s="46"/>
      <c r="H333" s="43" t="s">
        <v>1043</v>
      </c>
      <c r="I333" s="43" t="s">
        <v>1044</v>
      </c>
      <c r="J333" s="45" t="s">
        <v>124</v>
      </c>
    </row>
    <row r="334" spans="1:10" ht="17.25" customHeight="1" x14ac:dyDescent="0.25">
      <c r="A334" s="43" t="s">
        <v>13</v>
      </c>
      <c r="B334" s="43"/>
      <c r="C334" s="43"/>
      <c r="D334" s="45" t="s">
        <v>140</v>
      </c>
      <c r="E334" s="46"/>
      <c r="F334" s="47"/>
      <c r="G334" s="46"/>
      <c r="H334" s="43" t="s">
        <v>1045</v>
      </c>
      <c r="I334" s="45" t="s">
        <v>1046</v>
      </c>
      <c r="J334" s="45" t="s">
        <v>104</v>
      </c>
    </row>
    <row r="335" spans="1:10" ht="15.75" customHeight="1" x14ac:dyDescent="0.25">
      <c r="A335" s="43" t="s">
        <v>13</v>
      </c>
      <c r="B335" s="43"/>
      <c r="C335" s="43"/>
      <c r="D335" s="45" t="s">
        <v>140</v>
      </c>
      <c r="E335" s="46"/>
      <c r="F335" s="47"/>
      <c r="G335" s="46"/>
      <c r="H335" s="43" t="s">
        <v>1047</v>
      </c>
      <c r="I335" s="45" t="s">
        <v>1048</v>
      </c>
      <c r="J335" s="45" t="s">
        <v>98</v>
      </c>
    </row>
    <row r="336" spans="1:10" ht="15.75" customHeight="1" thickBot="1" x14ac:dyDescent="0.3">
      <c r="A336" s="43" t="s">
        <v>13</v>
      </c>
      <c r="B336" s="43"/>
      <c r="C336" s="43"/>
      <c r="D336" s="45" t="s">
        <v>140</v>
      </c>
      <c r="E336" s="46"/>
      <c r="F336" s="47"/>
      <c r="G336" s="46"/>
      <c r="H336" s="43" t="s">
        <v>1049</v>
      </c>
      <c r="I336" s="45" t="s">
        <v>1050</v>
      </c>
      <c r="J336" s="45" t="s">
        <v>98</v>
      </c>
    </row>
    <row r="337" spans="1:10" ht="28.5" customHeight="1" x14ac:dyDescent="0.25">
      <c r="A337" s="58" t="s">
        <v>19</v>
      </c>
      <c r="B337" s="62"/>
      <c r="C337" s="58"/>
      <c r="D337" s="59" t="s">
        <v>1051</v>
      </c>
      <c r="E337" s="60"/>
      <c r="F337" s="61" t="s">
        <v>160</v>
      </c>
      <c r="G337" s="60" t="s">
        <v>1052</v>
      </c>
      <c r="H337" s="72" t="s">
        <v>1053</v>
      </c>
      <c r="I337" s="58" t="s">
        <v>1054</v>
      </c>
      <c r="J337" s="58" t="s">
        <v>124</v>
      </c>
    </row>
    <row r="338" spans="1:10" ht="36" customHeight="1" x14ac:dyDescent="0.25">
      <c r="A338" s="43" t="s">
        <v>19</v>
      </c>
      <c r="B338" s="49"/>
      <c r="C338" s="43"/>
      <c r="D338" s="45" t="s">
        <v>1055</v>
      </c>
      <c r="E338" s="46"/>
      <c r="F338" s="47" t="s">
        <v>160</v>
      </c>
      <c r="G338" s="46" t="s">
        <v>1056</v>
      </c>
      <c r="H338" s="48" t="s">
        <v>1057</v>
      </c>
      <c r="I338" s="43" t="s">
        <v>1058</v>
      </c>
      <c r="J338" s="43" t="s">
        <v>124</v>
      </c>
    </row>
    <row r="339" spans="1:10" ht="39.75" customHeight="1" x14ac:dyDescent="0.25">
      <c r="A339" s="43" t="s">
        <v>19</v>
      </c>
      <c r="B339" s="49"/>
      <c r="C339" s="43"/>
      <c r="D339" s="45" t="s">
        <v>1059</v>
      </c>
      <c r="E339" s="46"/>
      <c r="F339" s="47" t="s">
        <v>160</v>
      </c>
      <c r="G339" s="46" t="s">
        <v>1060</v>
      </c>
      <c r="H339" s="48" t="s">
        <v>1061</v>
      </c>
      <c r="I339" s="43" t="s">
        <v>1062</v>
      </c>
      <c r="J339" s="43" t="s">
        <v>124</v>
      </c>
    </row>
    <row r="340" spans="1:10" ht="39" customHeight="1" x14ac:dyDescent="0.25">
      <c r="A340" s="43" t="s">
        <v>19</v>
      </c>
      <c r="B340" s="49"/>
      <c r="C340" s="43"/>
      <c r="D340" s="45" t="s">
        <v>1063</v>
      </c>
      <c r="E340" s="46"/>
      <c r="F340" s="47" t="s">
        <v>160</v>
      </c>
      <c r="G340" s="46" t="s">
        <v>1064</v>
      </c>
      <c r="H340" s="48" t="s">
        <v>1065</v>
      </c>
      <c r="I340" s="43" t="s">
        <v>1066</v>
      </c>
      <c r="J340" s="43" t="s">
        <v>124</v>
      </c>
    </row>
    <row r="341" spans="1:10" ht="15.75" customHeight="1" x14ac:dyDescent="0.25">
      <c r="A341" s="43" t="s">
        <v>19</v>
      </c>
      <c r="B341" s="49"/>
      <c r="C341" s="43"/>
      <c r="D341" s="45" t="s">
        <v>1067</v>
      </c>
      <c r="E341" s="46"/>
      <c r="F341" s="47" t="s">
        <v>160</v>
      </c>
      <c r="G341" s="46" t="s">
        <v>1068</v>
      </c>
      <c r="H341" s="48" t="s">
        <v>1069</v>
      </c>
      <c r="I341" s="43" t="s">
        <v>1070</v>
      </c>
      <c r="J341" s="43" t="s">
        <v>135</v>
      </c>
    </row>
    <row r="342" spans="1:10" ht="39.75" customHeight="1" x14ac:dyDescent="0.25">
      <c r="A342" s="43" t="s">
        <v>19</v>
      </c>
      <c r="B342" s="49"/>
      <c r="C342" s="43"/>
      <c r="D342" s="45" t="s">
        <v>1071</v>
      </c>
      <c r="E342" s="46"/>
      <c r="F342" s="47" t="s">
        <v>160</v>
      </c>
      <c r="G342" s="46" t="s">
        <v>1072</v>
      </c>
      <c r="H342" s="48" t="s">
        <v>1073</v>
      </c>
      <c r="I342" s="43" t="s">
        <v>1074</v>
      </c>
      <c r="J342" s="43" t="s">
        <v>124</v>
      </c>
    </row>
    <row r="343" spans="1:10" ht="21" customHeight="1" x14ac:dyDescent="0.25">
      <c r="A343" s="43" t="s">
        <v>19</v>
      </c>
      <c r="B343" s="49"/>
      <c r="C343" s="43"/>
      <c r="D343" s="45" t="s">
        <v>1075</v>
      </c>
      <c r="E343" s="46"/>
      <c r="F343" s="47" t="s">
        <v>160</v>
      </c>
      <c r="G343" s="102" t="s">
        <v>1076</v>
      </c>
      <c r="H343" s="52" t="s">
        <v>1077</v>
      </c>
      <c r="I343" s="43" t="s">
        <v>1078</v>
      </c>
      <c r="J343" s="43" t="s">
        <v>64</v>
      </c>
    </row>
    <row r="344" spans="1:10" ht="33.75" customHeight="1" x14ac:dyDescent="0.25">
      <c r="A344" s="43" t="s">
        <v>19</v>
      </c>
      <c r="B344" s="49"/>
      <c r="C344" s="43"/>
      <c r="D344" s="45" t="s">
        <v>1079</v>
      </c>
      <c r="E344" s="46"/>
      <c r="F344" s="47" t="s">
        <v>160</v>
      </c>
      <c r="G344" s="46" t="s">
        <v>1080</v>
      </c>
      <c r="H344" s="48" t="s">
        <v>1081</v>
      </c>
      <c r="I344" s="43" t="s">
        <v>1078</v>
      </c>
      <c r="J344" s="43" t="s">
        <v>64</v>
      </c>
    </row>
    <row r="345" spans="1:10" ht="39" customHeight="1" x14ac:dyDescent="0.25">
      <c r="A345" s="43" t="s">
        <v>19</v>
      </c>
      <c r="B345" s="49"/>
      <c r="C345" s="43"/>
      <c r="D345" s="45" t="s">
        <v>1082</v>
      </c>
      <c r="E345" s="46"/>
      <c r="F345" s="47" t="s">
        <v>160</v>
      </c>
      <c r="G345" s="53" t="s">
        <v>1083</v>
      </c>
      <c r="H345" s="48" t="s">
        <v>1084</v>
      </c>
      <c r="I345" s="65" t="s">
        <v>1085</v>
      </c>
      <c r="J345" s="43" t="s">
        <v>124</v>
      </c>
    </row>
    <row r="346" spans="1:10" ht="24" customHeight="1" x14ac:dyDescent="0.25">
      <c r="A346" s="43" t="s">
        <v>19</v>
      </c>
      <c r="B346" s="49"/>
      <c r="C346" s="43"/>
      <c r="D346" s="45" t="s">
        <v>1086</v>
      </c>
      <c r="E346" s="46"/>
      <c r="F346" s="47" t="s">
        <v>160</v>
      </c>
      <c r="G346" s="53" t="s">
        <v>1087</v>
      </c>
      <c r="H346" s="52" t="s">
        <v>1089</v>
      </c>
      <c r="I346" s="43" t="s">
        <v>1090</v>
      </c>
      <c r="J346" s="43" t="s">
        <v>124</v>
      </c>
    </row>
    <row r="347" spans="1:10" ht="24.75" customHeight="1" x14ac:dyDescent="0.25">
      <c r="A347" s="43" t="s">
        <v>19</v>
      </c>
      <c r="B347" s="49"/>
      <c r="C347" s="43"/>
      <c r="D347" s="45" t="s">
        <v>1091</v>
      </c>
      <c r="E347" s="46"/>
      <c r="F347" s="47" t="s">
        <v>160</v>
      </c>
      <c r="G347" s="53" t="s">
        <v>1092</v>
      </c>
      <c r="H347" s="48" t="s">
        <v>1093</v>
      </c>
      <c r="I347" s="43" t="s">
        <v>1094</v>
      </c>
      <c r="J347" s="43" t="s">
        <v>124</v>
      </c>
    </row>
    <row r="348" spans="1:10" ht="15.75" customHeight="1" x14ac:dyDescent="0.25">
      <c r="A348" s="43" t="s">
        <v>19</v>
      </c>
      <c r="B348" s="49"/>
      <c r="C348" s="43"/>
      <c r="D348" s="45" t="s">
        <v>1095</v>
      </c>
      <c r="E348" s="46"/>
      <c r="F348" s="47" t="s">
        <v>160</v>
      </c>
      <c r="G348" s="53" t="s">
        <v>1096</v>
      </c>
      <c r="H348" s="48" t="s">
        <v>1097</v>
      </c>
      <c r="I348" s="43" t="s">
        <v>1098</v>
      </c>
      <c r="J348" s="43" t="s">
        <v>98</v>
      </c>
    </row>
    <row r="349" spans="1:10" ht="35.25" customHeight="1" x14ac:dyDescent="0.25">
      <c r="A349" s="43" t="s">
        <v>19</v>
      </c>
      <c r="B349" s="49"/>
      <c r="C349" s="43"/>
      <c r="D349" s="45" t="s">
        <v>1099</v>
      </c>
      <c r="E349" s="54" t="s">
        <v>1100</v>
      </c>
      <c r="F349" s="56" t="s">
        <v>160</v>
      </c>
      <c r="G349" s="46"/>
      <c r="H349" s="64" t="s">
        <v>1101</v>
      </c>
      <c r="I349" s="43" t="s">
        <v>1102</v>
      </c>
      <c r="J349" s="43" t="s">
        <v>135</v>
      </c>
    </row>
    <row r="350" spans="1:10" ht="66.75" customHeight="1" x14ac:dyDescent="0.25">
      <c r="A350" s="43" t="s">
        <v>19</v>
      </c>
      <c r="B350" s="49"/>
      <c r="C350" s="43"/>
      <c r="D350" s="45" t="s">
        <v>77</v>
      </c>
      <c r="E350" s="46" t="s">
        <v>1103</v>
      </c>
      <c r="F350" s="47" t="s">
        <v>160</v>
      </c>
      <c r="G350" s="46"/>
      <c r="H350" s="65" t="s">
        <v>1105</v>
      </c>
      <c r="I350" s="50"/>
      <c r="J350" s="43" t="s">
        <v>124</v>
      </c>
    </row>
    <row r="351" spans="1:10" ht="87.75" customHeight="1" x14ac:dyDescent="0.25">
      <c r="A351" s="43" t="s">
        <v>19</v>
      </c>
      <c r="B351" s="49"/>
      <c r="C351" s="43"/>
      <c r="D351" s="45" t="s">
        <v>77</v>
      </c>
      <c r="E351" s="46" t="s">
        <v>1106</v>
      </c>
      <c r="F351" s="47" t="s">
        <v>160</v>
      </c>
      <c r="G351" s="54"/>
      <c r="H351" s="65" t="s">
        <v>1107</v>
      </c>
      <c r="I351" s="43" t="s">
        <v>1108</v>
      </c>
      <c r="J351" s="43" t="s">
        <v>98</v>
      </c>
    </row>
    <row r="352" spans="1:10" ht="15.75" customHeight="1" x14ac:dyDescent="0.25">
      <c r="A352" s="43" t="s">
        <v>19</v>
      </c>
      <c r="B352" s="49"/>
      <c r="C352" s="43"/>
      <c r="D352" s="45" t="s">
        <v>77</v>
      </c>
      <c r="E352" s="46"/>
      <c r="F352" s="47" t="s">
        <v>160</v>
      </c>
      <c r="G352" s="53" t="s">
        <v>1109</v>
      </c>
      <c r="H352" s="43" t="s">
        <v>1111</v>
      </c>
      <c r="I352" s="43" t="s">
        <v>1112</v>
      </c>
      <c r="J352" s="43" t="s">
        <v>124</v>
      </c>
    </row>
    <row r="353" spans="1:10" ht="15.75" customHeight="1" x14ac:dyDescent="0.25">
      <c r="A353" s="43" t="s">
        <v>19</v>
      </c>
      <c r="B353" s="49"/>
      <c r="C353" s="43"/>
      <c r="D353" s="45" t="s">
        <v>77</v>
      </c>
      <c r="E353" s="46"/>
      <c r="F353" s="47" t="s">
        <v>160</v>
      </c>
      <c r="G353" s="53" t="s">
        <v>1113</v>
      </c>
      <c r="H353" s="43" t="s">
        <v>1115</v>
      </c>
      <c r="I353" s="43" t="s">
        <v>1116</v>
      </c>
      <c r="J353" s="43" t="s">
        <v>124</v>
      </c>
    </row>
    <row r="354" spans="1:10" ht="42" customHeight="1" x14ac:dyDescent="0.25">
      <c r="A354" s="43" t="s">
        <v>19</v>
      </c>
      <c r="B354" s="49"/>
      <c r="C354" s="43"/>
      <c r="D354" s="45" t="s">
        <v>77</v>
      </c>
      <c r="E354" s="46"/>
      <c r="F354" s="47" t="s">
        <v>160</v>
      </c>
      <c r="G354" s="46" t="s">
        <v>1117</v>
      </c>
      <c r="H354" s="43" t="s">
        <v>1119</v>
      </c>
      <c r="I354" s="43" t="s">
        <v>1120</v>
      </c>
      <c r="J354" s="43" t="s">
        <v>124</v>
      </c>
    </row>
    <row r="355" spans="1:10" ht="39.75" customHeight="1" x14ac:dyDescent="0.25">
      <c r="A355" s="43" t="s">
        <v>19</v>
      </c>
      <c r="B355" s="49"/>
      <c r="C355" s="43"/>
      <c r="D355" s="45" t="s">
        <v>77</v>
      </c>
      <c r="E355" s="46"/>
      <c r="F355" s="47" t="s">
        <v>160</v>
      </c>
      <c r="G355" s="102" t="s">
        <v>1121</v>
      </c>
      <c r="H355" s="43" t="s">
        <v>1122</v>
      </c>
      <c r="I355" s="43" t="s">
        <v>1123</v>
      </c>
      <c r="J355" s="43" t="s">
        <v>81</v>
      </c>
    </row>
    <row r="356" spans="1:10" ht="39.75" customHeight="1" x14ac:dyDescent="0.25">
      <c r="A356" s="43" t="s">
        <v>19</v>
      </c>
      <c r="B356" s="49"/>
      <c r="C356" s="43"/>
      <c r="D356" s="45" t="s">
        <v>77</v>
      </c>
      <c r="E356" s="46"/>
      <c r="F356" s="47" t="s">
        <v>160</v>
      </c>
      <c r="G356" s="46"/>
      <c r="H356" s="43" t="s">
        <v>1125</v>
      </c>
      <c r="I356" s="43" t="s">
        <v>1126</v>
      </c>
      <c r="J356" s="43" t="s">
        <v>72</v>
      </c>
    </row>
    <row r="357" spans="1:10" ht="43.5" customHeight="1" x14ac:dyDescent="0.25">
      <c r="A357" s="43" t="s">
        <v>19</v>
      </c>
      <c r="B357" s="49"/>
      <c r="C357" s="43"/>
      <c r="D357" s="45" t="s">
        <v>77</v>
      </c>
      <c r="E357" s="46"/>
      <c r="F357" s="47" t="s">
        <v>160</v>
      </c>
      <c r="G357" s="46"/>
      <c r="H357" s="43" t="s">
        <v>1128</v>
      </c>
      <c r="I357" s="43" t="s">
        <v>1129</v>
      </c>
      <c r="J357" s="43" t="s">
        <v>1130</v>
      </c>
    </row>
    <row r="358" spans="1:10" ht="24" customHeight="1" x14ac:dyDescent="0.25">
      <c r="A358" s="43" t="s">
        <v>19</v>
      </c>
      <c r="B358" s="49"/>
      <c r="C358" s="43"/>
      <c r="D358" s="45" t="s">
        <v>77</v>
      </c>
      <c r="E358" s="46"/>
      <c r="F358" s="47" t="s">
        <v>160</v>
      </c>
      <c r="G358" s="46"/>
      <c r="H358" s="43" t="s">
        <v>1132</v>
      </c>
      <c r="I358" s="43" t="s">
        <v>1133</v>
      </c>
      <c r="J358" s="43" t="s">
        <v>72</v>
      </c>
    </row>
    <row r="359" spans="1:10" ht="39" customHeight="1" x14ac:dyDescent="0.25">
      <c r="A359" s="43" t="s">
        <v>19</v>
      </c>
      <c r="B359" s="49"/>
      <c r="C359" s="43"/>
      <c r="D359" s="45" t="s">
        <v>77</v>
      </c>
      <c r="E359" s="46"/>
      <c r="F359" s="47" t="s">
        <v>160</v>
      </c>
      <c r="G359" s="46"/>
      <c r="H359" s="43" t="s">
        <v>1135</v>
      </c>
      <c r="I359" s="43" t="s">
        <v>1136</v>
      </c>
      <c r="J359" s="43" t="s">
        <v>98</v>
      </c>
    </row>
    <row r="360" spans="1:10" ht="35.25" customHeight="1" x14ac:dyDescent="0.25">
      <c r="A360" s="43" t="s">
        <v>19</v>
      </c>
      <c r="B360" s="49"/>
      <c r="C360" s="43"/>
      <c r="D360" s="45" t="s">
        <v>77</v>
      </c>
      <c r="E360" s="46"/>
      <c r="F360" s="47" t="s">
        <v>160</v>
      </c>
      <c r="G360" s="46"/>
      <c r="H360" s="43" t="s">
        <v>1138</v>
      </c>
      <c r="I360" s="43" t="s">
        <v>1139</v>
      </c>
      <c r="J360" s="43" t="s">
        <v>98</v>
      </c>
    </row>
    <row r="361" spans="1:10" ht="27.75" customHeight="1" x14ac:dyDescent="0.25">
      <c r="A361" s="43" t="s">
        <v>19</v>
      </c>
      <c r="B361" s="49"/>
      <c r="C361" s="43"/>
      <c r="D361" s="45" t="s">
        <v>77</v>
      </c>
      <c r="E361" s="46"/>
      <c r="F361" s="47" t="s">
        <v>160</v>
      </c>
      <c r="G361" s="46"/>
      <c r="H361" s="43" t="s">
        <v>1141</v>
      </c>
      <c r="I361" s="43" t="s">
        <v>1142</v>
      </c>
      <c r="J361" s="43" t="s">
        <v>72</v>
      </c>
    </row>
    <row r="362" spans="1:10" ht="42.75" customHeight="1" x14ac:dyDescent="0.25">
      <c r="A362" s="43" t="s">
        <v>19</v>
      </c>
      <c r="B362" s="43"/>
      <c r="C362" s="43"/>
      <c r="D362" s="45" t="s">
        <v>77</v>
      </c>
      <c r="E362" s="42"/>
      <c r="F362" s="46" t="s">
        <v>160</v>
      </c>
      <c r="G362" s="46" t="s">
        <v>1143</v>
      </c>
      <c r="H362" s="43" t="s">
        <v>1144</v>
      </c>
      <c r="I362" s="50"/>
      <c r="J362" s="43" t="s">
        <v>124</v>
      </c>
    </row>
    <row r="363" spans="1:10" ht="33.75" customHeight="1" x14ac:dyDescent="0.25">
      <c r="A363" s="43" t="s">
        <v>19</v>
      </c>
      <c r="B363" s="49"/>
      <c r="C363" s="43"/>
      <c r="D363" s="51" t="s">
        <v>77</v>
      </c>
      <c r="E363" s="46"/>
      <c r="F363" s="47" t="s">
        <v>160</v>
      </c>
      <c r="G363" s="53" t="s">
        <v>1145</v>
      </c>
      <c r="H363" s="43" t="s">
        <v>1081</v>
      </c>
      <c r="I363" s="43" t="s">
        <v>1078</v>
      </c>
      <c r="J363" s="43" t="s">
        <v>64</v>
      </c>
    </row>
    <row r="364" spans="1:10" ht="28.5" customHeight="1" x14ac:dyDescent="0.25">
      <c r="A364" s="43" t="s">
        <v>19</v>
      </c>
      <c r="B364" s="49"/>
      <c r="C364" s="43"/>
      <c r="D364" s="45" t="s">
        <v>111</v>
      </c>
      <c r="E364" s="46" t="s">
        <v>1147</v>
      </c>
      <c r="F364" s="47"/>
      <c r="G364" s="46"/>
      <c r="H364" s="33" t="s">
        <v>1148</v>
      </c>
      <c r="I364" s="33" t="s">
        <v>1149</v>
      </c>
      <c r="J364" s="43" t="s">
        <v>124</v>
      </c>
    </row>
    <row r="365" spans="1:10" ht="28.5" customHeight="1" x14ac:dyDescent="0.25">
      <c r="A365" s="43" t="s">
        <v>19</v>
      </c>
      <c r="B365" s="49"/>
      <c r="C365" s="43"/>
      <c r="D365" s="45" t="s">
        <v>111</v>
      </c>
      <c r="E365" s="46" t="s">
        <v>1150</v>
      </c>
      <c r="F365" s="47"/>
      <c r="G365" s="46"/>
      <c r="H365" s="33" t="s">
        <v>1151</v>
      </c>
      <c r="I365" s="33" t="s">
        <v>1152</v>
      </c>
      <c r="J365" s="43" t="s">
        <v>124</v>
      </c>
    </row>
    <row r="366" spans="1:10" ht="35.25" customHeight="1" x14ac:dyDescent="0.25">
      <c r="A366" s="43" t="s">
        <v>19</v>
      </c>
      <c r="B366" s="49"/>
      <c r="C366" s="43"/>
      <c r="D366" s="45" t="s">
        <v>111</v>
      </c>
      <c r="E366" s="46" t="s">
        <v>1153</v>
      </c>
      <c r="F366" s="47"/>
      <c r="G366" s="46"/>
      <c r="H366" s="65" t="s">
        <v>1154</v>
      </c>
      <c r="I366" s="43" t="s">
        <v>1155</v>
      </c>
      <c r="J366" s="43" t="s">
        <v>124</v>
      </c>
    </row>
    <row r="367" spans="1:10" ht="27.75" customHeight="1" x14ac:dyDescent="0.25">
      <c r="A367" s="43" t="s">
        <v>19</v>
      </c>
      <c r="B367" s="49"/>
      <c r="C367" s="43"/>
      <c r="D367" s="45" t="s">
        <v>111</v>
      </c>
      <c r="E367" s="46"/>
      <c r="F367" s="47"/>
      <c r="G367" s="46"/>
      <c r="H367" s="43" t="s">
        <v>1156</v>
      </c>
      <c r="I367" s="43" t="s">
        <v>1123</v>
      </c>
      <c r="J367" s="43" t="s">
        <v>81</v>
      </c>
    </row>
    <row r="368" spans="1:10" ht="35.25" customHeight="1" x14ac:dyDescent="0.25">
      <c r="A368" s="43" t="s">
        <v>19</v>
      </c>
      <c r="B368" s="49"/>
      <c r="C368" s="43"/>
      <c r="D368" s="45" t="s">
        <v>111</v>
      </c>
      <c r="E368" s="46"/>
      <c r="F368" s="47"/>
      <c r="G368" s="46"/>
      <c r="H368" s="43" t="s">
        <v>1157</v>
      </c>
      <c r="I368" s="43" t="s">
        <v>1158</v>
      </c>
      <c r="J368" s="43" t="s">
        <v>98</v>
      </c>
    </row>
    <row r="369" spans="1:10" ht="42.75" customHeight="1" x14ac:dyDescent="0.25">
      <c r="A369" s="43" t="s">
        <v>19</v>
      </c>
      <c r="B369" s="49" t="s">
        <v>559</v>
      </c>
      <c r="C369" s="43" t="s">
        <v>20</v>
      </c>
      <c r="D369" s="45" t="s">
        <v>111</v>
      </c>
      <c r="E369" s="46"/>
      <c r="F369" s="47"/>
      <c r="G369" s="46"/>
      <c r="H369" s="43" t="s">
        <v>1159</v>
      </c>
      <c r="I369" s="43" t="s">
        <v>1160</v>
      </c>
      <c r="J369" s="43" t="s">
        <v>135</v>
      </c>
    </row>
    <row r="370" spans="1:10" ht="28.5" customHeight="1" x14ac:dyDescent="0.25">
      <c r="A370" s="43" t="s">
        <v>19</v>
      </c>
      <c r="B370" s="49"/>
      <c r="C370" s="43"/>
      <c r="D370" s="45" t="s">
        <v>111</v>
      </c>
      <c r="E370" s="46"/>
      <c r="F370" s="47"/>
      <c r="G370" s="46"/>
      <c r="H370" s="33" t="s">
        <v>1161</v>
      </c>
      <c r="I370" s="33" t="s">
        <v>1162</v>
      </c>
      <c r="J370" s="43" t="s">
        <v>124</v>
      </c>
    </row>
    <row r="371" spans="1:10" ht="28.5" customHeight="1" x14ac:dyDescent="0.25">
      <c r="A371" s="43" t="s">
        <v>19</v>
      </c>
      <c r="B371" s="49"/>
      <c r="C371" s="43"/>
      <c r="D371" s="45" t="s">
        <v>111</v>
      </c>
      <c r="E371" s="46"/>
      <c r="F371" s="47"/>
      <c r="G371" s="46"/>
      <c r="H371" s="33" t="s">
        <v>1163</v>
      </c>
      <c r="I371" s="33" t="s">
        <v>1164</v>
      </c>
      <c r="J371" s="43" t="s">
        <v>124</v>
      </c>
    </row>
    <row r="372" spans="1:10" ht="28.5" customHeight="1" x14ac:dyDescent="0.25">
      <c r="A372" s="33" t="s">
        <v>19</v>
      </c>
      <c r="B372" s="49"/>
      <c r="C372" s="43"/>
      <c r="D372" s="101" t="s">
        <v>111</v>
      </c>
      <c r="E372" s="46"/>
      <c r="F372" s="47"/>
      <c r="G372" s="46"/>
      <c r="H372" s="44" t="s">
        <v>1165</v>
      </c>
      <c r="I372" s="43"/>
      <c r="J372" s="43"/>
    </row>
    <row r="373" spans="1:10" ht="38.25" customHeight="1" x14ac:dyDescent="0.25">
      <c r="A373" s="43" t="s">
        <v>19</v>
      </c>
      <c r="B373" s="49"/>
      <c r="C373" s="43"/>
      <c r="D373" s="45" t="s">
        <v>111</v>
      </c>
      <c r="E373" s="46"/>
      <c r="F373" s="47"/>
      <c r="G373" s="46"/>
      <c r="H373" s="33" t="s">
        <v>1166</v>
      </c>
      <c r="I373" s="33" t="s">
        <v>1167</v>
      </c>
      <c r="J373" s="43" t="s">
        <v>124</v>
      </c>
    </row>
    <row r="374" spans="1:10" ht="15.75" customHeight="1" x14ac:dyDescent="0.25">
      <c r="A374" s="43" t="s">
        <v>19</v>
      </c>
      <c r="B374" s="49"/>
      <c r="C374" s="43"/>
      <c r="D374" s="45" t="s">
        <v>111</v>
      </c>
      <c r="E374" s="46"/>
      <c r="F374" s="47"/>
      <c r="G374" s="46"/>
      <c r="H374" s="43" t="s">
        <v>1168</v>
      </c>
      <c r="I374" s="103"/>
      <c r="J374" s="43" t="s">
        <v>104</v>
      </c>
    </row>
    <row r="375" spans="1:10" ht="15.75" customHeight="1" x14ac:dyDescent="0.25">
      <c r="A375" s="43" t="s">
        <v>19</v>
      </c>
      <c r="B375" s="49"/>
      <c r="C375" s="43"/>
      <c r="D375" s="45" t="s">
        <v>111</v>
      </c>
      <c r="E375" s="46"/>
      <c r="F375" s="47"/>
      <c r="G375" s="46"/>
      <c r="H375" s="43" t="s">
        <v>1169</v>
      </c>
      <c r="I375" s="103"/>
      <c r="J375" s="43" t="s">
        <v>104</v>
      </c>
    </row>
    <row r="376" spans="1:10" ht="66.75" customHeight="1" x14ac:dyDescent="0.25">
      <c r="A376" s="43" t="s">
        <v>19</v>
      </c>
      <c r="B376" s="49"/>
      <c r="C376" s="43"/>
      <c r="D376" s="45" t="s">
        <v>111</v>
      </c>
      <c r="E376" s="46"/>
      <c r="F376" s="47"/>
      <c r="G376" s="46"/>
      <c r="H376" s="104" t="s">
        <v>1170</v>
      </c>
      <c r="I376" s="33" t="s">
        <v>1171</v>
      </c>
      <c r="J376" s="43"/>
    </row>
    <row r="377" spans="1:10" ht="48" customHeight="1" x14ac:dyDescent="0.25">
      <c r="A377" s="43" t="s">
        <v>19</v>
      </c>
      <c r="B377" s="49"/>
      <c r="C377" s="43"/>
      <c r="D377" s="101" t="s">
        <v>111</v>
      </c>
      <c r="E377" s="46"/>
      <c r="F377" s="47" t="s">
        <v>160</v>
      </c>
      <c r="G377" s="46" t="s">
        <v>1172</v>
      </c>
      <c r="H377" s="43" t="s">
        <v>1173</v>
      </c>
      <c r="I377" s="43" t="s">
        <v>1174</v>
      </c>
      <c r="J377" s="43" t="s">
        <v>124</v>
      </c>
    </row>
    <row r="378" spans="1:10" ht="66.75" customHeight="1" x14ac:dyDescent="0.25">
      <c r="A378" s="33" t="s">
        <v>19</v>
      </c>
      <c r="B378" s="106"/>
      <c r="C378" s="106"/>
      <c r="D378" s="101" t="s">
        <v>111</v>
      </c>
      <c r="E378" s="107"/>
      <c r="F378" s="56" t="s">
        <v>160</v>
      </c>
      <c r="G378" s="53" t="s">
        <v>1175</v>
      </c>
      <c r="H378" s="33" t="s">
        <v>1177</v>
      </c>
      <c r="I378" s="33" t="s">
        <v>1178</v>
      </c>
      <c r="J378" s="33" t="s">
        <v>124</v>
      </c>
    </row>
    <row r="379" spans="1:10" ht="28.5" customHeight="1" x14ac:dyDescent="0.25">
      <c r="A379" s="43" t="s">
        <v>19</v>
      </c>
      <c r="B379" s="49"/>
      <c r="C379" s="43"/>
      <c r="D379" s="45" t="s">
        <v>140</v>
      </c>
      <c r="E379" s="46"/>
      <c r="F379" s="47"/>
      <c r="G379" s="46"/>
      <c r="H379" s="43" t="s">
        <v>1179</v>
      </c>
      <c r="I379" s="43" t="s">
        <v>1180</v>
      </c>
      <c r="J379" s="43" t="s">
        <v>124</v>
      </c>
    </row>
    <row r="380" spans="1:10" ht="29.25" customHeight="1" x14ac:dyDescent="0.25">
      <c r="A380" s="43" t="s">
        <v>19</v>
      </c>
      <c r="B380" s="49"/>
      <c r="C380" s="43"/>
      <c r="D380" s="45" t="s">
        <v>140</v>
      </c>
      <c r="E380" s="46"/>
      <c r="F380" s="47"/>
      <c r="G380" s="46"/>
      <c r="H380" s="43" t="s">
        <v>1181</v>
      </c>
      <c r="I380" s="43" t="s">
        <v>1182</v>
      </c>
      <c r="J380" s="43" t="s">
        <v>124</v>
      </c>
    </row>
    <row r="381" spans="1:10" ht="15.75" customHeight="1" x14ac:dyDescent="0.25">
      <c r="A381" s="43" t="s">
        <v>19</v>
      </c>
      <c r="B381" s="49"/>
      <c r="C381" s="43"/>
      <c r="D381" s="45" t="s">
        <v>140</v>
      </c>
      <c r="E381" s="46"/>
      <c r="F381" s="47"/>
      <c r="G381" s="46"/>
      <c r="H381" s="43" t="s">
        <v>1183</v>
      </c>
      <c r="I381" s="43" t="s">
        <v>1184</v>
      </c>
      <c r="J381" s="43" t="s">
        <v>124</v>
      </c>
    </row>
    <row r="382" spans="1:10" ht="31.5" customHeight="1" x14ac:dyDescent="0.25">
      <c r="A382" s="43" t="s">
        <v>19</v>
      </c>
      <c r="B382" s="49"/>
      <c r="C382" s="43"/>
      <c r="D382" s="45" t="s">
        <v>140</v>
      </c>
      <c r="E382" s="46"/>
      <c r="F382" s="47"/>
      <c r="G382" s="46"/>
      <c r="H382" s="43" t="s">
        <v>1185</v>
      </c>
      <c r="I382" s="43" t="s">
        <v>1186</v>
      </c>
      <c r="J382" s="43" t="s">
        <v>124</v>
      </c>
    </row>
    <row r="383" spans="1:10" ht="26.25" customHeight="1" x14ac:dyDescent="0.25">
      <c r="A383" s="43" t="s">
        <v>19</v>
      </c>
      <c r="B383" s="49"/>
      <c r="C383" s="43"/>
      <c r="D383" s="45" t="s">
        <v>140</v>
      </c>
      <c r="E383" s="46"/>
      <c r="F383" s="47"/>
      <c r="G383" s="46"/>
      <c r="H383" s="43" t="s">
        <v>1187</v>
      </c>
      <c r="I383" s="43" t="s">
        <v>1188</v>
      </c>
      <c r="J383" s="43" t="s">
        <v>124</v>
      </c>
    </row>
    <row r="384" spans="1:10" ht="27.75" customHeight="1" thickBot="1" x14ac:dyDescent="0.3">
      <c r="A384" s="43" t="s">
        <v>19</v>
      </c>
      <c r="B384" s="49"/>
      <c r="C384" s="43"/>
      <c r="D384" s="45" t="s">
        <v>140</v>
      </c>
      <c r="E384" s="46"/>
      <c r="F384" s="47"/>
      <c r="G384" s="46"/>
      <c r="H384" s="43" t="s">
        <v>1189</v>
      </c>
      <c r="I384" s="43" t="s">
        <v>1190</v>
      </c>
      <c r="J384" s="43" t="s">
        <v>124</v>
      </c>
    </row>
    <row r="385" spans="1:10" ht="36.75" customHeight="1" x14ac:dyDescent="0.25">
      <c r="A385" s="80" t="s">
        <v>42</v>
      </c>
      <c r="B385" s="80"/>
      <c r="C385" s="80"/>
      <c r="D385" s="59" t="s">
        <v>1194</v>
      </c>
      <c r="E385" s="82"/>
      <c r="F385" s="83" t="s">
        <v>1195</v>
      </c>
      <c r="G385" s="82" t="s">
        <v>1196</v>
      </c>
      <c r="H385" s="84" t="s">
        <v>1197</v>
      </c>
      <c r="I385" s="58" t="s">
        <v>1198</v>
      </c>
      <c r="J385" s="58"/>
    </row>
    <row r="386" spans="1:10" ht="15.75" customHeight="1" x14ac:dyDescent="0.25">
      <c r="A386" s="65" t="s">
        <v>42</v>
      </c>
      <c r="B386" s="85" t="s">
        <v>1199</v>
      </c>
      <c r="C386" s="65"/>
      <c r="D386" s="45" t="s">
        <v>1200</v>
      </c>
      <c r="E386" s="54"/>
      <c r="F386" s="56" t="s">
        <v>740</v>
      </c>
      <c r="G386" s="54" t="s">
        <v>1201</v>
      </c>
      <c r="H386" s="64" t="s">
        <v>1202</v>
      </c>
      <c r="I386" s="43" t="s">
        <v>1203</v>
      </c>
      <c r="J386" s="43"/>
    </row>
    <row r="387" spans="1:10" ht="15.75" customHeight="1" x14ac:dyDescent="0.25">
      <c r="A387" s="65" t="s">
        <v>42</v>
      </c>
      <c r="B387" s="65"/>
      <c r="C387" s="65"/>
      <c r="D387" s="45" t="s">
        <v>1204</v>
      </c>
      <c r="E387" s="54"/>
      <c r="F387" s="56" t="s">
        <v>740</v>
      </c>
      <c r="G387" s="54" t="s">
        <v>1205</v>
      </c>
      <c r="H387" s="64" t="s">
        <v>1206</v>
      </c>
      <c r="I387" s="43" t="s">
        <v>1207</v>
      </c>
      <c r="J387" s="43"/>
    </row>
    <row r="388" spans="1:10" ht="42" customHeight="1" x14ac:dyDescent="0.25">
      <c r="A388" s="43" t="s">
        <v>42</v>
      </c>
      <c r="B388" s="43"/>
      <c r="C388" s="43"/>
      <c r="D388" s="45" t="s">
        <v>1208</v>
      </c>
      <c r="E388" s="46"/>
      <c r="F388" s="47" t="s">
        <v>160</v>
      </c>
      <c r="G388" s="46" t="s">
        <v>1209</v>
      </c>
      <c r="H388" s="48" t="s">
        <v>172</v>
      </c>
      <c r="I388" s="43" t="s">
        <v>173</v>
      </c>
      <c r="J388" s="43" t="s">
        <v>72</v>
      </c>
    </row>
    <row r="389" spans="1:10" ht="37.5" customHeight="1" x14ac:dyDescent="0.25">
      <c r="A389" s="43" t="s">
        <v>42</v>
      </c>
      <c r="B389" s="43"/>
      <c r="C389" s="43"/>
      <c r="D389" s="45" t="s">
        <v>1210</v>
      </c>
      <c r="E389" s="46"/>
      <c r="F389" s="47" t="s">
        <v>740</v>
      </c>
      <c r="G389" s="46" t="s">
        <v>1211</v>
      </c>
      <c r="H389" s="48" t="s">
        <v>1212</v>
      </c>
      <c r="I389" s="43" t="s">
        <v>1213</v>
      </c>
      <c r="J389" s="43"/>
    </row>
    <row r="390" spans="1:10" ht="36" customHeight="1" x14ac:dyDescent="0.25">
      <c r="A390" s="43" t="s">
        <v>42</v>
      </c>
      <c r="B390" s="50" t="s">
        <v>1214</v>
      </c>
      <c r="C390" s="43"/>
      <c r="D390" s="45" t="s">
        <v>77</v>
      </c>
      <c r="E390" s="46"/>
      <c r="F390" s="47" t="s">
        <v>160</v>
      </c>
      <c r="G390" s="46" t="s">
        <v>1215</v>
      </c>
      <c r="H390" s="43" t="s">
        <v>1217</v>
      </c>
      <c r="I390" s="43" t="s">
        <v>163</v>
      </c>
      <c r="J390" s="43"/>
    </row>
    <row r="391" spans="1:10" ht="36" customHeight="1" x14ac:dyDescent="0.25">
      <c r="A391" s="43" t="s">
        <v>42</v>
      </c>
      <c r="B391" s="50" t="s">
        <v>1214</v>
      </c>
      <c r="C391" s="43"/>
      <c r="D391" s="45" t="s">
        <v>77</v>
      </c>
      <c r="E391" s="46"/>
      <c r="F391" s="47" t="s">
        <v>160</v>
      </c>
      <c r="G391" s="46" t="s">
        <v>1218</v>
      </c>
      <c r="H391" s="44" t="s">
        <v>1220</v>
      </c>
      <c r="I391" s="43" t="s">
        <v>247</v>
      </c>
      <c r="J391" s="43"/>
    </row>
    <row r="392" spans="1:10" ht="30" customHeight="1" x14ac:dyDescent="0.25">
      <c r="A392" s="43" t="s">
        <v>42</v>
      </c>
      <c r="B392" s="43"/>
      <c r="C392" s="43"/>
      <c r="D392" s="45" t="s">
        <v>77</v>
      </c>
      <c r="E392" s="46"/>
      <c r="F392" s="47" t="s">
        <v>267</v>
      </c>
      <c r="G392" s="46"/>
      <c r="H392" s="43" t="s">
        <v>1221</v>
      </c>
      <c r="I392" s="43" t="s">
        <v>1222</v>
      </c>
      <c r="J392" s="43"/>
    </row>
    <row r="393" spans="1:10" ht="34.5" customHeight="1" x14ac:dyDescent="0.25">
      <c r="A393" s="43" t="s">
        <v>42</v>
      </c>
      <c r="B393" s="43"/>
      <c r="C393" s="43"/>
      <c r="D393" s="45" t="s">
        <v>77</v>
      </c>
      <c r="E393" s="46"/>
      <c r="F393" s="47" t="s">
        <v>267</v>
      </c>
      <c r="G393" s="46"/>
      <c r="H393" s="43" t="s">
        <v>1223</v>
      </c>
      <c r="I393" s="43" t="s">
        <v>1224</v>
      </c>
      <c r="J393" s="43"/>
    </row>
    <row r="394" spans="1:10" ht="71.25" customHeight="1" x14ac:dyDescent="0.25">
      <c r="A394" s="43" t="s">
        <v>42</v>
      </c>
      <c r="B394" s="33" t="s">
        <v>17</v>
      </c>
      <c r="C394" s="33" t="s">
        <v>1225</v>
      </c>
      <c r="D394" s="63" t="s">
        <v>77</v>
      </c>
      <c r="E394" s="107"/>
      <c r="F394" s="56" t="s">
        <v>267</v>
      </c>
      <c r="G394" s="46" t="s">
        <v>1226</v>
      </c>
      <c r="H394" s="33" t="s">
        <v>1228</v>
      </c>
      <c r="I394" s="33" t="s">
        <v>1229</v>
      </c>
      <c r="J394" s="33" t="s">
        <v>104</v>
      </c>
    </row>
    <row r="395" spans="1:10" ht="34.5" customHeight="1" x14ac:dyDescent="0.25">
      <c r="A395" s="43" t="s">
        <v>42</v>
      </c>
      <c r="B395" s="43"/>
      <c r="C395" s="43"/>
      <c r="D395" s="45" t="s">
        <v>67</v>
      </c>
      <c r="E395" s="46"/>
      <c r="F395" s="47" t="s">
        <v>160</v>
      </c>
      <c r="G395" s="46" t="s">
        <v>1230</v>
      </c>
      <c r="H395" s="43" t="s">
        <v>1231</v>
      </c>
      <c r="I395" s="43"/>
      <c r="J395" s="43" t="s">
        <v>64</v>
      </c>
    </row>
    <row r="396" spans="1:10" ht="15.75" customHeight="1" x14ac:dyDescent="0.25">
      <c r="A396" s="65" t="s">
        <v>42</v>
      </c>
      <c r="B396" s="65"/>
      <c r="C396" s="65"/>
      <c r="D396" s="45" t="s">
        <v>248</v>
      </c>
      <c r="E396" s="54"/>
      <c r="F396" s="56" t="s">
        <v>740</v>
      </c>
      <c r="G396" s="54" t="s">
        <v>1233</v>
      </c>
      <c r="H396" s="64" t="s">
        <v>1234</v>
      </c>
      <c r="I396" s="43" t="s">
        <v>1207</v>
      </c>
      <c r="J396" s="43"/>
    </row>
    <row r="397" spans="1:10" ht="36.75" customHeight="1" thickBot="1" x14ac:dyDescent="0.3">
      <c r="A397" s="87" t="s">
        <v>42</v>
      </c>
      <c r="B397" s="87"/>
      <c r="C397" s="87"/>
      <c r="D397" s="69" t="s">
        <v>248</v>
      </c>
      <c r="E397" s="93"/>
      <c r="F397" s="92" t="s">
        <v>1195</v>
      </c>
      <c r="G397" s="93" t="s">
        <v>1235</v>
      </c>
      <c r="H397" s="108" t="s">
        <v>1197</v>
      </c>
      <c r="I397" s="67" t="s">
        <v>1198</v>
      </c>
      <c r="J397" s="67"/>
    </row>
    <row r="398" spans="1:10" ht="65.25" customHeight="1" x14ac:dyDescent="0.25">
      <c r="A398" s="58" t="s">
        <v>31</v>
      </c>
      <c r="B398" s="58" t="s">
        <v>37</v>
      </c>
      <c r="C398" s="58"/>
      <c r="D398" s="59" t="s">
        <v>1236</v>
      </c>
      <c r="E398" s="60"/>
      <c r="F398" s="61" t="s">
        <v>60</v>
      </c>
      <c r="G398" s="60" t="s">
        <v>1237</v>
      </c>
      <c r="H398" s="72" t="s">
        <v>1238</v>
      </c>
      <c r="I398" s="58" t="s">
        <v>1239</v>
      </c>
      <c r="J398" s="58" t="s">
        <v>124</v>
      </c>
    </row>
    <row r="399" spans="1:10" ht="49.5" customHeight="1" x14ac:dyDescent="0.25">
      <c r="A399" s="43" t="s">
        <v>31</v>
      </c>
      <c r="B399" s="43" t="s">
        <v>1240</v>
      </c>
      <c r="C399" s="43" t="s">
        <v>28</v>
      </c>
      <c r="D399" s="45" t="s">
        <v>1241</v>
      </c>
      <c r="E399" s="46"/>
      <c r="F399" s="47" t="s">
        <v>60</v>
      </c>
      <c r="G399" s="46" t="s">
        <v>1242</v>
      </c>
      <c r="H399" s="48" t="s">
        <v>1243</v>
      </c>
      <c r="I399" s="43" t="s">
        <v>1244</v>
      </c>
      <c r="J399" s="43" t="s">
        <v>124</v>
      </c>
    </row>
    <row r="400" spans="1:10" ht="47.25" customHeight="1" x14ac:dyDescent="0.25">
      <c r="A400" s="43" t="s">
        <v>31</v>
      </c>
      <c r="B400" s="43"/>
      <c r="C400" s="43"/>
      <c r="D400" s="45" t="s">
        <v>1245</v>
      </c>
      <c r="E400" s="46"/>
      <c r="F400" s="47" t="s">
        <v>60</v>
      </c>
      <c r="G400" s="53" t="s">
        <v>1246</v>
      </c>
      <c r="H400" s="48" t="s">
        <v>1247</v>
      </c>
      <c r="I400" s="43" t="s">
        <v>1248</v>
      </c>
      <c r="J400" s="43" t="s">
        <v>124</v>
      </c>
    </row>
    <row r="401" spans="1:10" ht="56.25" customHeight="1" x14ac:dyDescent="0.25">
      <c r="A401" s="43" t="s">
        <v>31</v>
      </c>
      <c r="B401" s="43" t="s">
        <v>28</v>
      </c>
      <c r="C401" s="43"/>
      <c r="D401" s="45" t="s">
        <v>1249</v>
      </c>
      <c r="E401" s="46"/>
      <c r="F401" s="47" t="s">
        <v>60</v>
      </c>
      <c r="G401" s="53" t="s">
        <v>1250</v>
      </c>
      <c r="H401" s="48" t="s">
        <v>1251</v>
      </c>
      <c r="I401" s="43" t="s">
        <v>1252</v>
      </c>
      <c r="J401" s="43" t="s">
        <v>124</v>
      </c>
    </row>
    <row r="402" spans="1:10" ht="34.5" customHeight="1" x14ac:dyDescent="0.25">
      <c r="A402" s="43" t="s">
        <v>31</v>
      </c>
      <c r="B402" s="43" t="s">
        <v>37</v>
      </c>
      <c r="C402" s="43"/>
      <c r="D402" s="45" t="s">
        <v>1253</v>
      </c>
      <c r="E402" s="46"/>
      <c r="F402" s="47" t="s">
        <v>60</v>
      </c>
      <c r="G402" s="53" t="s">
        <v>1254</v>
      </c>
      <c r="H402" s="48" t="s">
        <v>1255</v>
      </c>
      <c r="I402" s="43" t="s">
        <v>1256</v>
      </c>
      <c r="J402" s="43" t="s">
        <v>135</v>
      </c>
    </row>
    <row r="403" spans="1:10" ht="57" customHeight="1" x14ac:dyDescent="0.25">
      <c r="A403" s="43" t="s">
        <v>31</v>
      </c>
      <c r="B403" s="43" t="s">
        <v>30</v>
      </c>
      <c r="C403" s="43"/>
      <c r="D403" s="45" t="s">
        <v>67</v>
      </c>
      <c r="E403" s="46"/>
      <c r="F403" s="47" t="s">
        <v>60</v>
      </c>
      <c r="G403" s="53" t="s">
        <v>1257</v>
      </c>
      <c r="H403" s="43" t="s">
        <v>1258</v>
      </c>
      <c r="I403" s="43" t="s">
        <v>1259</v>
      </c>
      <c r="J403" s="43" t="s">
        <v>124</v>
      </c>
    </row>
    <row r="404" spans="1:10" ht="30" customHeight="1" x14ac:dyDescent="0.25">
      <c r="A404" s="43" t="s">
        <v>31</v>
      </c>
      <c r="B404" s="43" t="s">
        <v>1240</v>
      </c>
      <c r="C404" s="43" t="s">
        <v>30</v>
      </c>
      <c r="D404" s="45" t="s">
        <v>67</v>
      </c>
      <c r="E404" s="46"/>
      <c r="F404" s="47" t="s">
        <v>60</v>
      </c>
      <c r="G404" s="53" t="s">
        <v>1260</v>
      </c>
      <c r="H404" s="45" t="s">
        <v>1261</v>
      </c>
      <c r="I404" s="45" t="s">
        <v>1262</v>
      </c>
      <c r="J404" s="45" t="s">
        <v>72</v>
      </c>
    </row>
    <row r="405" spans="1:10" ht="105.75" customHeight="1" x14ac:dyDescent="0.25">
      <c r="A405" s="43" t="s">
        <v>31</v>
      </c>
      <c r="B405" s="43" t="s">
        <v>13</v>
      </c>
      <c r="C405" s="43"/>
      <c r="D405" s="51" t="s">
        <v>77</v>
      </c>
      <c r="E405" s="50"/>
      <c r="F405" s="46" t="s">
        <v>60</v>
      </c>
      <c r="G405" s="46" t="s">
        <v>1263</v>
      </c>
      <c r="H405" s="44" t="s">
        <v>1264</v>
      </c>
      <c r="I405" s="43" t="s">
        <v>1265</v>
      </c>
      <c r="J405" s="43" t="s">
        <v>135</v>
      </c>
    </row>
    <row r="406" spans="1:10" ht="54" customHeight="1" x14ac:dyDescent="0.25">
      <c r="A406" s="43" t="s">
        <v>31</v>
      </c>
      <c r="B406" s="43" t="s">
        <v>37</v>
      </c>
      <c r="C406" s="43"/>
      <c r="D406" s="45" t="s">
        <v>77</v>
      </c>
      <c r="E406" s="46"/>
      <c r="F406" s="47" t="s">
        <v>60</v>
      </c>
      <c r="G406" s="46" t="s">
        <v>1266</v>
      </c>
      <c r="H406" s="43" t="s">
        <v>1267</v>
      </c>
      <c r="I406" s="43" t="s">
        <v>1239</v>
      </c>
      <c r="J406" s="43" t="s">
        <v>124</v>
      </c>
    </row>
    <row r="407" spans="1:10" ht="37.5" customHeight="1" x14ac:dyDescent="0.25">
      <c r="A407" s="43" t="s">
        <v>31</v>
      </c>
      <c r="B407" s="43"/>
      <c r="C407" s="43"/>
      <c r="D407" s="45" t="s">
        <v>1268</v>
      </c>
      <c r="E407" s="54" t="s">
        <v>1269</v>
      </c>
      <c r="F407" s="56" t="s">
        <v>60</v>
      </c>
      <c r="G407" s="54" t="s">
        <v>1270</v>
      </c>
      <c r="H407" s="64" t="s">
        <v>1271</v>
      </c>
      <c r="I407" s="43" t="s">
        <v>1272</v>
      </c>
      <c r="J407" s="43" t="s">
        <v>81</v>
      </c>
    </row>
    <row r="408" spans="1:10" ht="36.75" customHeight="1" x14ac:dyDescent="0.25">
      <c r="A408" s="43" t="s">
        <v>31</v>
      </c>
      <c r="B408" s="43"/>
      <c r="C408" s="43"/>
      <c r="D408" s="45" t="s">
        <v>1273</v>
      </c>
      <c r="E408" s="54" t="s">
        <v>1274</v>
      </c>
      <c r="F408" s="56" t="s">
        <v>60</v>
      </c>
      <c r="G408" s="54" t="s">
        <v>1275</v>
      </c>
      <c r="H408" s="64" t="s">
        <v>1276</v>
      </c>
      <c r="I408" s="43" t="s">
        <v>1277</v>
      </c>
      <c r="J408" s="43" t="s">
        <v>124</v>
      </c>
    </row>
    <row r="409" spans="1:10" ht="15.75" customHeight="1" x14ac:dyDescent="0.25">
      <c r="A409" s="43" t="s">
        <v>31</v>
      </c>
      <c r="B409" s="66" t="s">
        <v>1278</v>
      </c>
      <c r="C409" s="43"/>
      <c r="D409" s="45" t="s">
        <v>1279</v>
      </c>
      <c r="E409" s="46" t="s">
        <v>1280</v>
      </c>
      <c r="F409" s="47"/>
      <c r="G409" s="46"/>
      <c r="H409" s="95" t="s">
        <v>1281</v>
      </c>
      <c r="I409" s="45"/>
      <c r="J409" s="45"/>
    </row>
    <row r="410" spans="1:10" ht="15.75" customHeight="1" x14ac:dyDescent="0.25">
      <c r="A410" s="43" t="s">
        <v>31</v>
      </c>
      <c r="B410" s="43"/>
      <c r="C410" s="43"/>
      <c r="D410" s="45" t="s">
        <v>1282</v>
      </c>
      <c r="E410" s="46" t="s">
        <v>1283</v>
      </c>
      <c r="F410" s="47"/>
      <c r="G410" s="46"/>
      <c r="H410" s="95" t="s">
        <v>1284</v>
      </c>
      <c r="I410" s="45" t="s">
        <v>1285</v>
      </c>
      <c r="J410" s="45" t="s">
        <v>64</v>
      </c>
    </row>
    <row r="411" spans="1:10" ht="47.25" customHeight="1" x14ac:dyDescent="0.25">
      <c r="A411" s="43" t="s">
        <v>31</v>
      </c>
      <c r="B411" s="43"/>
      <c r="C411" s="43"/>
      <c r="D411" s="45" t="s">
        <v>111</v>
      </c>
      <c r="E411" s="46"/>
      <c r="F411" s="47" t="s">
        <v>60</v>
      </c>
      <c r="G411" s="53" t="s">
        <v>1286</v>
      </c>
      <c r="H411" s="43" t="s">
        <v>1287</v>
      </c>
      <c r="I411" s="43" t="s">
        <v>1248</v>
      </c>
      <c r="J411" s="43" t="s">
        <v>124</v>
      </c>
    </row>
    <row r="412" spans="1:10" ht="37.5" customHeight="1" x14ac:dyDescent="0.25">
      <c r="A412" s="43" t="s">
        <v>31</v>
      </c>
      <c r="B412" s="43"/>
      <c r="C412" s="43"/>
      <c r="D412" s="45" t="s">
        <v>111</v>
      </c>
      <c r="E412" s="53" t="s">
        <v>1288</v>
      </c>
      <c r="F412" s="47" t="s">
        <v>60</v>
      </c>
      <c r="G412" s="46" t="s">
        <v>1289</v>
      </c>
      <c r="H412" s="44" t="s">
        <v>1290</v>
      </c>
      <c r="I412" s="43" t="s">
        <v>1291</v>
      </c>
      <c r="J412" s="43" t="s">
        <v>124</v>
      </c>
    </row>
    <row r="413" spans="1:10" ht="31.5" customHeight="1" x14ac:dyDescent="0.25">
      <c r="A413" s="43" t="s">
        <v>31</v>
      </c>
      <c r="B413" s="43"/>
      <c r="C413" s="43"/>
      <c r="D413" s="45" t="s">
        <v>111</v>
      </c>
      <c r="E413" s="53" t="s">
        <v>1292</v>
      </c>
      <c r="F413" s="47"/>
      <c r="G413" s="46"/>
      <c r="H413" s="43" t="s">
        <v>1293</v>
      </c>
      <c r="I413" s="43" t="s">
        <v>1294</v>
      </c>
      <c r="J413" s="43" t="s">
        <v>81</v>
      </c>
    </row>
    <row r="414" spans="1:10" ht="36.75" customHeight="1" x14ac:dyDescent="0.25">
      <c r="A414" s="43" t="s">
        <v>31</v>
      </c>
      <c r="B414" s="43"/>
      <c r="C414" s="43"/>
      <c r="D414" s="45" t="s">
        <v>111</v>
      </c>
      <c r="E414" s="90" t="s">
        <v>1295</v>
      </c>
      <c r="F414" s="97"/>
      <c r="G414" s="98"/>
      <c r="H414" s="65" t="s">
        <v>1296</v>
      </c>
      <c r="I414" s="43" t="s">
        <v>1297</v>
      </c>
      <c r="J414" s="43" t="s">
        <v>124</v>
      </c>
    </row>
    <row r="415" spans="1:10" ht="28.5" customHeight="1" x14ac:dyDescent="0.25">
      <c r="A415" s="43" t="s">
        <v>31</v>
      </c>
      <c r="B415" s="43" t="s">
        <v>28</v>
      </c>
      <c r="C415" s="43" t="s">
        <v>1298</v>
      </c>
      <c r="D415" s="45" t="s">
        <v>111</v>
      </c>
      <c r="E415" s="46" t="s">
        <v>1299</v>
      </c>
      <c r="F415" s="47"/>
      <c r="G415" s="46"/>
      <c r="H415" s="43" t="s">
        <v>1300</v>
      </c>
      <c r="I415" s="43"/>
      <c r="J415" s="43" t="s">
        <v>135</v>
      </c>
    </row>
    <row r="416" spans="1:10" ht="38.25" customHeight="1" x14ac:dyDescent="0.25">
      <c r="A416" s="43" t="s">
        <v>31</v>
      </c>
      <c r="B416" s="43"/>
      <c r="C416" s="43"/>
      <c r="D416" s="45" t="s">
        <v>111</v>
      </c>
      <c r="E416" s="46"/>
      <c r="F416" s="86" t="s">
        <v>60</v>
      </c>
      <c r="G416" s="53" t="s">
        <v>1301</v>
      </c>
      <c r="H416" s="65" t="s">
        <v>1302</v>
      </c>
      <c r="I416" s="43"/>
      <c r="J416" s="43"/>
    </row>
    <row r="417" spans="1:10" ht="31.5" customHeight="1" x14ac:dyDescent="0.25">
      <c r="A417" s="43" t="s">
        <v>31</v>
      </c>
      <c r="B417" s="43" t="s">
        <v>1298</v>
      </c>
      <c r="C417" s="43"/>
      <c r="D417" s="45" t="s">
        <v>111</v>
      </c>
      <c r="E417" s="46"/>
      <c r="F417" s="47"/>
      <c r="G417" s="46"/>
      <c r="H417" s="45" t="s">
        <v>1303</v>
      </c>
      <c r="I417" s="45" t="s">
        <v>1304</v>
      </c>
      <c r="J417" s="45"/>
    </row>
    <row r="418" spans="1:10" ht="30.75" customHeight="1" x14ac:dyDescent="0.25">
      <c r="A418" s="43" t="s">
        <v>31</v>
      </c>
      <c r="B418" s="43"/>
      <c r="C418" s="43"/>
      <c r="D418" s="45" t="s">
        <v>111</v>
      </c>
      <c r="E418" s="46"/>
      <c r="F418" s="47"/>
      <c r="G418" s="46"/>
      <c r="H418" s="45" t="s">
        <v>1305</v>
      </c>
      <c r="I418" s="45" t="s">
        <v>1306</v>
      </c>
      <c r="J418" s="45" t="s">
        <v>72</v>
      </c>
    </row>
    <row r="419" spans="1:10" ht="29.25" customHeight="1" x14ac:dyDescent="0.25">
      <c r="A419" s="43" t="s">
        <v>31</v>
      </c>
      <c r="B419" s="43"/>
      <c r="C419" s="43"/>
      <c r="D419" s="45" t="s">
        <v>111</v>
      </c>
      <c r="E419" s="46"/>
      <c r="F419" s="47"/>
      <c r="G419" s="46"/>
      <c r="H419" s="43" t="s">
        <v>1307</v>
      </c>
      <c r="I419" s="43"/>
      <c r="J419" s="43"/>
    </row>
    <row r="420" spans="1:10" ht="29.25" customHeight="1" x14ac:dyDescent="0.25">
      <c r="A420" s="43" t="s">
        <v>31</v>
      </c>
      <c r="B420" s="43" t="s">
        <v>1298</v>
      </c>
      <c r="C420" s="43"/>
      <c r="D420" s="45" t="s">
        <v>111</v>
      </c>
      <c r="E420" s="46"/>
      <c r="F420" s="47"/>
      <c r="G420" s="46"/>
      <c r="H420" s="43" t="s">
        <v>1308</v>
      </c>
      <c r="I420" s="43"/>
      <c r="J420" s="43"/>
    </row>
    <row r="421" spans="1:10" ht="29.25" customHeight="1" x14ac:dyDescent="0.25">
      <c r="A421" s="43" t="s">
        <v>31</v>
      </c>
      <c r="B421" s="43"/>
      <c r="C421" s="43"/>
      <c r="D421" s="45" t="s">
        <v>111</v>
      </c>
      <c r="E421" s="46"/>
      <c r="F421" s="47"/>
      <c r="G421" s="46"/>
      <c r="H421" s="43" t="s">
        <v>1309</v>
      </c>
      <c r="I421" s="43"/>
      <c r="J421" s="43" t="s">
        <v>135</v>
      </c>
    </row>
    <row r="422" spans="1:10" ht="30.75" customHeight="1" x14ac:dyDescent="0.25">
      <c r="A422" s="43" t="s">
        <v>31</v>
      </c>
      <c r="B422" s="43"/>
      <c r="C422" s="43"/>
      <c r="D422" s="51" t="s">
        <v>111</v>
      </c>
      <c r="E422" s="46"/>
      <c r="F422" s="47"/>
      <c r="G422" s="46"/>
      <c r="H422" s="43" t="s">
        <v>1310</v>
      </c>
      <c r="I422" s="43" t="s">
        <v>1311</v>
      </c>
      <c r="J422" s="43"/>
    </row>
    <row r="423" spans="1:10" ht="76.5" customHeight="1" x14ac:dyDescent="0.25">
      <c r="A423" s="43" t="s">
        <v>31</v>
      </c>
      <c r="B423" s="43"/>
      <c r="C423" s="43"/>
      <c r="D423" s="109" t="s">
        <v>111</v>
      </c>
      <c r="E423" s="46"/>
      <c r="F423" s="47"/>
      <c r="G423" s="53"/>
      <c r="H423" s="44" t="s">
        <v>1312</v>
      </c>
      <c r="I423" s="43"/>
      <c r="J423" s="43"/>
    </row>
    <row r="424" spans="1:10" ht="76.5" customHeight="1" x14ac:dyDescent="0.25">
      <c r="A424" s="43" t="s">
        <v>31</v>
      </c>
      <c r="B424" s="43"/>
      <c r="C424" s="43"/>
      <c r="D424" s="109" t="s">
        <v>111</v>
      </c>
      <c r="E424" s="46"/>
      <c r="F424" s="47"/>
      <c r="G424" s="53"/>
      <c r="H424" s="44" t="s">
        <v>1313</v>
      </c>
      <c r="I424" s="43"/>
      <c r="J424" s="43"/>
    </row>
    <row r="425" spans="1:10" ht="29.25" customHeight="1" x14ac:dyDescent="0.25">
      <c r="A425" s="43" t="s">
        <v>31</v>
      </c>
      <c r="B425" s="43"/>
      <c r="C425" s="43"/>
      <c r="D425" s="45" t="s">
        <v>140</v>
      </c>
      <c r="E425" s="46"/>
      <c r="F425" s="47"/>
      <c r="G425" s="46"/>
      <c r="H425" s="43" t="s">
        <v>1314</v>
      </c>
      <c r="I425" s="43" t="s">
        <v>1315</v>
      </c>
      <c r="J425" s="43" t="s">
        <v>72</v>
      </c>
    </row>
    <row r="426" spans="1:10" ht="36.75" customHeight="1" x14ac:dyDescent="0.25">
      <c r="A426" s="43" t="s">
        <v>31</v>
      </c>
      <c r="B426" s="43"/>
      <c r="C426" s="43"/>
      <c r="D426" s="45" t="s">
        <v>140</v>
      </c>
      <c r="E426" s="46"/>
      <c r="F426" s="47"/>
      <c r="G426" s="46"/>
      <c r="H426" s="43" t="s">
        <v>1316</v>
      </c>
      <c r="I426" s="43" t="s">
        <v>1317</v>
      </c>
      <c r="J426" s="43" t="s">
        <v>124</v>
      </c>
    </row>
    <row r="427" spans="1:10" ht="33.75" customHeight="1" x14ac:dyDescent="0.25">
      <c r="A427" s="43" t="s">
        <v>31</v>
      </c>
      <c r="B427" s="43" t="s">
        <v>28</v>
      </c>
      <c r="C427" s="43" t="s">
        <v>30</v>
      </c>
      <c r="D427" s="45" t="s">
        <v>140</v>
      </c>
      <c r="E427" s="46"/>
      <c r="F427" s="47"/>
      <c r="G427" s="46"/>
      <c r="H427" s="43" t="s">
        <v>1318</v>
      </c>
      <c r="I427" s="43" t="s">
        <v>1319</v>
      </c>
      <c r="J427" s="43" t="s">
        <v>124</v>
      </c>
    </row>
    <row r="428" spans="1:10" ht="27.75" customHeight="1" x14ac:dyDescent="0.25">
      <c r="A428" s="43" t="s">
        <v>31</v>
      </c>
      <c r="B428" s="43"/>
      <c r="C428" s="43"/>
      <c r="D428" s="45" t="s">
        <v>140</v>
      </c>
      <c r="E428" s="46"/>
      <c r="F428" s="47"/>
      <c r="G428" s="46"/>
      <c r="H428" s="43" t="s">
        <v>1320</v>
      </c>
      <c r="I428" s="43" t="s">
        <v>1321</v>
      </c>
      <c r="J428" s="43" t="s">
        <v>124</v>
      </c>
    </row>
    <row r="429" spans="1:10" ht="27.75" customHeight="1" x14ac:dyDescent="0.25">
      <c r="A429" s="43" t="s">
        <v>31</v>
      </c>
      <c r="B429" s="43"/>
      <c r="C429" s="43"/>
      <c r="D429" s="45" t="s">
        <v>140</v>
      </c>
      <c r="E429" s="46"/>
      <c r="F429" s="47"/>
      <c r="G429" s="46"/>
      <c r="H429" s="43" t="s">
        <v>1322</v>
      </c>
      <c r="I429" s="43"/>
      <c r="J429" s="43"/>
    </row>
    <row r="430" spans="1:10" ht="27.75" customHeight="1" x14ac:dyDescent="0.25">
      <c r="A430" s="43" t="s">
        <v>31</v>
      </c>
      <c r="B430" s="43"/>
      <c r="C430" s="43"/>
      <c r="D430" s="45" t="s">
        <v>140</v>
      </c>
      <c r="E430" s="46"/>
      <c r="F430" s="47"/>
      <c r="G430" s="46"/>
      <c r="H430" s="43" t="s">
        <v>1323</v>
      </c>
      <c r="I430" s="43"/>
      <c r="J430" s="43"/>
    </row>
    <row r="431" spans="1:10" ht="27.75" customHeight="1" x14ac:dyDescent="0.25">
      <c r="A431" s="43" t="s">
        <v>31</v>
      </c>
      <c r="B431" s="262" t="s">
        <v>250</v>
      </c>
      <c r="C431" s="43"/>
      <c r="D431" s="45" t="s">
        <v>140</v>
      </c>
      <c r="E431" s="46"/>
      <c r="F431" s="47"/>
      <c r="G431" s="46"/>
      <c r="H431" s="43" t="s">
        <v>1324</v>
      </c>
      <c r="I431" s="43"/>
      <c r="J431" s="43"/>
    </row>
    <row r="432" spans="1:10" ht="28.5" customHeight="1" x14ac:dyDescent="0.25">
      <c r="A432" s="43" t="s">
        <v>31</v>
      </c>
      <c r="B432" s="43"/>
      <c r="C432" s="43"/>
      <c r="D432" s="51" t="s">
        <v>140</v>
      </c>
      <c r="E432" s="46"/>
      <c r="F432" s="47"/>
      <c r="G432" s="46"/>
      <c r="H432" s="43" t="s">
        <v>1325</v>
      </c>
      <c r="I432" s="43" t="s">
        <v>1326</v>
      </c>
      <c r="J432" s="43" t="s">
        <v>81</v>
      </c>
    </row>
    <row r="433" spans="1:10" ht="76.5" customHeight="1" x14ac:dyDescent="0.25">
      <c r="A433" s="43" t="s">
        <v>31</v>
      </c>
      <c r="B433" s="43"/>
      <c r="C433" s="43"/>
      <c r="D433" s="109" t="s">
        <v>140</v>
      </c>
      <c r="E433" s="46"/>
      <c r="F433" s="47"/>
      <c r="G433" s="53"/>
      <c r="H433" s="44" t="s">
        <v>1327</v>
      </c>
      <c r="I433" s="44" t="s">
        <v>1328</v>
      </c>
      <c r="J433" s="43"/>
    </row>
    <row r="434" spans="1:10" ht="76.5" customHeight="1" thickBot="1" x14ac:dyDescent="0.3">
      <c r="A434" s="43" t="s">
        <v>31</v>
      </c>
      <c r="B434" s="43"/>
      <c r="C434" s="43"/>
      <c r="D434" s="109" t="s">
        <v>140</v>
      </c>
      <c r="E434" s="46"/>
      <c r="F434" s="47"/>
      <c r="G434" s="53"/>
      <c r="H434" s="44" t="s">
        <v>1329</v>
      </c>
      <c r="I434" s="43"/>
      <c r="J434" s="43"/>
    </row>
    <row r="435" spans="1:10" ht="28.5" customHeight="1" x14ac:dyDescent="0.25">
      <c r="A435" s="58" t="s">
        <v>17</v>
      </c>
      <c r="B435" s="58"/>
      <c r="C435" s="58"/>
      <c r="D435" s="59" t="s">
        <v>1330</v>
      </c>
      <c r="E435" s="60"/>
      <c r="F435" s="61" t="s">
        <v>267</v>
      </c>
      <c r="G435" s="60" t="s">
        <v>1331</v>
      </c>
      <c r="H435" s="72" t="s">
        <v>1332</v>
      </c>
      <c r="I435" s="58" t="s">
        <v>1333</v>
      </c>
      <c r="J435" s="58" t="s">
        <v>124</v>
      </c>
    </row>
    <row r="436" spans="1:10" ht="33.75" customHeight="1" x14ac:dyDescent="0.25">
      <c r="A436" s="43" t="s">
        <v>17</v>
      </c>
      <c r="B436" s="43"/>
      <c r="C436" s="43"/>
      <c r="D436" s="45" t="s">
        <v>1334</v>
      </c>
      <c r="E436" s="46"/>
      <c r="F436" s="47" t="s">
        <v>267</v>
      </c>
      <c r="G436" s="46" t="s">
        <v>1335</v>
      </c>
      <c r="H436" s="48" t="s">
        <v>1336</v>
      </c>
      <c r="I436" s="43" t="s">
        <v>1337</v>
      </c>
      <c r="J436" s="43" t="s">
        <v>124</v>
      </c>
    </row>
    <row r="437" spans="1:10" ht="24.75" customHeight="1" x14ac:dyDescent="0.25">
      <c r="A437" s="43" t="s">
        <v>17</v>
      </c>
      <c r="B437" s="43"/>
      <c r="C437" s="43"/>
      <c r="D437" s="45" t="s">
        <v>1338</v>
      </c>
      <c r="E437" s="46"/>
      <c r="F437" s="47" t="s">
        <v>160</v>
      </c>
      <c r="G437" s="46" t="s">
        <v>1339</v>
      </c>
      <c r="H437" s="48" t="s">
        <v>1340</v>
      </c>
      <c r="I437" s="43" t="s">
        <v>1341</v>
      </c>
      <c r="J437" s="43" t="s">
        <v>124</v>
      </c>
    </row>
    <row r="438" spans="1:10" ht="33" customHeight="1" x14ac:dyDescent="0.25">
      <c r="A438" s="65" t="s">
        <v>17</v>
      </c>
      <c r="B438" s="65"/>
      <c r="C438" s="65"/>
      <c r="D438" s="45" t="s">
        <v>1342</v>
      </c>
      <c r="E438" s="54"/>
      <c r="F438" s="56" t="s">
        <v>160</v>
      </c>
      <c r="G438" s="54" t="s">
        <v>1343</v>
      </c>
      <c r="H438" s="64" t="s">
        <v>1344</v>
      </c>
      <c r="I438" s="43" t="s">
        <v>1345</v>
      </c>
      <c r="J438" s="43" t="s">
        <v>124</v>
      </c>
    </row>
    <row r="439" spans="1:10" ht="15.75" customHeight="1" x14ac:dyDescent="0.25">
      <c r="A439" s="65" t="s">
        <v>17</v>
      </c>
      <c r="B439" s="66"/>
      <c r="C439" s="65"/>
      <c r="D439" s="45" t="s">
        <v>1346</v>
      </c>
      <c r="E439" s="54"/>
      <c r="F439" s="56" t="s">
        <v>160</v>
      </c>
      <c r="G439" s="54" t="s">
        <v>1347</v>
      </c>
      <c r="H439" s="64" t="s">
        <v>1348</v>
      </c>
      <c r="I439" s="43" t="s">
        <v>1349</v>
      </c>
      <c r="J439" s="43" t="s">
        <v>124</v>
      </c>
    </row>
    <row r="440" spans="1:10" ht="27.75" customHeight="1" x14ac:dyDescent="0.25">
      <c r="A440" s="43" t="s">
        <v>17</v>
      </c>
      <c r="B440" s="43"/>
      <c r="C440" s="43"/>
      <c r="D440" s="45" t="s">
        <v>1350</v>
      </c>
      <c r="E440" s="46"/>
      <c r="F440" s="47" t="s">
        <v>267</v>
      </c>
      <c r="G440" s="46" t="s">
        <v>1351</v>
      </c>
      <c r="H440" s="48" t="s">
        <v>1352</v>
      </c>
      <c r="I440" s="43" t="s">
        <v>1353</v>
      </c>
      <c r="J440" s="43" t="s">
        <v>124</v>
      </c>
    </row>
    <row r="441" spans="1:10" ht="41.25" customHeight="1" x14ac:dyDescent="0.25">
      <c r="A441" s="43" t="s">
        <v>17</v>
      </c>
      <c r="B441" s="66"/>
      <c r="C441" s="43"/>
      <c r="D441" s="45" t="s">
        <v>1354</v>
      </c>
      <c r="E441" s="46"/>
      <c r="F441" s="47" t="s">
        <v>160</v>
      </c>
      <c r="G441" s="46" t="s">
        <v>1355</v>
      </c>
      <c r="H441" s="48" t="s">
        <v>1356</v>
      </c>
      <c r="I441" s="43" t="s">
        <v>1357</v>
      </c>
      <c r="J441" s="43" t="s">
        <v>104</v>
      </c>
    </row>
    <row r="442" spans="1:10" ht="62.25" customHeight="1" x14ac:dyDescent="0.25">
      <c r="A442" s="43" t="s">
        <v>17</v>
      </c>
      <c r="B442" s="43"/>
      <c r="C442" s="43"/>
      <c r="D442" s="45" t="s">
        <v>77</v>
      </c>
      <c r="E442" s="263"/>
      <c r="F442" s="264" t="s">
        <v>160</v>
      </c>
      <c r="G442" s="263" t="s">
        <v>1358</v>
      </c>
      <c r="H442" s="43" t="s">
        <v>1332</v>
      </c>
      <c r="I442" s="43" t="s">
        <v>1333</v>
      </c>
      <c r="J442" s="43"/>
    </row>
    <row r="443" spans="1:10" ht="62.25" customHeight="1" x14ac:dyDescent="0.25">
      <c r="A443" s="43" t="s">
        <v>17</v>
      </c>
      <c r="B443" s="43"/>
      <c r="C443" s="43"/>
      <c r="D443" s="45" t="s">
        <v>77</v>
      </c>
      <c r="E443" s="263"/>
      <c r="F443" s="264" t="s">
        <v>267</v>
      </c>
      <c r="G443" s="263" t="s">
        <v>1359</v>
      </c>
      <c r="H443" s="43" t="s">
        <v>1336</v>
      </c>
      <c r="I443" s="43"/>
      <c r="J443" s="43"/>
    </row>
    <row r="444" spans="1:10" ht="53.25" customHeight="1" x14ac:dyDescent="0.25">
      <c r="A444" s="43" t="s">
        <v>17</v>
      </c>
      <c r="B444" s="43"/>
      <c r="C444" s="43"/>
      <c r="D444" s="45" t="s">
        <v>77</v>
      </c>
      <c r="E444" s="263"/>
      <c r="F444" s="264" t="s">
        <v>267</v>
      </c>
      <c r="G444" s="263" t="s">
        <v>1360</v>
      </c>
      <c r="H444" s="43" t="s">
        <v>1340</v>
      </c>
      <c r="I444" s="43" t="s">
        <v>1341</v>
      </c>
      <c r="J444" s="43" t="s">
        <v>124</v>
      </c>
    </row>
    <row r="445" spans="1:10" ht="65.25" customHeight="1" x14ac:dyDescent="0.25">
      <c r="A445" s="43" t="s">
        <v>17</v>
      </c>
      <c r="B445" s="43"/>
      <c r="C445" s="43"/>
      <c r="D445" s="45" t="s">
        <v>77</v>
      </c>
      <c r="E445" s="46"/>
      <c r="F445" s="47" t="s">
        <v>267</v>
      </c>
      <c r="G445" s="46" t="s">
        <v>1361</v>
      </c>
      <c r="H445" s="43" t="s">
        <v>1362</v>
      </c>
      <c r="I445" s="43" t="s">
        <v>1363</v>
      </c>
      <c r="J445" s="43" t="s">
        <v>72</v>
      </c>
    </row>
    <row r="446" spans="1:10" ht="15.75" customHeight="1" x14ac:dyDescent="0.25">
      <c r="A446" s="43" t="s">
        <v>17</v>
      </c>
      <c r="B446" s="43"/>
      <c r="C446" s="43"/>
      <c r="D446" s="45" t="s">
        <v>77</v>
      </c>
      <c r="E446" s="46"/>
      <c r="F446" s="47" t="s">
        <v>160</v>
      </c>
      <c r="G446" s="46" t="s">
        <v>1364</v>
      </c>
      <c r="H446" s="43" t="s">
        <v>1366</v>
      </c>
      <c r="I446" s="43" t="s">
        <v>1367</v>
      </c>
      <c r="J446" s="43" t="s">
        <v>81</v>
      </c>
    </row>
    <row r="447" spans="1:10" ht="15.75" customHeight="1" x14ac:dyDescent="0.25">
      <c r="A447" s="43" t="s">
        <v>17</v>
      </c>
      <c r="B447" s="43"/>
      <c r="C447" s="43"/>
      <c r="D447" s="45" t="s">
        <v>77</v>
      </c>
      <c r="E447" s="46"/>
      <c r="F447" s="47" t="s">
        <v>160</v>
      </c>
      <c r="G447" s="46" t="s">
        <v>1368</v>
      </c>
      <c r="H447" s="65" t="s">
        <v>1344</v>
      </c>
      <c r="I447" s="43" t="s">
        <v>1370</v>
      </c>
      <c r="J447" s="43" t="s">
        <v>124</v>
      </c>
    </row>
    <row r="448" spans="1:10" ht="15.75" customHeight="1" x14ac:dyDescent="0.25">
      <c r="A448" s="65" t="s">
        <v>17</v>
      </c>
      <c r="B448" s="66"/>
      <c r="C448" s="65"/>
      <c r="D448" s="51" t="s">
        <v>77</v>
      </c>
      <c r="E448" s="54"/>
      <c r="F448" s="56" t="s">
        <v>160</v>
      </c>
      <c r="G448" s="90" t="s">
        <v>1371</v>
      </c>
      <c r="H448" s="65" t="s">
        <v>1348</v>
      </c>
      <c r="I448" s="43" t="s">
        <v>1349</v>
      </c>
      <c r="J448" s="43" t="s">
        <v>124</v>
      </c>
    </row>
    <row r="449" spans="1:10" ht="36" customHeight="1" x14ac:dyDescent="0.25">
      <c r="A449" s="43" t="s">
        <v>17</v>
      </c>
      <c r="B449" s="66"/>
      <c r="C449" s="43"/>
      <c r="D449" s="45" t="s">
        <v>77</v>
      </c>
      <c r="E449" s="46"/>
      <c r="F449" s="47" t="s">
        <v>160</v>
      </c>
      <c r="G449" s="46" t="s">
        <v>1373</v>
      </c>
      <c r="H449" s="43" t="s">
        <v>1374</v>
      </c>
      <c r="I449" s="43" t="s">
        <v>1375</v>
      </c>
      <c r="J449" s="43" t="s">
        <v>98</v>
      </c>
    </row>
    <row r="450" spans="1:10" ht="37.5" customHeight="1" x14ac:dyDescent="0.25">
      <c r="A450" s="43" t="s">
        <v>17</v>
      </c>
      <c r="B450" s="66"/>
      <c r="C450" s="43"/>
      <c r="D450" s="45" t="s">
        <v>77</v>
      </c>
      <c r="E450" s="46"/>
      <c r="F450" s="47" t="s">
        <v>160</v>
      </c>
      <c r="G450" s="46"/>
      <c r="H450" s="43" t="s">
        <v>1377</v>
      </c>
      <c r="I450" s="43" t="s">
        <v>1378</v>
      </c>
      <c r="J450" s="43" t="s">
        <v>124</v>
      </c>
    </row>
    <row r="451" spans="1:10" ht="28.5" customHeight="1" x14ac:dyDescent="0.25">
      <c r="A451" s="43" t="s">
        <v>17</v>
      </c>
      <c r="B451" s="66"/>
      <c r="C451" s="43"/>
      <c r="D451" s="45" t="s">
        <v>77</v>
      </c>
      <c r="E451" s="46"/>
      <c r="F451" s="47" t="s">
        <v>267</v>
      </c>
      <c r="G451" s="46"/>
      <c r="H451" s="43" t="s">
        <v>1380</v>
      </c>
      <c r="I451" s="43" t="s">
        <v>1381</v>
      </c>
      <c r="J451" s="43" t="s">
        <v>124</v>
      </c>
    </row>
    <row r="452" spans="1:10" ht="27" customHeight="1" x14ac:dyDescent="0.25">
      <c r="A452" s="43" t="s">
        <v>17</v>
      </c>
      <c r="B452" s="66"/>
      <c r="C452" s="43"/>
      <c r="D452" s="45" t="s">
        <v>77</v>
      </c>
      <c r="E452" s="46"/>
      <c r="F452" s="47" t="s">
        <v>267</v>
      </c>
      <c r="G452" s="46"/>
      <c r="H452" s="44" t="s">
        <v>1383</v>
      </c>
      <c r="I452" s="43" t="s">
        <v>1384</v>
      </c>
      <c r="J452" s="43" t="s">
        <v>81</v>
      </c>
    </row>
    <row r="453" spans="1:10" ht="33" customHeight="1" x14ac:dyDescent="0.25">
      <c r="A453" s="43" t="s">
        <v>17</v>
      </c>
      <c r="B453" s="66"/>
      <c r="C453" s="43"/>
      <c r="D453" s="45" t="s">
        <v>77</v>
      </c>
      <c r="E453" s="46"/>
      <c r="F453" s="47" t="s">
        <v>160</v>
      </c>
      <c r="G453" s="46"/>
      <c r="H453" s="43" t="s">
        <v>1386</v>
      </c>
      <c r="I453" s="43" t="s">
        <v>1387</v>
      </c>
      <c r="J453" s="43" t="s">
        <v>124</v>
      </c>
    </row>
    <row r="454" spans="1:10" ht="15.75" customHeight="1" x14ac:dyDescent="0.25">
      <c r="A454" s="43" t="s">
        <v>17</v>
      </c>
      <c r="B454" s="66"/>
      <c r="C454" s="43"/>
      <c r="D454" s="45" t="s">
        <v>77</v>
      </c>
      <c r="E454" s="46"/>
      <c r="F454" s="86" t="s">
        <v>267</v>
      </c>
      <c r="G454" s="46"/>
      <c r="H454" s="44" t="s">
        <v>1388</v>
      </c>
      <c r="I454" s="43"/>
      <c r="J454" s="43"/>
    </row>
    <row r="455" spans="1:10" ht="15.75" customHeight="1" x14ac:dyDescent="0.25">
      <c r="A455" s="43" t="s">
        <v>17</v>
      </c>
      <c r="B455" s="66"/>
      <c r="C455" s="43"/>
      <c r="D455" s="45" t="s">
        <v>111</v>
      </c>
      <c r="E455" s="46" t="s">
        <v>1389</v>
      </c>
      <c r="F455" s="47"/>
      <c r="G455" s="46"/>
      <c r="H455" s="43" t="s">
        <v>1390</v>
      </c>
      <c r="I455" s="43" t="s">
        <v>1391</v>
      </c>
      <c r="J455" s="43" t="s">
        <v>98</v>
      </c>
    </row>
    <row r="456" spans="1:10" ht="29.25" customHeight="1" x14ac:dyDescent="0.25">
      <c r="A456" s="43" t="s">
        <v>17</v>
      </c>
      <c r="B456" s="66"/>
      <c r="C456" s="43"/>
      <c r="D456" s="45" t="s">
        <v>111</v>
      </c>
      <c r="E456" s="53" t="s">
        <v>1392</v>
      </c>
      <c r="F456" s="47"/>
      <c r="G456" s="46"/>
      <c r="H456" s="44" t="s">
        <v>1393</v>
      </c>
      <c r="I456" s="43"/>
      <c r="J456" s="43"/>
    </row>
    <row r="457" spans="1:10" ht="29.25" customHeight="1" x14ac:dyDescent="0.25">
      <c r="A457" s="43" t="s">
        <v>17</v>
      </c>
      <c r="B457" s="66"/>
      <c r="C457" s="43"/>
      <c r="D457" s="45" t="s">
        <v>111</v>
      </c>
      <c r="E457" s="46"/>
      <c r="F457" s="47"/>
      <c r="G457" s="46"/>
      <c r="H457" s="43" t="s">
        <v>1394</v>
      </c>
      <c r="I457" s="43" t="s">
        <v>1395</v>
      </c>
      <c r="J457" s="43" t="s">
        <v>98</v>
      </c>
    </row>
    <row r="458" spans="1:10" ht="15.75" customHeight="1" x14ac:dyDescent="0.25">
      <c r="A458" s="43" t="s">
        <v>17</v>
      </c>
      <c r="B458" s="43"/>
      <c r="C458" s="43"/>
      <c r="D458" s="45" t="s">
        <v>111</v>
      </c>
      <c r="E458" s="46"/>
      <c r="F458" s="47"/>
      <c r="G458" s="46"/>
      <c r="H458" s="43" t="s">
        <v>1396</v>
      </c>
      <c r="I458" s="43" t="s">
        <v>1397</v>
      </c>
      <c r="J458" s="43" t="s">
        <v>124</v>
      </c>
    </row>
    <row r="459" spans="1:10" ht="15.75" customHeight="1" x14ac:dyDescent="0.25">
      <c r="A459" s="43" t="s">
        <v>17</v>
      </c>
      <c r="B459" s="43"/>
      <c r="C459" s="43"/>
      <c r="D459" s="45" t="s">
        <v>111</v>
      </c>
      <c r="E459" s="46"/>
      <c r="F459" s="47"/>
      <c r="G459" s="46"/>
      <c r="H459" s="43" t="s">
        <v>1398</v>
      </c>
      <c r="I459" s="43" t="s">
        <v>1399</v>
      </c>
      <c r="J459" s="43" t="s">
        <v>124</v>
      </c>
    </row>
    <row r="460" spans="1:10" ht="15.75" customHeight="1" x14ac:dyDescent="0.25">
      <c r="A460" s="43" t="s">
        <v>17</v>
      </c>
      <c r="B460" s="66"/>
      <c r="C460" s="43"/>
      <c r="D460" s="45" t="s">
        <v>111</v>
      </c>
      <c r="E460" s="46"/>
      <c r="F460" s="47"/>
      <c r="G460" s="46"/>
      <c r="H460" s="44" t="s">
        <v>1400</v>
      </c>
      <c r="I460" s="43" t="s">
        <v>1401</v>
      </c>
      <c r="J460" s="43" t="s">
        <v>124</v>
      </c>
    </row>
    <row r="461" spans="1:10" ht="15.75" customHeight="1" x14ac:dyDescent="0.25">
      <c r="A461" s="43" t="s">
        <v>17</v>
      </c>
      <c r="B461" s="66"/>
      <c r="C461" s="43"/>
      <c r="D461" s="51" t="s">
        <v>111</v>
      </c>
      <c r="E461" s="46"/>
      <c r="F461" s="47"/>
      <c r="G461" s="46"/>
      <c r="H461" s="44" t="s">
        <v>1402</v>
      </c>
      <c r="I461" s="43"/>
      <c r="J461" s="44" t="s">
        <v>124</v>
      </c>
    </row>
    <row r="462" spans="1:10" ht="15.75" customHeight="1" x14ac:dyDescent="0.25">
      <c r="A462" s="43" t="s">
        <v>17</v>
      </c>
      <c r="B462" s="66"/>
      <c r="C462" s="43"/>
      <c r="D462" s="51" t="s">
        <v>111</v>
      </c>
      <c r="E462" s="46"/>
      <c r="F462" s="47"/>
      <c r="G462" s="46"/>
      <c r="H462" s="44" t="s">
        <v>1403</v>
      </c>
      <c r="I462" s="43"/>
      <c r="J462" s="44" t="s">
        <v>124</v>
      </c>
    </row>
    <row r="463" spans="1:10" ht="15.75" customHeight="1" x14ac:dyDescent="0.25">
      <c r="A463" s="43" t="s">
        <v>17</v>
      </c>
      <c r="B463" s="66"/>
      <c r="C463" s="43"/>
      <c r="D463" s="51" t="s">
        <v>111</v>
      </c>
      <c r="E463" s="46"/>
      <c r="F463" s="47"/>
      <c r="G463" s="46"/>
      <c r="H463" s="43" t="s">
        <v>1404</v>
      </c>
      <c r="I463" s="43" t="s">
        <v>1405</v>
      </c>
      <c r="J463" s="43" t="s">
        <v>135</v>
      </c>
    </row>
    <row r="464" spans="1:10" ht="15.75" customHeight="1" x14ac:dyDescent="0.25">
      <c r="A464" s="43" t="s">
        <v>17</v>
      </c>
      <c r="B464" s="66"/>
      <c r="C464" s="43"/>
      <c r="D464" s="51" t="s">
        <v>111</v>
      </c>
      <c r="E464" s="46"/>
      <c r="F464" s="47"/>
      <c r="G464" s="46"/>
      <c r="H464" s="43" t="s">
        <v>1406</v>
      </c>
      <c r="I464" s="33" t="s">
        <v>1407</v>
      </c>
      <c r="J464" s="33" t="s">
        <v>1130</v>
      </c>
    </row>
    <row r="465" spans="1:10" ht="15.75" customHeight="1" x14ac:dyDescent="0.25">
      <c r="A465" s="43" t="s">
        <v>17</v>
      </c>
      <c r="B465" s="66"/>
      <c r="C465" s="43"/>
      <c r="D465" s="45" t="s">
        <v>140</v>
      </c>
      <c r="E465" s="46"/>
      <c r="F465" s="47"/>
      <c r="G465" s="46"/>
      <c r="H465" s="43" t="s">
        <v>1408</v>
      </c>
      <c r="I465" s="43" t="s">
        <v>1409</v>
      </c>
      <c r="J465" s="43" t="s">
        <v>124</v>
      </c>
    </row>
    <row r="466" spans="1:10" ht="15.75" customHeight="1" thickBot="1" x14ac:dyDescent="0.3">
      <c r="A466" s="65" t="s">
        <v>17</v>
      </c>
      <c r="B466" s="66"/>
      <c r="C466" s="65"/>
      <c r="D466" s="45" t="s">
        <v>248</v>
      </c>
      <c r="E466" s="54"/>
      <c r="F466" s="56" t="s">
        <v>160</v>
      </c>
      <c r="G466" s="54" t="s">
        <v>1410</v>
      </c>
      <c r="H466" s="65" t="s">
        <v>1348</v>
      </c>
      <c r="I466" s="43" t="s">
        <v>1349</v>
      </c>
      <c r="J466" s="43" t="s">
        <v>124</v>
      </c>
    </row>
    <row r="467" spans="1:10" ht="57.75" customHeight="1" x14ac:dyDescent="0.25">
      <c r="A467" s="58" t="s">
        <v>24</v>
      </c>
      <c r="B467" s="58"/>
      <c r="C467" s="58"/>
      <c r="D467" s="59" t="s">
        <v>67</v>
      </c>
      <c r="E467" s="60"/>
      <c r="F467" s="61" t="s">
        <v>1412</v>
      </c>
      <c r="G467" s="60" t="s">
        <v>1413</v>
      </c>
      <c r="H467" s="59" t="s">
        <v>1414</v>
      </c>
      <c r="I467" s="58" t="s">
        <v>1415</v>
      </c>
      <c r="J467" s="58" t="s">
        <v>135</v>
      </c>
    </row>
    <row r="468" spans="1:10" ht="27.75" customHeight="1" x14ac:dyDescent="0.25">
      <c r="A468" s="43" t="s">
        <v>24</v>
      </c>
      <c r="B468" s="43"/>
      <c r="C468" s="43"/>
      <c r="D468" s="45" t="s">
        <v>111</v>
      </c>
      <c r="E468" s="46"/>
      <c r="F468" s="47"/>
      <c r="G468" s="46"/>
      <c r="H468" s="43" t="s">
        <v>1416</v>
      </c>
      <c r="I468" s="43" t="s">
        <v>1417</v>
      </c>
      <c r="J468" s="43" t="s">
        <v>104</v>
      </c>
    </row>
    <row r="469" spans="1:10" ht="24" customHeight="1" x14ac:dyDescent="0.25">
      <c r="A469" s="43" t="s">
        <v>24</v>
      </c>
      <c r="B469" s="43"/>
      <c r="C469" s="43"/>
      <c r="D469" s="45" t="s">
        <v>140</v>
      </c>
      <c r="E469" s="46"/>
      <c r="F469" s="47"/>
      <c r="G469" s="46"/>
      <c r="H469" s="43" t="s">
        <v>1418</v>
      </c>
      <c r="I469" s="43" t="s">
        <v>1419</v>
      </c>
      <c r="J469" s="43" t="s">
        <v>124</v>
      </c>
    </row>
    <row r="470" spans="1:10" ht="15.75" customHeight="1" x14ac:dyDescent="0.25">
      <c r="A470" s="43" t="s">
        <v>24</v>
      </c>
      <c r="B470" s="43"/>
      <c r="C470" s="43"/>
      <c r="D470" s="45" t="s">
        <v>140</v>
      </c>
      <c r="E470" s="46"/>
      <c r="F470" s="47"/>
      <c r="G470" s="46"/>
      <c r="H470" s="43" t="s">
        <v>1420</v>
      </c>
      <c r="I470" s="43" t="s">
        <v>1421</v>
      </c>
      <c r="J470" s="43" t="s">
        <v>72</v>
      </c>
    </row>
    <row r="471" spans="1:10" ht="20.25" customHeight="1" x14ac:dyDescent="0.25">
      <c r="A471" s="43" t="s">
        <v>24</v>
      </c>
      <c r="B471" s="43"/>
      <c r="C471" s="43"/>
      <c r="D471" s="45" t="s">
        <v>140</v>
      </c>
      <c r="E471" s="46"/>
      <c r="F471" s="47"/>
      <c r="G471" s="46"/>
      <c r="H471" s="43" t="s">
        <v>1422</v>
      </c>
      <c r="I471" s="43" t="s">
        <v>1423</v>
      </c>
      <c r="J471" s="43" t="s">
        <v>124</v>
      </c>
    </row>
    <row r="472" spans="1:10" ht="23.25" customHeight="1" x14ac:dyDescent="0.25">
      <c r="A472" s="43" t="s">
        <v>24</v>
      </c>
      <c r="B472" s="43"/>
      <c r="C472" s="43"/>
      <c r="D472" s="45" t="s">
        <v>140</v>
      </c>
      <c r="E472" s="46"/>
      <c r="F472" s="47"/>
      <c r="G472" s="46"/>
      <c r="H472" s="43" t="s">
        <v>1424</v>
      </c>
      <c r="I472" s="43" t="s">
        <v>1425</v>
      </c>
      <c r="J472" s="43" t="s">
        <v>124</v>
      </c>
    </row>
    <row r="473" spans="1:10" ht="20.25" customHeight="1" x14ac:dyDescent="0.25">
      <c r="A473" s="43" t="s">
        <v>24</v>
      </c>
      <c r="B473" s="43"/>
      <c r="C473" s="43"/>
      <c r="D473" s="45" t="s">
        <v>140</v>
      </c>
      <c r="E473" s="46"/>
      <c r="F473" s="47"/>
      <c r="G473" s="46"/>
      <c r="H473" s="43" t="s">
        <v>1426</v>
      </c>
      <c r="I473" s="43" t="s">
        <v>1427</v>
      </c>
      <c r="J473" s="43" t="s">
        <v>124</v>
      </c>
    </row>
    <row r="474" spans="1:10" ht="19.5" customHeight="1" x14ac:dyDescent="0.25">
      <c r="A474" s="43" t="s">
        <v>24</v>
      </c>
      <c r="B474" s="43"/>
      <c r="C474" s="43"/>
      <c r="D474" s="45" t="s">
        <v>140</v>
      </c>
      <c r="E474" s="46"/>
      <c r="F474" s="47"/>
      <c r="G474" s="46"/>
      <c r="H474" s="43" t="s">
        <v>1428</v>
      </c>
      <c r="I474" s="43" t="s">
        <v>1429</v>
      </c>
      <c r="J474" s="43" t="s">
        <v>124</v>
      </c>
    </row>
    <row r="475" spans="1:10" ht="20.25" customHeight="1" x14ac:dyDescent="0.25">
      <c r="A475" s="43" t="s">
        <v>24</v>
      </c>
      <c r="B475" s="43"/>
      <c r="C475" s="43"/>
      <c r="D475" s="45" t="s">
        <v>140</v>
      </c>
      <c r="E475" s="46"/>
      <c r="F475" s="47"/>
      <c r="G475" s="46"/>
      <c r="H475" s="43" t="s">
        <v>1430</v>
      </c>
      <c r="I475" s="43" t="s">
        <v>1431</v>
      </c>
      <c r="J475" s="43" t="s">
        <v>98</v>
      </c>
    </row>
    <row r="476" spans="1:10" ht="22.5" customHeight="1" x14ac:dyDescent="0.25">
      <c r="A476" s="43" t="s">
        <v>24</v>
      </c>
      <c r="B476" s="43"/>
      <c r="C476" s="43"/>
      <c r="D476" s="45" t="s">
        <v>140</v>
      </c>
      <c r="E476" s="46"/>
      <c r="F476" s="47"/>
      <c r="G476" s="46"/>
      <c r="H476" s="43" t="s">
        <v>1432</v>
      </c>
      <c r="I476" s="43" t="s">
        <v>1433</v>
      </c>
      <c r="J476" s="43" t="s">
        <v>72</v>
      </c>
    </row>
    <row r="477" spans="1:10" ht="23.25" customHeight="1" x14ac:dyDescent="0.25">
      <c r="A477" s="43" t="s">
        <v>24</v>
      </c>
      <c r="B477" s="43"/>
      <c r="C477" s="43"/>
      <c r="D477" s="45" t="s">
        <v>140</v>
      </c>
      <c r="E477" s="46"/>
      <c r="F477" s="47"/>
      <c r="G477" s="46"/>
      <c r="H477" s="43" t="s">
        <v>1434</v>
      </c>
      <c r="I477" s="43" t="s">
        <v>1435</v>
      </c>
      <c r="J477" s="43" t="s">
        <v>72</v>
      </c>
    </row>
    <row r="478" spans="1:10" ht="23.25" customHeight="1" x14ac:dyDescent="0.25">
      <c r="A478" s="43" t="s">
        <v>24</v>
      </c>
      <c r="B478" s="43"/>
      <c r="C478" s="43"/>
      <c r="D478" s="45" t="s">
        <v>140</v>
      </c>
      <c r="E478" s="46"/>
      <c r="F478" s="47"/>
      <c r="G478" s="46"/>
      <c r="H478" s="43" t="s">
        <v>1436</v>
      </c>
      <c r="I478" s="43" t="s">
        <v>1437</v>
      </c>
      <c r="J478" s="43" t="s">
        <v>104</v>
      </c>
    </row>
    <row r="479" spans="1:10" ht="24.75" customHeight="1" thickBot="1" x14ac:dyDescent="0.3">
      <c r="A479" s="43" t="s">
        <v>24</v>
      </c>
      <c r="B479" s="43"/>
      <c r="C479" s="43"/>
      <c r="D479" s="45" t="s">
        <v>140</v>
      </c>
      <c r="E479" s="46"/>
      <c r="F479" s="47"/>
      <c r="G479" s="46"/>
      <c r="H479" s="43" t="s">
        <v>1438</v>
      </c>
      <c r="I479" s="43" t="s">
        <v>1439</v>
      </c>
      <c r="J479" s="43" t="s">
        <v>104</v>
      </c>
    </row>
    <row r="480" spans="1:10" ht="27" customHeight="1" x14ac:dyDescent="0.25">
      <c r="A480" s="80" t="s">
        <v>20</v>
      </c>
      <c r="B480" s="62"/>
      <c r="C480" s="80"/>
      <c r="D480" s="59" t="s">
        <v>1440</v>
      </c>
      <c r="E480" s="82"/>
      <c r="F480" s="83" t="s">
        <v>160</v>
      </c>
      <c r="G480" s="82" t="s">
        <v>1441</v>
      </c>
      <c r="H480" s="84" t="s">
        <v>1442</v>
      </c>
      <c r="I480" s="58" t="s">
        <v>1443</v>
      </c>
      <c r="J480" s="58" t="s">
        <v>124</v>
      </c>
    </row>
    <row r="481" spans="1:10" ht="36.75" customHeight="1" x14ac:dyDescent="0.25">
      <c r="A481" s="65" t="s">
        <v>20</v>
      </c>
      <c r="B481" s="49"/>
      <c r="C481" s="65"/>
      <c r="D481" s="45" t="s">
        <v>1444</v>
      </c>
      <c r="E481" s="54"/>
      <c r="F481" s="56" t="s">
        <v>160</v>
      </c>
      <c r="G481" s="90" t="s">
        <v>1445</v>
      </c>
      <c r="H481" s="55" t="s">
        <v>1446</v>
      </c>
      <c r="I481" s="45" t="s">
        <v>1447</v>
      </c>
      <c r="J481" s="43" t="s">
        <v>124</v>
      </c>
    </row>
    <row r="482" spans="1:10" ht="45.75" customHeight="1" x14ac:dyDescent="0.25">
      <c r="A482" s="65" t="s">
        <v>20</v>
      </c>
      <c r="B482" s="49"/>
      <c r="C482" s="65"/>
      <c r="D482" s="45" t="s">
        <v>1448</v>
      </c>
      <c r="E482" s="46"/>
      <c r="F482" s="47" t="s">
        <v>160</v>
      </c>
      <c r="G482" s="46" t="s">
        <v>1449</v>
      </c>
      <c r="H482" s="55" t="s">
        <v>1450</v>
      </c>
      <c r="I482" s="45" t="s">
        <v>1451</v>
      </c>
      <c r="J482" s="43" t="s">
        <v>124</v>
      </c>
    </row>
    <row r="483" spans="1:10" ht="37.5" customHeight="1" x14ac:dyDescent="0.25">
      <c r="A483" s="65" t="s">
        <v>20</v>
      </c>
      <c r="B483" s="49"/>
      <c r="C483" s="65"/>
      <c r="D483" s="45" t="s">
        <v>1452</v>
      </c>
      <c r="E483" s="46"/>
      <c r="F483" s="47" t="s">
        <v>160</v>
      </c>
      <c r="G483" s="46" t="s">
        <v>1453</v>
      </c>
      <c r="H483" s="55" t="s">
        <v>1454</v>
      </c>
      <c r="I483" s="45" t="s">
        <v>1455</v>
      </c>
      <c r="J483" s="43" t="s">
        <v>124</v>
      </c>
    </row>
    <row r="484" spans="1:10" ht="40.5" customHeight="1" x14ac:dyDescent="0.25">
      <c r="A484" s="65" t="s">
        <v>20</v>
      </c>
      <c r="B484" s="49"/>
      <c r="C484" s="65"/>
      <c r="D484" s="45" t="s">
        <v>1456</v>
      </c>
      <c r="E484" s="54"/>
      <c r="F484" s="56" t="s">
        <v>160</v>
      </c>
      <c r="G484" s="54" t="s">
        <v>1457</v>
      </c>
      <c r="H484" s="55" t="s">
        <v>1458</v>
      </c>
      <c r="I484" s="45" t="s">
        <v>1459</v>
      </c>
      <c r="J484" s="43" t="s">
        <v>124</v>
      </c>
    </row>
    <row r="485" spans="1:10" ht="39.75" customHeight="1" x14ac:dyDescent="0.25">
      <c r="A485" s="65" t="s">
        <v>20</v>
      </c>
      <c r="B485" s="49"/>
      <c r="C485" s="65"/>
      <c r="D485" s="45" t="s">
        <v>1460</v>
      </c>
      <c r="E485" s="54"/>
      <c r="F485" s="56" t="s">
        <v>160</v>
      </c>
      <c r="G485" s="54" t="s">
        <v>1461</v>
      </c>
      <c r="H485" s="55" t="s">
        <v>1462</v>
      </c>
      <c r="I485" s="45" t="s">
        <v>1463</v>
      </c>
      <c r="J485" s="43" t="s">
        <v>124</v>
      </c>
    </row>
    <row r="486" spans="1:10" ht="24" customHeight="1" x14ac:dyDescent="0.25">
      <c r="A486" s="65" t="s">
        <v>20</v>
      </c>
      <c r="B486" s="49"/>
      <c r="C486" s="65"/>
      <c r="D486" s="45" t="s">
        <v>1464</v>
      </c>
      <c r="E486" s="54"/>
      <c r="F486" s="56" t="s">
        <v>160</v>
      </c>
      <c r="G486" s="54" t="s">
        <v>1465</v>
      </c>
      <c r="H486" s="55" t="s">
        <v>1466</v>
      </c>
      <c r="I486" s="45" t="s">
        <v>1467</v>
      </c>
      <c r="J486" s="43" t="s">
        <v>124</v>
      </c>
    </row>
    <row r="487" spans="1:10" ht="25.5" customHeight="1" x14ac:dyDescent="0.25">
      <c r="A487" s="65" t="s">
        <v>20</v>
      </c>
      <c r="B487" s="49"/>
      <c r="C487" s="65"/>
      <c r="D487" s="45" t="s">
        <v>1468</v>
      </c>
      <c r="E487" s="54"/>
      <c r="F487" s="56" t="s">
        <v>160</v>
      </c>
      <c r="G487" s="54" t="s">
        <v>1469</v>
      </c>
      <c r="H487" s="55" t="s">
        <v>1470</v>
      </c>
      <c r="I487" s="45" t="s">
        <v>1471</v>
      </c>
      <c r="J487" s="43" t="s">
        <v>124</v>
      </c>
    </row>
    <row r="488" spans="1:10" ht="27" customHeight="1" x14ac:dyDescent="0.25">
      <c r="A488" s="65" t="s">
        <v>20</v>
      </c>
      <c r="B488" s="49"/>
      <c r="C488" s="65"/>
      <c r="D488" s="45" t="s">
        <v>1472</v>
      </c>
      <c r="E488" s="46"/>
      <c r="F488" s="47" t="s">
        <v>160</v>
      </c>
      <c r="G488" s="46" t="s">
        <v>1473</v>
      </c>
      <c r="H488" s="55" t="s">
        <v>1474</v>
      </c>
      <c r="I488" s="45" t="s">
        <v>1475</v>
      </c>
      <c r="J488" s="43" t="s">
        <v>72</v>
      </c>
    </row>
    <row r="489" spans="1:10" ht="31.5" customHeight="1" x14ac:dyDescent="0.25">
      <c r="A489" s="65" t="s">
        <v>20</v>
      </c>
      <c r="B489" s="49"/>
      <c r="C489" s="65"/>
      <c r="D489" s="45" t="s">
        <v>1476</v>
      </c>
      <c r="E489" s="46"/>
      <c r="F489" s="47" t="s">
        <v>160</v>
      </c>
      <c r="G489" s="46" t="s">
        <v>1477</v>
      </c>
      <c r="H489" s="55" t="s">
        <v>1478</v>
      </c>
      <c r="I489" s="45" t="s">
        <v>1479</v>
      </c>
      <c r="J489" s="43" t="s">
        <v>72</v>
      </c>
    </row>
    <row r="490" spans="1:10" ht="24.75" customHeight="1" x14ac:dyDescent="0.25">
      <c r="A490" s="65" t="s">
        <v>20</v>
      </c>
      <c r="B490" s="49"/>
      <c r="C490" s="65"/>
      <c r="D490" s="45" t="s">
        <v>1480</v>
      </c>
      <c r="E490" s="46"/>
      <c r="F490" s="47" t="s">
        <v>160</v>
      </c>
      <c r="G490" s="46" t="s">
        <v>1481</v>
      </c>
      <c r="H490" s="55" t="s">
        <v>1482</v>
      </c>
      <c r="I490" s="45" t="s">
        <v>1483</v>
      </c>
      <c r="J490" s="43" t="s">
        <v>124</v>
      </c>
    </row>
    <row r="491" spans="1:10" ht="15.75" customHeight="1" x14ac:dyDescent="0.25">
      <c r="A491" s="65" t="s">
        <v>20</v>
      </c>
      <c r="B491" s="49"/>
      <c r="C491" s="65"/>
      <c r="D491" s="45" t="s">
        <v>1484</v>
      </c>
      <c r="E491" s="46"/>
      <c r="F491" s="47" t="s">
        <v>160</v>
      </c>
      <c r="G491" s="46" t="s">
        <v>1485</v>
      </c>
      <c r="H491" s="55" t="s">
        <v>1486</v>
      </c>
      <c r="I491" s="45" t="s">
        <v>1487</v>
      </c>
      <c r="J491" s="43" t="s">
        <v>135</v>
      </c>
    </row>
    <row r="492" spans="1:10" ht="40.5" customHeight="1" x14ac:dyDescent="0.25">
      <c r="A492" s="65" t="s">
        <v>20</v>
      </c>
      <c r="B492" s="49"/>
      <c r="C492" s="65"/>
      <c r="D492" s="51" t="s">
        <v>67</v>
      </c>
      <c r="E492" s="46"/>
      <c r="F492" s="47" t="s">
        <v>160</v>
      </c>
      <c r="G492" s="53" t="s">
        <v>1488</v>
      </c>
      <c r="H492" s="33" t="s">
        <v>1490</v>
      </c>
      <c r="I492" s="45" t="s">
        <v>1491</v>
      </c>
      <c r="J492" s="43" t="s">
        <v>124</v>
      </c>
    </row>
    <row r="493" spans="1:10" ht="39.75" customHeight="1" x14ac:dyDescent="0.25">
      <c r="A493" s="65" t="s">
        <v>20</v>
      </c>
      <c r="B493" s="49"/>
      <c r="C493" s="65"/>
      <c r="D493" s="45" t="s">
        <v>67</v>
      </c>
      <c r="E493" s="46"/>
      <c r="F493" s="47" t="s">
        <v>160</v>
      </c>
      <c r="G493" s="54" t="s">
        <v>1492</v>
      </c>
      <c r="H493" s="33" t="s">
        <v>1494</v>
      </c>
      <c r="I493" s="45" t="s">
        <v>1495</v>
      </c>
      <c r="J493" s="43" t="s">
        <v>124</v>
      </c>
    </row>
    <row r="494" spans="1:10" ht="36" customHeight="1" x14ac:dyDescent="0.25">
      <c r="A494" s="65" t="s">
        <v>20</v>
      </c>
      <c r="B494" s="89"/>
      <c r="C494" s="65"/>
      <c r="D494" s="45" t="s">
        <v>67</v>
      </c>
      <c r="E494" s="46"/>
      <c r="F494" s="47" t="s">
        <v>160</v>
      </c>
      <c r="G494" s="46" t="s">
        <v>1496</v>
      </c>
      <c r="H494" s="96" t="s">
        <v>1497</v>
      </c>
      <c r="I494" s="45" t="s">
        <v>1498</v>
      </c>
      <c r="J494" s="43" t="s">
        <v>124</v>
      </c>
    </row>
    <row r="495" spans="1:10" ht="48" customHeight="1" x14ac:dyDescent="0.25">
      <c r="A495" s="65" t="s">
        <v>20</v>
      </c>
      <c r="B495" s="49"/>
      <c r="C495" s="65"/>
      <c r="D495" s="45" t="s">
        <v>77</v>
      </c>
      <c r="E495" s="54"/>
      <c r="F495" s="56" t="s">
        <v>160</v>
      </c>
      <c r="G495" s="54" t="s">
        <v>1499</v>
      </c>
      <c r="H495" s="33" t="s">
        <v>1458</v>
      </c>
      <c r="I495" s="45" t="s">
        <v>1463</v>
      </c>
      <c r="J495" s="43" t="s">
        <v>124</v>
      </c>
    </row>
    <row r="496" spans="1:10" ht="48" customHeight="1" x14ac:dyDescent="0.25">
      <c r="A496" s="65" t="s">
        <v>20</v>
      </c>
      <c r="B496" s="49"/>
      <c r="C496" s="65"/>
      <c r="D496" s="45" t="s">
        <v>77</v>
      </c>
      <c r="E496" s="54"/>
      <c r="F496" s="56" t="s">
        <v>160</v>
      </c>
      <c r="G496" s="54" t="s">
        <v>1500</v>
      </c>
      <c r="H496" s="33" t="s">
        <v>1462</v>
      </c>
      <c r="I496" s="45" t="s">
        <v>1463</v>
      </c>
      <c r="J496" s="43" t="s">
        <v>124</v>
      </c>
    </row>
    <row r="497" spans="1:10" ht="25.5" customHeight="1" x14ac:dyDescent="0.25">
      <c r="A497" s="65" t="s">
        <v>20</v>
      </c>
      <c r="B497" s="49"/>
      <c r="C497" s="65"/>
      <c r="D497" s="45" t="s">
        <v>77</v>
      </c>
      <c r="E497" s="43"/>
      <c r="F497" s="47" t="s">
        <v>160</v>
      </c>
      <c r="G497" s="46" t="s">
        <v>1502</v>
      </c>
      <c r="H497" s="33" t="s">
        <v>1504</v>
      </c>
      <c r="I497" s="45"/>
      <c r="J497" s="43" t="s">
        <v>124</v>
      </c>
    </row>
    <row r="498" spans="1:10" ht="25.5" customHeight="1" x14ac:dyDescent="0.25">
      <c r="A498" s="65" t="s">
        <v>20</v>
      </c>
      <c r="B498" s="49"/>
      <c r="C498" s="65"/>
      <c r="D498" s="45" t="s">
        <v>77</v>
      </c>
      <c r="E498" s="43"/>
      <c r="F498" s="47" t="s">
        <v>160</v>
      </c>
      <c r="G498" s="46" t="s">
        <v>1505</v>
      </c>
      <c r="H498" s="33" t="s">
        <v>1507</v>
      </c>
      <c r="I498" s="45"/>
      <c r="J498" s="43" t="s">
        <v>124</v>
      </c>
    </row>
    <row r="499" spans="1:10" ht="35.25" customHeight="1" x14ac:dyDescent="0.25">
      <c r="A499" s="65" t="s">
        <v>20</v>
      </c>
      <c r="B499" s="49"/>
      <c r="C499" s="65"/>
      <c r="D499" s="45" t="s">
        <v>77</v>
      </c>
      <c r="E499" s="43"/>
      <c r="F499" s="47" t="s">
        <v>160</v>
      </c>
      <c r="G499" s="46" t="s">
        <v>1508</v>
      </c>
      <c r="H499" s="33" t="s">
        <v>1510</v>
      </c>
      <c r="I499" s="45" t="s">
        <v>1511</v>
      </c>
      <c r="J499" s="43" t="s">
        <v>124</v>
      </c>
    </row>
    <row r="500" spans="1:10" ht="25.5" customHeight="1" x14ac:dyDescent="0.25">
      <c r="A500" s="65" t="s">
        <v>20</v>
      </c>
      <c r="B500" s="49"/>
      <c r="C500" s="65"/>
      <c r="D500" s="45" t="s">
        <v>77</v>
      </c>
      <c r="E500" s="46"/>
      <c r="F500" s="47" t="s">
        <v>160</v>
      </c>
      <c r="G500" s="46" t="s">
        <v>1512</v>
      </c>
      <c r="H500" s="33" t="s">
        <v>1514</v>
      </c>
      <c r="I500" s="45"/>
      <c r="J500" s="43" t="s">
        <v>124</v>
      </c>
    </row>
    <row r="501" spans="1:10" ht="32.25" customHeight="1" x14ac:dyDescent="0.25">
      <c r="A501" s="65" t="s">
        <v>20</v>
      </c>
      <c r="B501" s="49"/>
      <c r="C501" s="65"/>
      <c r="D501" s="45" t="s">
        <v>77</v>
      </c>
      <c r="E501" s="46"/>
      <c r="F501" s="47" t="s">
        <v>160</v>
      </c>
      <c r="G501" s="46"/>
      <c r="H501" s="33" t="s">
        <v>1516</v>
      </c>
      <c r="I501" s="45" t="s">
        <v>1517</v>
      </c>
      <c r="J501" s="43" t="s">
        <v>72</v>
      </c>
    </row>
    <row r="502" spans="1:10" ht="45.75" customHeight="1" x14ac:dyDescent="0.25">
      <c r="A502" s="65" t="s">
        <v>20</v>
      </c>
      <c r="B502" s="49"/>
      <c r="C502" s="65"/>
      <c r="D502" s="45" t="s">
        <v>77</v>
      </c>
      <c r="E502" s="46"/>
      <c r="F502" s="47" t="s">
        <v>160</v>
      </c>
      <c r="G502" s="53" t="s">
        <v>1518</v>
      </c>
      <c r="H502" s="96" t="s">
        <v>1519</v>
      </c>
      <c r="I502" s="45" t="s">
        <v>1520</v>
      </c>
      <c r="J502" s="43" t="s">
        <v>124</v>
      </c>
    </row>
    <row r="503" spans="1:10" ht="32.25" customHeight="1" x14ac:dyDescent="0.25">
      <c r="A503" s="65" t="s">
        <v>20</v>
      </c>
      <c r="B503" s="49"/>
      <c r="C503" s="65"/>
      <c r="D503" s="45" t="s">
        <v>77</v>
      </c>
      <c r="E503" s="46"/>
      <c r="F503" s="56" t="s">
        <v>160</v>
      </c>
      <c r="G503" s="46"/>
      <c r="H503" s="33" t="s">
        <v>1522</v>
      </c>
      <c r="I503" s="45" t="s">
        <v>1523</v>
      </c>
      <c r="J503" s="45" t="s">
        <v>124</v>
      </c>
    </row>
    <row r="504" spans="1:10" ht="27.75" customHeight="1" x14ac:dyDescent="0.25">
      <c r="A504" s="65" t="s">
        <v>20</v>
      </c>
      <c r="B504" s="49"/>
      <c r="C504" s="65"/>
      <c r="D504" s="45" t="s">
        <v>77</v>
      </c>
      <c r="E504" s="46"/>
      <c r="F504" s="47" t="s">
        <v>160</v>
      </c>
      <c r="G504" s="46"/>
      <c r="H504" s="33" t="s">
        <v>1525</v>
      </c>
      <c r="I504" s="45" t="s">
        <v>1526</v>
      </c>
      <c r="J504" s="43" t="s">
        <v>124</v>
      </c>
    </row>
    <row r="505" spans="1:10" ht="27" customHeight="1" x14ac:dyDescent="0.25">
      <c r="A505" s="65" t="s">
        <v>20</v>
      </c>
      <c r="B505" s="49"/>
      <c r="C505" s="65"/>
      <c r="D505" s="45" t="s">
        <v>77</v>
      </c>
      <c r="E505" s="46"/>
      <c r="F505" s="47" t="s">
        <v>160</v>
      </c>
      <c r="G505" s="46"/>
      <c r="H505" s="33" t="s">
        <v>1528</v>
      </c>
      <c r="I505" s="45" t="s">
        <v>1529</v>
      </c>
      <c r="J505" s="43" t="s">
        <v>124</v>
      </c>
    </row>
    <row r="506" spans="1:10" ht="39" customHeight="1" x14ac:dyDescent="0.25">
      <c r="A506" s="65" t="s">
        <v>20</v>
      </c>
      <c r="B506" s="49"/>
      <c r="C506" s="65"/>
      <c r="D506" s="45" t="s">
        <v>111</v>
      </c>
      <c r="E506" s="42" t="s">
        <v>1530</v>
      </c>
      <c r="F506" s="47"/>
      <c r="G506" s="46"/>
      <c r="H506" s="33" t="s">
        <v>1531</v>
      </c>
      <c r="I506" s="45" t="s">
        <v>1532</v>
      </c>
      <c r="J506" s="43" t="s">
        <v>124</v>
      </c>
    </row>
    <row r="507" spans="1:10" ht="46.5" customHeight="1" x14ac:dyDescent="0.25">
      <c r="A507" s="65" t="s">
        <v>20</v>
      </c>
      <c r="B507" s="49"/>
      <c r="C507" s="65"/>
      <c r="D507" s="45" t="s">
        <v>111</v>
      </c>
      <c r="E507" s="42" t="s">
        <v>1533</v>
      </c>
      <c r="F507" s="47" t="s">
        <v>160</v>
      </c>
      <c r="G507" s="46"/>
      <c r="H507" s="33" t="s">
        <v>1535</v>
      </c>
      <c r="I507" s="45" t="s">
        <v>1536</v>
      </c>
      <c r="J507" s="43" t="s">
        <v>124</v>
      </c>
    </row>
    <row r="508" spans="1:10" ht="27" customHeight="1" x14ac:dyDescent="0.25">
      <c r="A508" s="65" t="s">
        <v>20</v>
      </c>
      <c r="B508" s="49"/>
      <c r="C508" s="65"/>
      <c r="D508" s="45" t="s">
        <v>111</v>
      </c>
      <c r="E508" s="42" t="s">
        <v>1537</v>
      </c>
      <c r="F508" s="47" t="s">
        <v>160</v>
      </c>
      <c r="G508" s="46"/>
      <c r="H508" s="33" t="s">
        <v>1539</v>
      </c>
      <c r="I508" s="45" t="s">
        <v>1540</v>
      </c>
      <c r="J508" s="43" t="s">
        <v>72</v>
      </c>
    </row>
    <row r="509" spans="1:10" ht="52.5" customHeight="1" x14ac:dyDescent="0.25">
      <c r="A509" s="65" t="s">
        <v>20</v>
      </c>
      <c r="B509" s="49" t="s">
        <v>1541</v>
      </c>
      <c r="C509" s="65"/>
      <c r="D509" s="45" t="s">
        <v>111</v>
      </c>
      <c r="E509" s="42" t="s">
        <v>1542</v>
      </c>
      <c r="F509" s="47" t="s">
        <v>160</v>
      </c>
      <c r="G509" s="46"/>
      <c r="H509" s="33" t="s">
        <v>1544</v>
      </c>
      <c r="I509" s="45" t="s">
        <v>1545</v>
      </c>
      <c r="J509" s="43" t="s">
        <v>124</v>
      </c>
    </row>
    <row r="510" spans="1:10" ht="51.75" customHeight="1" x14ac:dyDescent="0.25">
      <c r="A510" s="65" t="s">
        <v>20</v>
      </c>
      <c r="B510" s="49"/>
      <c r="C510" s="65"/>
      <c r="D510" s="45" t="s">
        <v>111</v>
      </c>
      <c r="E510" s="42" t="s">
        <v>1546</v>
      </c>
      <c r="F510" s="56"/>
      <c r="G510" s="54"/>
      <c r="H510" s="33" t="s">
        <v>1547</v>
      </c>
      <c r="I510" s="45" t="s">
        <v>1548</v>
      </c>
      <c r="J510" s="43" t="s">
        <v>98</v>
      </c>
    </row>
    <row r="511" spans="1:10" ht="15.75" customHeight="1" x14ac:dyDescent="0.25">
      <c r="A511" s="65" t="s">
        <v>20</v>
      </c>
      <c r="B511" s="49"/>
      <c r="C511" s="65"/>
      <c r="D511" s="45" t="s">
        <v>111</v>
      </c>
      <c r="E511" s="46"/>
      <c r="F511" s="47"/>
      <c r="G511" s="46"/>
      <c r="H511" s="33" t="s">
        <v>1549</v>
      </c>
      <c r="I511" s="45" t="s">
        <v>1550</v>
      </c>
      <c r="J511" s="43" t="s">
        <v>124</v>
      </c>
    </row>
    <row r="512" spans="1:10" ht="52.5" customHeight="1" x14ac:dyDescent="0.25">
      <c r="A512" s="65" t="s">
        <v>20</v>
      </c>
      <c r="B512" s="49" t="s">
        <v>1551</v>
      </c>
      <c r="C512" s="65"/>
      <c r="D512" s="45" t="s">
        <v>111</v>
      </c>
      <c r="E512" s="46"/>
      <c r="F512" s="47"/>
      <c r="G512" s="46"/>
      <c r="H512" s="33" t="s">
        <v>1552</v>
      </c>
      <c r="I512" s="45" t="s">
        <v>1553</v>
      </c>
      <c r="J512" s="43" t="s">
        <v>124</v>
      </c>
    </row>
    <row r="513" spans="1:10" ht="52.5" customHeight="1" x14ac:dyDescent="0.25">
      <c r="A513" s="65" t="s">
        <v>20</v>
      </c>
      <c r="B513" s="49" t="s">
        <v>1551</v>
      </c>
      <c r="C513" s="65"/>
      <c r="D513" s="45" t="s">
        <v>111</v>
      </c>
      <c r="E513" s="46"/>
      <c r="F513" s="47"/>
      <c r="G513" s="46"/>
      <c r="H513" s="33" t="s">
        <v>1554</v>
      </c>
      <c r="I513" s="45" t="s">
        <v>1555</v>
      </c>
      <c r="J513" s="43" t="s">
        <v>124</v>
      </c>
    </row>
    <row r="514" spans="1:10" ht="27.75" customHeight="1" x14ac:dyDescent="0.25">
      <c r="A514" s="65" t="s">
        <v>20</v>
      </c>
      <c r="B514" s="49"/>
      <c r="C514" s="65"/>
      <c r="D514" s="45" t="s">
        <v>111</v>
      </c>
      <c r="E514" s="46"/>
      <c r="F514" s="47"/>
      <c r="G514" s="46"/>
      <c r="H514" s="33" t="s">
        <v>1556</v>
      </c>
      <c r="I514" s="45" t="s">
        <v>1557</v>
      </c>
      <c r="J514" s="43" t="s">
        <v>124</v>
      </c>
    </row>
    <row r="515" spans="1:10" ht="24.75" customHeight="1" x14ac:dyDescent="0.25">
      <c r="A515" s="65" t="s">
        <v>20</v>
      </c>
      <c r="B515" s="49"/>
      <c r="C515" s="65"/>
      <c r="D515" s="45" t="s">
        <v>111</v>
      </c>
      <c r="E515" s="46"/>
      <c r="F515" s="47"/>
      <c r="G515" s="46"/>
      <c r="H515" s="33" t="s">
        <v>1558</v>
      </c>
      <c r="I515" s="45" t="s">
        <v>1559</v>
      </c>
      <c r="J515" s="43" t="s">
        <v>72</v>
      </c>
    </row>
    <row r="516" spans="1:10" ht="27" customHeight="1" x14ac:dyDescent="0.25">
      <c r="A516" s="65" t="s">
        <v>20</v>
      </c>
      <c r="B516" s="49"/>
      <c r="C516" s="65"/>
      <c r="D516" s="45" t="s">
        <v>111</v>
      </c>
      <c r="E516" s="46"/>
      <c r="F516" s="47"/>
      <c r="G516" s="46"/>
      <c r="H516" s="33" t="s">
        <v>1560</v>
      </c>
      <c r="I516" s="45" t="s">
        <v>1561</v>
      </c>
      <c r="J516" s="43" t="s">
        <v>124</v>
      </c>
    </row>
    <row r="517" spans="1:10" ht="52.5" customHeight="1" x14ac:dyDescent="0.25">
      <c r="A517" s="65" t="s">
        <v>20</v>
      </c>
      <c r="B517" s="49" t="s">
        <v>1551</v>
      </c>
      <c r="C517" s="65"/>
      <c r="D517" s="45" t="s">
        <v>111</v>
      </c>
      <c r="E517" s="46"/>
      <c r="F517" s="47"/>
      <c r="G517" s="46"/>
      <c r="H517" s="33" t="s">
        <v>1562</v>
      </c>
      <c r="I517" s="45" t="s">
        <v>1563</v>
      </c>
      <c r="J517" s="43" t="s">
        <v>124</v>
      </c>
    </row>
    <row r="518" spans="1:10" ht="52.5" customHeight="1" x14ac:dyDescent="0.25">
      <c r="A518" s="65" t="s">
        <v>20</v>
      </c>
      <c r="B518" s="49" t="s">
        <v>1541</v>
      </c>
      <c r="C518" s="33"/>
      <c r="D518" s="45" t="s">
        <v>111</v>
      </c>
      <c r="E518" s="54"/>
      <c r="F518" s="56"/>
      <c r="G518" s="88"/>
      <c r="H518" s="33" t="s">
        <v>1564</v>
      </c>
      <c r="I518" s="45" t="s">
        <v>1565</v>
      </c>
      <c r="J518" s="45" t="s">
        <v>98</v>
      </c>
    </row>
    <row r="519" spans="1:10" ht="24" customHeight="1" x14ac:dyDescent="0.25">
      <c r="A519" s="65" t="s">
        <v>20</v>
      </c>
      <c r="B519" s="49"/>
      <c r="C519" s="65"/>
      <c r="D519" s="51" t="s">
        <v>111</v>
      </c>
      <c r="E519" s="54"/>
      <c r="F519" s="56" t="s">
        <v>160</v>
      </c>
      <c r="G519" s="90" t="s">
        <v>1566</v>
      </c>
      <c r="H519" s="33" t="s">
        <v>1466</v>
      </c>
      <c r="I519" s="45" t="s">
        <v>1467</v>
      </c>
      <c r="J519" s="43" t="s">
        <v>124</v>
      </c>
    </row>
    <row r="520" spans="1:10" ht="25.5" customHeight="1" x14ac:dyDescent="0.25">
      <c r="A520" s="65" t="s">
        <v>20</v>
      </c>
      <c r="B520" s="49"/>
      <c r="C520" s="65"/>
      <c r="D520" s="51" t="s">
        <v>111</v>
      </c>
      <c r="E520" s="54"/>
      <c r="F520" s="56" t="s">
        <v>160</v>
      </c>
      <c r="G520" s="90" t="s">
        <v>1567</v>
      </c>
      <c r="H520" s="33" t="s">
        <v>1470</v>
      </c>
      <c r="I520" s="45" t="s">
        <v>1471</v>
      </c>
      <c r="J520" s="43" t="s">
        <v>124</v>
      </c>
    </row>
    <row r="521" spans="1:10" ht="27.75" customHeight="1" x14ac:dyDescent="0.25">
      <c r="A521" s="65" t="s">
        <v>20</v>
      </c>
      <c r="B521" s="49"/>
      <c r="C521" s="65"/>
      <c r="D521" s="45" t="s">
        <v>140</v>
      </c>
      <c r="E521" s="46"/>
      <c r="F521" s="47"/>
      <c r="G521" s="46"/>
      <c r="H521" s="33" t="s">
        <v>1568</v>
      </c>
      <c r="I521" s="45" t="s">
        <v>1569</v>
      </c>
      <c r="J521" s="43" t="s">
        <v>72</v>
      </c>
    </row>
    <row r="522" spans="1:10" ht="31.5" customHeight="1" x14ac:dyDescent="0.25">
      <c r="A522" s="65" t="s">
        <v>20</v>
      </c>
      <c r="B522" s="49"/>
      <c r="C522" s="65"/>
      <c r="D522" s="45" t="s">
        <v>140</v>
      </c>
      <c r="E522" s="46"/>
      <c r="F522" s="47"/>
      <c r="G522" s="46"/>
      <c r="H522" s="33" t="s">
        <v>1570</v>
      </c>
      <c r="I522" s="45" t="s">
        <v>1571</v>
      </c>
      <c r="J522" s="43" t="s">
        <v>124</v>
      </c>
    </row>
    <row r="523" spans="1:10" ht="18.75" customHeight="1" x14ac:dyDescent="0.25">
      <c r="A523" s="65" t="s">
        <v>20</v>
      </c>
      <c r="B523" s="49"/>
      <c r="C523" s="65"/>
      <c r="D523" s="45" t="s">
        <v>140</v>
      </c>
      <c r="E523" s="46"/>
      <c r="F523" s="47"/>
      <c r="G523" s="46"/>
      <c r="H523" s="33" t="s">
        <v>1572</v>
      </c>
      <c r="I523" s="45" t="s">
        <v>1573</v>
      </c>
      <c r="J523" s="43" t="s">
        <v>124</v>
      </c>
    </row>
    <row r="524" spans="1:10" ht="15.75" customHeight="1" x14ac:dyDescent="0.25">
      <c r="A524" s="65" t="s">
        <v>20</v>
      </c>
      <c r="B524" s="49"/>
      <c r="C524" s="65"/>
      <c r="D524" s="45" t="s">
        <v>140</v>
      </c>
      <c r="E524" s="46"/>
      <c r="F524" s="47"/>
      <c r="G524" s="46"/>
      <c r="H524" s="33" t="s">
        <v>1574</v>
      </c>
      <c r="I524" s="45" t="s">
        <v>1575</v>
      </c>
      <c r="J524" s="43" t="s">
        <v>124</v>
      </c>
    </row>
    <row r="525" spans="1:10" ht="15.75" customHeight="1" x14ac:dyDescent="0.25">
      <c r="A525" s="65" t="s">
        <v>20</v>
      </c>
      <c r="B525" s="49"/>
      <c r="C525" s="65"/>
      <c r="D525" s="45" t="s">
        <v>140</v>
      </c>
      <c r="E525" s="46"/>
      <c r="F525" s="47"/>
      <c r="G525" s="46"/>
      <c r="H525" s="33" t="s">
        <v>1576</v>
      </c>
      <c r="I525" s="45" t="s">
        <v>1577</v>
      </c>
      <c r="J525" s="43" t="s">
        <v>124</v>
      </c>
    </row>
    <row r="526" spans="1:10" ht="15.75" customHeight="1" x14ac:dyDescent="0.25">
      <c r="A526" s="65" t="s">
        <v>20</v>
      </c>
      <c r="B526" s="49"/>
      <c r="C526" s="65"/>
      <c r="D526" s="45" t="s">
        <v>140</v>
      </c>
      <c r="E526" s="46"/>
      <c r="F526" s="47"/>
      <c r="G526" s="46"/>
      <c r="H526" s="33" t="s">
        <v>1578</v>
      </c>
      <c r="I526" s="45" t="s">
        <v>1579</v>
      </c>
      <c r="J526" s="43" t="s">
        <v>124</v>
      </c>
    </row>
    <row r="527" spans="1:10" ht="15.75" customHeight="1" x14ac:dyDescent="0.25">
      <c r="A527" s="65" t="s">
        <v>20</v>
      </c>
      <c r="B527" s="49"/>
      <c r="C527" s="65"/>
      <c r="D527" s="45" t="s">
        <v>140</v>
      </c>
      <c r="E527" s="46"/>
      <c r="F527" s="47"/>
      <c r="G527" s="46"/>
      <c r="H527" s="33" t="s">
        <v>1580</v>
      </c>
      <c r="I527" s="45" t="s">
        <v>1581</v>
      </c>
      <c r="J527" s="43" t="s">
        <v>98</v>
      </c>
    </row>
    <row r="528" spans="1:10" ht="28.5" customHeight="1" x14ac:dyDescent="0.25">
      <c r="A528" s="65" t="s">
        <v>20</v>
      </c>
      <c r="B528" s="49"/>
      <c r="C528" s="65"/>
      <c r="D528" s="45" t="s">
        <v>140</v>
      </c>
      <c r="E528" s="46"/>
      <c r="F528" s="47"/>
      <c r="G528" s="46"/>
      <c r="H528" s="33" t="s">
        <v>1582</v>
      </c>
      <c r="I528" s="45" t="s">
        <v>1583</v>
      </c>
      <c r="J528" s="43" t="s">
        <v>135</v>
      </c>
    </row>
    <row r="529" spans="1:10" ht="18" customHeight="1" x14ac:dyDescent="0.25">
      <c r="A529" s="65" t="s">
        <v>20</v>
      </c>
      <c r="B529" s="49"/>
      <c r="C529" s="65"/>
      <c r="D529" s="45" t="s">
        <v>140</v>
      </c>
      <c r="E529" s="46"/>
      <c r="F529" s="47"/>
      <c r="G529" s="46"/>
      <c r="H529" s="33" t="s">
        <v>1584</v>
      </c>
      <c r="I529" s="45" t="s">
        <v>1585</v>
      </c>
      <c r="J529" s="43" t="s">
        <v>124</v>
      </c>
    </row>
    <row r="530" spans="1:10" ht="25.5" customHeight="1" x14ac:dyDescent="0.25">
      <c r="A530" s="65" t="s">
        <v>20</v>
      </c>
      <c r="B530" s="49"/>
      <c r="C530" s="65"/>
      <c r="D530" s="45" t="s">
        <v>140</v>
      </c>
      <c r="E530" s="46"/>
      <c r="F530" s="47"/>
      <c r="G530" s="46"/>
      <c r="H530" s="33" t="s">
        <v>1586</v>
      </c>
      <c r="I530" s="45" t="s">
        <v>1587</v>
      </c>
      <c r="J530" s="43" t="s">
        <v>72</v>
      </c>
    </row>
    <row r="531" spans="1:10" ht="15.75" customHeight="1" x14ac:dyDescent="0.25">
      <c r="A531" s="65" t="s">
        <v>20</v>
      </c>
      <c r="B531" s="49"/>
      <c r="C531" s="65"/>
      <c r="D531" s="45" t="s">
        <v>140</v>
      </c>
      <c r="E531" s="46"/>
      <c r="F531" s="47"/>
      <c r="G531" s="46"/>
      <c r="H531" s="33" t="s">
        <v>1588</v>
      </c>
      <c r="I531" s="45" t="s">
        <v>1589</v>
      </c>
      <c r="J531" s="43" t="s">
        <v>64</v>
      </c>
    </row>
    <row r="532" spans="1:10" ht="52.5" customHeight="1" x14ac:dyDescent="0.25">
      <c r="A532" s="65" t="s">
        <v>20</v>
      </c>
      <c r="B532" s="49" t="s">
        <v>1551</v>
      </c>
      <c r="C532" s="65"/>
      <c r="D532" s="45" t="s">
        <v>140</v>
      </c>
      <c r="E532" s="46"/>
      <c r="F532" s="47"/>
      <c r="G532" s="46"/>
      <c r="H532" s="33" t="s">
        <v>1590</v>
      </c>
      <c r="I532" s="45" t="s">
        <v>1591</v>
      </c>
      <c r="J532" s="43" t="s">
        <v>81</v>
      </c>
    </row>
    <row r="533" spans="1:10" ht="26.25" customHeight="1" thickBot="1" x14ac:dyDescent="0.3">
      <c r="A533" s="65" t="s">
        <v>20</v>
      </c>
      <c r="B533" s="65"/>
      <c r="C533" s="65"/>
      <c r="D533" s="45" t="s">
        <v>140</v>
      </c>
      <c r="E533" s="46"/>
      <c r="F533" s="47"/>
      <c r="G533" s="46"/>
      <c r="H533" s="33" t="s">
        <v>1592</v>
      </c>
      <c r="I533" s="45" t="s">
        <v>1593</v>
      </c>
      <c r="J533" s="43" t="s">
        <v>124</v>
      </c>
    </row>
    <row r="534" spans="1:10" ht="50.25" customHeight="1" x14ac:dyDescent="0.25">
      <c r="A534" s="58" t="s">
        <v>250</v>
      </c>
      <c r="B534" s="80" t="s">
        <v>23</v>
      </c>
      <c r="C534" s="58" t="s">
        <v>22</v>
      </c>
      <c r="D534" s="59" t="s">
        <v>1594</v>
      </c>
      <c r="E534" s="60"/>
      <c r="F534" s="61" t="s">
        <v>160</v>
      </c>
      <c r="G534" s="60" t="s">
        <v>252</v>
      </c>
      <c r="H534" s="72" t="s">
        <v>253</v>
      </c>
      <c r="I534" s="58" t="s">
        <v>254</v>
      </c>
      <c r="J534" s="58" t="s">
        <v>64</v>
      </c>
    </row>
    <row r="535" spans="1:10" ht="47.25" customHeight="1" x14ac:dyDescent="0.25">
      <c r="A535" s="43" t="s">
        <v>250</v>
      </c>
      <c r="B535" s="43" t="s">
        <v>37</v>
      </c>
      <c r="C535" s="43"/>
      <c r="D535" s="45" t="s">
        <v>1595</v>
      </c>
      <c r="E535" s="46"/>
      <c r="F535" s="47" t="s">
        <v>160</v>
      </c>
      <c r="G535" s="46" t="s">
        <v>1596</v>
      </c>
      <c r="H535" s="48" t="s">
        <v>1597</v>
      </c>
      <c r="I535" s="43" t="s">
        <v>1598</v>
      </c>
      <c r="J535" s="43" t="s">
        <v>104</v>
      </c>
    </row>
    <row r="536" spans="1:10" ht="52.5" customHeight="1" x14ac:dyDescent="0.25">
      <c r="A536" s="43" t="s">
        <v>250</v>
      </c>
      <c r="B536" s="43"/>
      <c r="C536" s="43"/>
      <c r="D536" s="45" t="s">
        <v>67</v>
      </c>
      <c r="E536" s="46"/>
      <c r="F536" s="47" t="s">
        <v>160</v>
      </c>
      <c r="G536" s="46" t="s">
        <v>1599</v>
      </c>
      <c r="H536" s="43" t="s">
        <v>1600</v>
      </c>
      <c r="I536" s="43" t="s">
        <v>1601</v>
      </c>
      <c r="J536" s="43" t="s">
        <v>124</v>
      </c>
    </row>
    <row r="537" spans="1:10" ht="40.5" customHeight="1" x14ac:dyDescent="0.25">
      <c r="A537" s="43" t="s">
        <v>250</v>
      </c>
      <c r="B537" s="43"/>
      <c r="C537" s="43"/>
      <c r="D537" s="45" t="s">
        <v>1602</v>
      </c>
      <c r="E537" s="54" t="s">
        <v>1280</v>
      </c>
      <c r="F537" s="47"/>
      <c r="G537" s="46"/>
      <c r="H537" s="64" t="s">
        <v>1281</v>
      </c>
      <c r="I537" s="43" t="s">
        <v>1603</v>
      </c>
      <c r="J537" s="43" t="s">
        <v>135</v>
      </c>
    </row>
    <row r="538" spans="1:10" ht="15.75" customHeight="1" x14ac:dyDescent="0.25">
      <c r="A538" s="43" t="s">
        <v>250</v>
      </c>
      <c r="B538" s="66"/>
      <c r="C538" s="43"/>
      <c r="D538" s="45" t="s">
        <v>1604</v>
      </c>
      <c r="E538" s="54" t="s">
        <v>1605</v>
      </c>
      <c r="F538" s="105"/>
      <c r="G538" s="98"/>
      <c r="H538" s="65" t="s">
        <v>1606</v>
      </c>
      <c r="I538" s="43" t="s">
        <v>1607</v>
      </c>
      <c r="J538" s="43" t="s">
        <v>135</v>
      </c>
    </row>
    <row r="539" spans="1:10" ht="44.25" customHeight="1" x14ac:dyDescent="0.25">
      <c r="A539" s="43" t="s">
        <v>250</v>
      </c>
      <c r="B539" s="43" t="s">
        <v>1298</v>
      </c>
      <c r="C539" s="43"/>
      <c r="D539" s="45" t="s">
        <v>77</v>
      </c>
      <c r="E539" s="46"/>
      <c r="F539" s="47" t="s">
        <v>160</v>
      </c>
      <c r="G539" s="46"/>
      <c r="H539" s="43" t="s">
        <v>1609</v>
      </c>
      <c r="I539" s="43" t="s">
        <v>1610</v>
      </c>
      <c r="J539" s="43" t="s">
        <v>135</v>
      </c>
    </row>
    <row r="540" spans="1:10" ht="61.5" customHeight="1" x14ac:dyDescent="0.25">
      <c r="A540" s="43" t="s">
        <v>250</v>
      </c>
      <c r="B540" s="43" t="s">
        <v>1611</v>
      </c>
      <c r="C540" s="43"/>
      <c r="D540" s="45" t="s">
        <v>77</v>
      </c>
      <c r="E540" s="46"/>
      <c r="F540" s="42" t="s">
        <v>160</v>
      </c>
      <c r="G540" s="46"/>
      <c r="H540" s="43" t="s">
        <v>1612</v>
      </c>
      <c r="I540" s="43" t="s">
        <v>1613</v>
      </c>
      <c r="J540" s="43" t="s">
        <v>124</v>
      </c>
    </row>
    <row r="541" spans="1:10" ht="30" customHeight="1" x14ac:dyDescent="0.25">
      <c r="A541" s="43" t="s">
        <v>250</v>
      </c>
      <c r="B541" s="43"/>
      <c r="C541" s="43"/>
      <c r="D541" s="45" t="s">
        <v>77</v>
      </c>
      <c r="E541" s="46"/>
      <c r="F541" s="47" t="s">
        <v>160</v>
      </c>
      <c r="G541" s="46"/>
      <c r="H541" s="43" t="s">
        <v>1614</v>
      </c>
      <c r="I541" s="43" t="s">
        <v>1615</v>
      </c>
      <c r="J541" s="43" t="s">
        <v>72</v>
      </c>
    </row>
    <row r="542" spans="1:10" ht="43.5" customHeight="1" x14ac:dyDescent="0.25">
      <c r="A542" s="43" t="s">
        <v>250</v>
      </c>
      <c r="B542" s="43"/>
      <c r="C542" s="43"/>
      <c r="D542" s="45" t="s">
        <v>111</v>
      </c>
      <c r="E542" s="46" t="s">
        <v>1616</v>
      </c>
      <c r="F542" s="47"/>
      <c r="G542" s="46"/>
      <c r="H542" s="65" t="s">
        <v>1617</v>
      </c>
      <c r="I542" s="43" t="s">
        <v>1618</v>
      </c>
      <c r="J542" s="43" t="s">
        <v>124</v>
      </c>
    </row>
    <row r="543" spans="1:10" ht="36" customHeight="1" x14ac:dyDescent="0.25">
      <c r="A543" s="43" t="s">
        <v>250</v>
      </c>
      <c r="B543" s="43"/>
      <c r="C543" s="43"/>
      <c r="D543" s="45" t="s">
        <v>111</v>
      </c>
      <c r="E543" s="46" t="s">
        <v>1619</v>
      </c>
      <c r="F543" s="47"/>
      <c r="G543" s="46"/>
      <c r="H543" s="65" t="s">
        <v>1620</v>
      </c>
      <c r="I543" s="43" t="s">
        <v>1621</v>
      </c>
      <c r="J543" s="43" t="s">
        <v>124</v>
      </c>
    </row>
    <row r="544" spans="1:10" ht="43.5" customHeight="1" x14ac:dyDescent="0.25">
      <c r="A544" s="43" t="s">
        <v>250</v>
      </c>
      <c r="B544" s="43"/>
      <c r="C544" s="43"/>
      <c r="D544" s="45" t="s">
        <v>111</v>
      </c>
      <c r="E544" s="53" t="s">
        <v>1622</v>
      </c>
      <c r="F544" s="47"/>
      <c r="G544" s="46"/>
      <c r="H544" s="43" t="s">
        <v>1623</v>
      </c>
      <c r="I544" s="43" t="s">
        <v>1624</v>
      </c>
      <c r="J544" s="43" t="s">
        <v>124</v>
      </c>
    </row>
    <row r="545" spans="1:10" ht="57.75" customHeight="1" x14ac:dyDescent="0.25">
      <c r="A545" s="43" t="s">
        <v>250</v>
      </c>
      <c r="B545" s="43"/>
      <c r="C545" s="43"/>
      <c r="D545" s="45" t="s">
        <v>111</v>
      </c>
      <c r="E545" s="46"/>
      <c r="F545" s="47" t="s">
        <v>160</v>
      </c>
      <c r="G545" s="46"/>
      <c r="H545" s="43" t="s">
        <v>1626</v>
      </c>
      <c r="I545" s="43" t="s">
        <v>1627</v>
      </c>
      <c r="J545" s="43" t="s">
        <v>135</v>
      </c>
    </row>
    <row r="546" spans="1:10" ht="45" customHeight="1" x14ac:dyDescent="0.25">
      <c r="A546" s="43" t="s">
        <v>250</v>
      </c>
      <c r="B546" s="43" t="s">
        <v>1628</v>
      </c>
      <c r="C546" s="43"/>
      <c r="D546" s="45" t="s">
        <v>111</v>
      </c>
      <c r="E546" s="98"/>
      <c r="F546" s="47"/>
      <c r="G546" s="46"/>
      <c r="H546" s="65" t="s">
        <v>1629</v>
      </c>
      <c r="I546" s="43" t="s">
        <v>1630</v>
      </c>
      <c r="J546" s="43" t="s">
        <v>81</v>
      </c>
    </row>
    <row r="547" spans="1:10" ht="82.5" customHeight="1" x14ac:dyDescent="0.25">
      <c r="A547" s="43" t="s">
        <v>250</v>
      </c>
      <c r="B547" s="43" t="s">
        <v>23</v>
      </c>
      <c r="C547" s="43" t="s">
        <v>1298</v>
      </c>
      <c r="D547" s="45" t="s">
        <v>111</v>
      </c>
      <c r="E547" s="98"/>
      <c r="F547" s="47"/>
      <c r="G547" s="46"/>
      <c r="H547" s="65" t="s">
        <v>1631</v>
      </c>
      <c r="I547" s="43" t="s">
        <v>1632</v>
      </c>
      <c r="J547" s="43" t="s">
        <v>135</v>
      </c>
    </row>
    <row r="548" spans="1:10" ht="21" customHeight="1" x14ac:dyDescent="0.25">
      <c r="A548" s="43" t="s">
        <v>250</v>
      </c>
      <c r="B548" s="43"/>
      <c r="C548" s="43"/>
      <c r="D548" s="45" t="s">
        <v>111</v>
      </c>
      <c r="E548" s="46"/>
      <c r="F548" s="47"/>
      <c r="G548" s="46"/>
      <c r="H548" s="43" t="s">
        <v>1633</v>
      </c>
      <c r="I548" s="43" t="s">
        <v>1634</v>
      </c>
      <c r="J548" s="43" t="s">
        <v>124</v>
      </c>
    </row>
    <row r="549" spans="1:10" ht="21" customHeight="1" x14ac:dyDescent="0.25">
      <c r="A549" s="43" t="s">
        <v>250</v>
      </c>
      <c r="B549" s="43" t="s">
        <v>23</v>
      </c>
      <c r="C549" s="43" t="s">
        <v>1635</v>
      </c>
      <c r="D549" s="51" t="s">
        <v>111</v>
      </c>
      <c r="E549" s="98"/>
      <c r="F549" s="47"/>
      <c r="G549" s="46"/>
      <c r="H549" s="65" t="s">
        <v>1636</v>
      </c>
      <c r="I549" s="43" t="s">
        <v>1637</v>
      </c>
      <c r="J549" s="43" t="s">
        <v>98</v>
      </c>
    </row>
    <row r="550" spans="1:10" ht="47.25" customHeight="1" x14ac:dyDescent="0.25">
      <c r="A550" s="43" t="s">
        <v>250</v>
      </c>
      <c r="B550" s="43"/>
      <c r="C550" s="43"/>
      <c r="D550" s="51" t="s">
        <v>111</v>
      </c>
      <c r="E550" s="98"/>
      <c r="F550" s="86" t="s">
        <v>275</v>
      </c>
      <c r="G550" s="46"/>
      <c r="H550" s="85" t="s">
        <v>1638</v>
      </c>
      <c r="I550" s="43"/>
      <c r="J550" s="44" t="s">
        <v>135</v>
      </c>
    </row>
    <row r="551" spans="1:10" ht="47.25" customHeight="1" x14ac:dyDescent="0.25">
      <c r="A551" s="43" t="s">
        <v>250</v>
      </c>
      <c r="B551" s="43"/>
      <c r="C551" s="43"/>
      <c r="D551" s="51" t="s">
        <v>111</v>
      </c>
      <c r="E551" s="98"/>
      <c r="F551" s="47"/>
      <c r="G551" s="46"/>
      <c r="H551" s="85" t="s">
        <v>1639</v>
      </c>
      <c r="I551" s="43"/>
      <c r="J551" s="44" t="s">
        <v>104</v>
      </c>
    </row>
    <row r="552" spans="1:10" ht="47.25" customHeight="1" x14ac:dyDescent="0.25">
      <c r="A552" s="43" t="s">
        <v>250</v>
      </c>
      <c r="B552" s="43"/>
      <c r="C552" s="43"/>
      <c r="D552" s="45" t="s">
        <v>140</v>
      </c>
      <c r="E552" s="98"/>
      <c r="F552" s="47"/>
      <c r="G552" s="46"/>
      <c r="H552" s="65" t="s">
        <v>1640</v>
      </c>
      <c r="I552" s="43" t="s">
        <v>1641</v>
      </c>
      <c r="J552" s="43" t="s">
        <v>135</v>
      </c>
    </row>
    <row r="553" spans="1:10" ht="21" customHeight="1" x14ac:dyDescent="0.25">
      <c r="A553" s="43" t="s">
        <v>250</v>
      </c>
      <c r="B553" s="43"/>
      <c r="C553" s="43"/>
      <c r="D553" s="45" t="s">
        <v>140</v>
      </c>
      <c r="E553" s="46"/>
      <c r="F553" s="47"/>
      <c r="G553" s="46"/>
      <c r="H553" s="43" t="s">
        <v>1642</v>
      </c>
      <c r="I553" s="43" t="s">
        <v>1643</v>
      </c>
      <c r="J553" s="43" t="s">
        <v>124</v>
      </c>
    </row>
    <row r="554" spans="1:10" ht="21" customHeight="1" x14ac:dyDescent="0.25">
      <c r="A554" s="43" t="s">
        <v>250</v>
      </c>
      <c r="B554" s="43" t="s">
        <v>1298</v>
      </c>
      <c r="C554" s="43" t="s">
        <v>34</v>
      </c>
      <c r="D554" s="45" t="s">
        <v>140</v>
      </c>
      <c r="E554" s="98"/>
      <c r="F554" s="47"/>
      <c r="G554" s="46"/>
      <c r="H554" s="65" t="s">
        <v>1644</v>
      </c>
      <c r="I554" s="43" t="s">
        <v>1645</v>
      </c>
      <c r="J554" s="43" t="s">
        <v>135</v>
      </c>
    </row>
    <row r="555" spans="1:10" ht="21" customHeight="1" x14ac:dyDescent="0.25">
      <c r="A555" s="43" t="s">
        <v>250</v>
      </c>
      <c r="B555" s="43" t="s">
        <v>1298</v>
      </c>
      <c r="C555" s="43"/>
      <c r="D555" s="45" t="s">
        <v>140</v>
      </c>
      <c r="E555" s="98"/>
      <c r="F555" s="47"/>
      <c r="G555" s="46"/>
      <c r="H555" s="65" t="s">
        <v>1646</v>
      </c>
      <c r="I555" s="43" t="s">
        <v>1647</v>
      </c>
      <c r="J555" s="43" t="s">
        <v>135</v>
      </c>
    </row>
    <row r="556" spans="1:10" ht="21" customHeight="1" x14ac:dyDescent="0.25">
      <c r="A556" s="43" t="s">
        <v>250</v>
      </c>
      <c r="B556" s="43"/>
      <c r="C556" s="43"/>
      <c r="D556" s="45" t="s">
        <v>140</v>
      </c>
      <c r="E556" s="98"/>
      <c r="F556" s="47"/>
      <c r="G556" s="46"/>
      <c r="H556" s="65" t="s">
        <v>1648</v>
      </c>
      <c r="I556" s="43" t="s">
        <v>1649</v>
      </c>
      <c r="J556" s="43" t="s">
        <v>124</v>
      </c>
    </row>
    <row r="557" spans="1:10" ht="39" customHeight="1" x14ac:dyDescent="0.25">
      <c r="A557" s="43" t="s">
        <v>250</v>
      </c>
      <c r="B557" s="43" t="s">
        <v>1298</v>
      </c>
      <c r="C557" s="43"/>
      <c r="D557" s="45" t="s">
        <v>140</v>
      </c>
      <c r="E557" s="46"/>
      <c r="F557" s="47"/>
      <c r="G557" s="46"/>
      <c r="H557" s="43" t="s">
        <v>1650</v>
      </c>
      <c r="I557" s="43" t="s">
        <v>1651</v>
      </c>
      <c r="J557" s="43" t="s">
        <v>135</v>
      </c>
    </row>
    <row r="558" spans="1:10" ht="27" customHeight="1" x14ac:dyDescent="0.25">
      <c r="A558" s="43" t="s">
        <v>250</v>
      </c>
      <c r="B558" s="43"/>
      <c r="C558" s="43"/>
      <c r="D558" s="45" t="s">
        <v>140</v>
      </c>
      <c r="E558" s="46"/>
      <c r="F558" s="47"/>
      <c r="G558" s="46"/>
      <c r="H558" s="43" t="s">
        <v>1652</v>
      </c>
      <c r="I558" s="43" t="s">
        <v>1653</v>
      </c>
      <c r="J558" s="43" t="s">
        <v>124</v>
      </c>
    </row>
    <row r="559" spans="1:10" ht="33" customHeight="1" x14ac:dyDescent="0.25">
      <c r="A559" s="43" t="s">
        <v>250</v>
      </c>
      <c r="B559" s="43" t="s">
        <v>1654</v>
      </c>
      <c r="C559" s="43"/>
      <c r="D559" s="45" t="s">
        <v>140</v>
      </c>
      <c r="E559" s="46"/>
      <c r="F559" s="47"/>
      <c r="G559" s="46"/>
      <c r="H559" s="43" t="s">
        <v>1655</v>
      </c>
      <c r="I559" s="43" t="s">
        <v>1656</v>
      </c>
      <c r="J559" s="43" t="s">
        <v>124</v>
      </c>
    </row>
    <row r="560" spans="1:10" ht="42" customHeight="1" x14ac:dyDescent="0.25">
      <c r="A560" s="43" t="s">
        <v>250</v>
      </c>
      <c r="B560" s="66"/>
      <c r="C560" s="43"/>
      <c r="D560" s="45" t="s">
        <v>140</v>
      </c>
      <c r="E560" s="46"/>
      <c r="F560" s="47"/>
      <c r="G560" s="46"/>
      <c r="H560" s="43" t="s">
        <v>1657</v>
      </c>
      <c r="I560" s="43" t="s">
        <v>1658</v>
      </c>
      <c r="J560" s="43" t="s">
        <v>104</v>
      </c>
    </row>
    <row r="561" spans="1:10" ht="42" customHeight="1" thickBot="1" x14ac:dyDescent="0.3">
      <c r="A561" s="43" t="s">
        <v>250</v>
      </c>
      <c r="B561" s="66"/>
      <c r="C561" s="43"/>
      <c r="D561" s="45" t="s">
        <v>140</v>
      </c>
      <c r="E561" s="46"/>
      <c r="F561" s="47"/>
      <c r="G561" s="46"/>
      <c r="H561" s="44" t="s">
        <v>1659</v>
      </c>
      <c r="I561" s="43"/>
      <c r="J561" s="44" t="s">
        <v>1130</v>
      </c>
    </row>
    <row r="562" spans="1:10" ht="29.25" customHeight="1" x14ac:dyDescent="0.25">
      <c r="A562" s="58" t="s">
        <v>14</v>
      </c>
      <c r="B562" s="58"/>
      <c r="C562" s="58"/>
      <c r="D562" s="59" t="s">
        <v>1660</v>
      </c>
      <c r="E562" s="60"/>
      <c r="F562" s="61" t="s">
        <v>181</v>
      </c>
      <c r="G562" s="60" t="s">
        <v>1661</v>
      </c>
      <c r="H562" s="72" t="s">
        <v>1662</v>
      </c>
      <c r="I562" s="59" t="s">
        <v>1663</v>
      </c>
      <c r="J562" s="59" t="s">
        <v>124</v>
      </c>
    </row>
    <row r="563" spans="1:10" ht="15.75" customHeight="1" x14ac:dyDescent="0.25">
      <c r="A563" s="43" t="s">
        <v>14</v>
      </c>
      <c r="B563" s="43"/>
      <c r="C563" s="43"/>
      <c r="D563" s="45" t="s">
        <v>1664</v>
      </c>
      <c r="E563" s="46"/>
      <c r="F563" s="47" t="s">
        <v>60</v>
      </c>
      <c r="G563" s="46" t="s">
        <v>1665</v>
      </c>
      <c r="H563" s="48" t="s">
        <v>1666</v>
      </c>
      <c r="I563" s="45" t="s">
        <v>1667</v>
      </c>
      <c r="J563" s="45" t="s">
        <v>72</v>
      </c>
    </row>
    <row r="564" spans="1:10" ht="29.25" customHeight="1" x14ac:dyDescent="0.25">
      <c r="A564" s="43" t="s">
        <v>14</v>
      </c>
      <c r="B564" s="43"/>
      <c r="C564" s="43"/>
      <c r="D564" s="45" t="s">
        <v>1668</v>
      </c>
      <c r="E564" s="46"/>
      <c r="F564" s="47" t="s">
        <v>181</v>
      </c>
      <c r="G564" s="46" t="s">
        <v>1669</v>
      </c>
      <c r="H564" s="48" t="s">
        <v>1670</v>
      </c>
      <c r="I564" s="45" t="s">
        <v>1671</v>
      </c>
      <c r="J564" s="45" t="s">
        <v>98</v>
      </c>
    </row>
    <row r="565" spans="1:10" ht="30.75" customHeight="1" x14ac:dyDescent="0.25">
      <c r="A565" s="43" t="s">
        <v>14</v>
      </c>
      <c r="B565" s="43"/>
      <c r="C565" s="43"/>
      <c r="D565" s="45" t="s">
        <v>1672</v>
      </c>
      <c r="E565" s="46"/>
      <c r="F565" s="47" t="s">
        <v>181</v>
      </c>
      <c r="G565" s="46" t="s">
        <v>1673</v>
      </c>
      <c r="H565" s="48" t="s">
        <v>1674</v>
      </c>
      <c r="I565" s="45" t="s">
        <v>1675</v>
      </c>
      <c r="J565" s="45" t="s">
        <v>104</v>
      </c>
    </row>
    <row r="566" spans="1:10" ht="28.5" customHeight="1" x14ac:dyDescent="0.25">
      <c r="A566" s="43" t="s">
        <v>14</v>
      </c>
      <c r="B566" s="43"/>
      <c r="C566" s="43"/>
      <c r="D566" s="45" t="s">
        <v>67</v>
      </c>
      <c r="E566" s="46"/>
      <c r="F566" s="47" t="s">
        <v>181</v>
      </c>
      <c r="G566" s="46" t="s">
        <v>1676</v>
      </c>
      <c r="H566" s="43" t="s">
        <v>1677</v>
      </c>
      <c r="I566" s="45" t="s">
        <v>1678</v>
      </c>
      <c r="J566" s="45" t="s">
        <v>104</v>
      </c>
    </row>
    <row r="567" spans="1:10" ht="32.25" customHeight="1" x14ac:dyDescent="0.25">
      <c r="A567" s="43" t="s">
        <v>14</v>
      </c>
      <c r="B567" s="43"/>
      <c r="C567" s="43"/>
      <c r="D567" s="45" t="s">
        <v>67</v>
      </c>
      <c r="E567" s="46"/>
      <c r="F567" s="47" t="s">
        <v>181</v>
      </c>
      <c r="G567" s="46" t="s">
        <v>1679</v>
      </c>
      <c r="H567" s="43" t="s">
        <v>1680</v>
      </c>
      <c r="I567" s="45" t="s">
        <v>1681</v>
      </c>
      <c r="J567" s="51" t="s">
        <v>104</v>
      </c>
    </row>
    <row r="568" spans="1:10" ht="27.75" customHeight="1" x14ac:dyDescent="0.25">
      <c r="A568" s="43" t="s">
        <v>14</v>
      </c>
      <c r="B568" s="43"/>
      <c r="C568" s="43"/>
      <c r="D568" s="45" t="s">
        <v>67</v>
      </c>
      <c r="E568" s="46"/>
      <c r="F568" s="47" t="s">
        <v>181</v>
      </c>
      <c r="G568" s="46" t="s">
        <v>1682</v>
      </c>
      <c r="H568" s="43" t="s">
        <v>1683</v>
      </c>
      <c r="I568" s="45" t="s">
        <v>1684</v>
      </c>
      <c r="J568" s="51" t="s">
        <v>104</v>
      </c>
    </row>
    <row r="569" spans="1:10" ht="38.25" customHeight="1" x14ac:dyDescent="0.25">
      <c r="A569" s="43" t="s">
        <v>14</v>
      </c>
      <c r="B569" s="43"/>
      <c r="C569" s="43"/>
      <c r="D569" s="45" t="s">
        <v>67</v>
      </c>
      <c r="E569" s="46"/>
      <c r="F569" s="47" t="s">
        <v>60</v>
      </c>
      <c r="G569" s="46" t="s">
        <v>1685</v>
      </c>
      <c r="H569" s="43" t="s">
        <v>1686</v>
      </c>
      <c r="I569" s="45" t="s">
        <v>1687</v>
      </c>
      <c r="J569" s="45" t="s">
        <v>72</v>
      </c>
    </row>
    <row r="570" spans="1:10" ht="15.75" customHeight="1" x14ac:dyDescent="0.25">
      <c r="A570" s="43" t="s">
        <v>14</v>
      </c>
      <c r="B570" s="43"/>
      <c r="C570" s="43"/>
      <c r="D570" s="45" t="s">
        <v>1688</v>
      </c>
      <c r="E570" s="54" t="s">
        <v>1689</v>
      </c>
      <c r="F570" s="56" t="s">
        <v>60</v>
      </c>
      <c r="G570" s="54" t="s">
        <v>1690</v>
      </c>
      <c r="H570" s="64" t="s">
        <v>1691</v>
      </c>
      <c r="I570" s="43" t="s">
        <v>1692</v>
      </c>
      <c r="J570" s="43" t="s">
        <v>135</v>
      </c>
    </row>
    <row r="571" spans="1:10" ht="69" customHeight="1" x14ac:dyDescent="0.25">
      <c r="A571" s="43" t="s">
        <v>14</v>
      </c>
      <c r="B571" s="43"/>
      <c r="C571" s="43"/>
      <c r="D571" s="45" t="s">
        <v>1694</v>
      </c>
      <c r="E571" s="54" t="s">
        <v>1695</v>
      </c>
      <c r="F571" s="47" t="s">
        <v>181</v>
      </c>
      <c r="G571" s="46" t="s">
        <v>1696</v>
      </c>
      <c r="H571" s="64" t="s">
        <v>1697</v>
      </c>
      <c r="I571" s="45" t="s">
        <v>1698</v>
      </c>
      <c r="J571" s="45" t="s">
        <v>104</v>
      </c>
    </row>
    <row r="572" spans="1:10" ht="51.75" customHeight="1" x14ac:dyDescent="0.25">
      <c r="A572" s="43" t="s">
        <v>14</v>
      </c>
      <c r="B572" s="43"/>
      <c r="C572" s="43"/>
      <c r="D572" s="45" t="s">
        <v>111</v>
      </c>
      <c r="E572" s="54" t="s">
        <v>1699</v>
      </c>
      <c r="F572" s="47"/>
      <c r="G572" s="46"/>
      <c r="H572" s="65" t="s">
        <v>1700</v>
      </c>
      <c r="I572" s="45" t="s">
        <v>1701</v>
      </c>
      <c r="J572" s="45" t="s">
        <v>124</v>
      </c>
    </row>
    <row r="573" spans="1:10" ht="31.5" customHeight="1" x14ac:dyDescent="0.25">
      <c r="A573" s="43" t="s">
        <v>14</v>
      </c>
      <c r="B573" s="43"/>
      <c r="C573" s="43"/>
      <c r="D573" s="45" t="s">
        <v>111</v>
      </c>
      <c r="E573" s="46" t="s">
        <v>1702</v>
      </c>
      <c r="F573" s="47"/>
      <c r="G573" s="46"/>
      <c r="H573" s="65" t="s">
        <v>1703</v>
      </c>
      <c r="I573" s="45" t="s">
        <v>1704</v>
      </c>
      <c r="J573" s="45"/>
    </row>
    <row r="574" spans="1:10" ht="27.75" customHeight="1" x14ac:dyDescent="0.25">
      <c r="A574" s="43" t="s">
        <v>14</v>
      </c>
      <c r="B574" s="43"/>
      <c r="C574" s="43"/>
      <c r="D574" s="45" t="s">
        <v>111</v>
      </c>
      <c r="E574" s="46"/>
      <c r="F574" s="47"/>
      <c r="G574" s="46"/>
      <c r="H574" s="43" t="s">
        <v>1705</v>
      </c>
      <c r="I574" s="45" t="s">
        <v>1706</v>
      </c>
      <c r="J574" s="45" t="s">
        <v>124</v>
      </c>
    </row>
    <row r="575" spans="1:10" ht="31.5" customHeight="1" x14ac:dyDescent="0.25">
      <c r="A575" s="43" t="s">
        <v>14</v>
      </c>
      <c r="B575" s="43"/>
      <c r="C575" s="43"/>
      <c r="D575" s="45" t="s">
        <v>111</v>
      </c>
      <c r="E575" s="46"/>
      <c r="F575" s="47"/>
      <c r="G575" s="46"/>
      <c r="H575" s="43" t="s">
        <v>1707</v>
      </c>
      <c r="I575" s="45" t="s">
        <v>1708</v>
      </c>
      <c r="J575" s="45" t="s">
        <v>104</v>
      </c>
    </row>
    <row r="576" spans="1:10" ht="24" customHeight="1" x14ac:dyDescent="0.25">
      <c r="A576" s="43" t="s">
        <v>14</v>
      </c>
      <c r="B576" s="43"/>
      <c r="C576" s="43"/>
      <c r="D576" s="45" t="s">
        <v>111</v>
      </c>
      <c r="E576" s="46"/>
      <c r="F576" s="47"/>
      <c r="G576" s="46"/>
      <c r="H576" s="44" t="s">
        <v>1709</v>
      </c>
      <c r="I576" s="45" t="s">
        <v>1710</v>
      </c>
      <c r="J576" s="45" t="s">
        <v>104</v>
      </c>
    </row>
    <row r="577" spans="1:10" ht="30" customHeight="1" x14ac:dyDescent="0.25">
      <c r="A577" s="43" t="s">
        <v>14</v>
      </c>
      <c r="B577" s="43"/>
      <c r="C577" s="43"/>
      <c r="D577" s="45" t="s">
        <v>111</v>
      </c>
      <c r="E577" s="46"/>
      <c r="F577" s="47"/>
      <c r="G577" s="46"/>
      <c r="H577" s="43" t="s">
        <v>1711</v>
      </c>
      <c r="I577" s="45" t="s">
        <v>1712</v>
      </c>
      <c r="J577" s="45" t="s">
        <v>124</v>
      </c>
    </row>
    <row r="578" spans="1:10" ht="28.5" customHeight="1" x14ac:dyDescent="0.25">
      <c r="A578" s="43" t="s">
        <v>14</v>
      </c>
      <c r="B578" s="43"/>
      <c r="C578" s="43"/>
      <c r="D578" s="45" t="s">
        <v>111</v>
      </c>
      <c r="E578" s="46"/>
      <c r="F578" s="47"/>
      <c r="G578" s="46"/>
      <c r="H578" s="44" t="s">
        <v>1713</v>
      </c>
      <c r="I578" s="45" t="s">
        <v>1714</v>
      </c>
      <c r="J578" s="45" t="s">
        <v>124</v>
      </c>
    </row>
    <row r="579" spans="1:10" ht="28.5" customHeight="1" x14ac:dyDescent="0.25">
      <c r="A579" s="43" t="s">
        <v>14</v>
      </c>
      <c r="B579" s="43"/>
      <c r="C579" s="43"/>
      <c r="D579" s="51" t="s">
        <v>140</v>
      </c>
      <c r="E579" s="46"/>
      <c r="F579" s="47"/>
      <c r="G579" s="46"/>
      <c r="H579" s="44" t="s">
        <v>1715</v>
      </c>
      <c r="I579" s="45"/>
      <c r="J579" s="51" t="s">
        <v>104</v>
      </c>
    </row>
    <row r="580" spans="1:10" ht="28.5" customHeight="1" x14ac:dyDescent="0.25">
      <c r="A580" s="43" t="s">
        <v>14</v>
      </c>
      <c r="B580" s="43"/>
      <c r="C580" s="43"/>
      <c r="D580" s="51" t="s">
        <v>140</v>
      </c>
      <c r="E580" s="46"/>
      <c r="F580" s="47"/>
      <c r="G580" s="46"/>
      <c r="H580" s="44" t="s">
        <v>1716</v>
      </c>
      <c r="I580" s="45"/>
      <c r="J580" s="45"/>
    </row>
    <row r="581" spans="1:10" ht="28.5" customHeight="1" thickBot="1" x14ac:dyDescent="0.3">
      <c r="A581" s="43" t="s">
        <v>14</v>
      </c>
      <c r="B581" s="43"/>
      <c r="C581" s="43"/>
      <c r="D581" s="51" t="s">
        <v>140</v>
      </c>
      <c r="E581" s="46"/>
      <c r="F581" s="47"/>
      <c r="G581" s="46"/>
      <c r="H581" s="44" t="s">
        <v>1717</v>
      </c>
      <c r="I581" s="45"/>
      <c r="J581" s="45"/>
    </row>
    <row r="582" spans="1:10" ht="15.75" customHeight="1" x14ac:dyDescent="0.25">
      <c r="A582" s="58"/>
      <c r="B582" s="58"/>
      <c r="C582" s="58"/>
      <c r="D582" s="58"/>
      <c r="E582" s="57"/>
      <c r="F582" s="57"/>
      <c r="G582" s="57"/>
      <c r="H582" s="58"/>
      <c r="I582" s="58"/>
      <c r="J582" s="58"/>
    </row>
    <row r="583" spans="1:10" ht="15.75" customHeight="1" x14ac:dyDescent="0.25">
      <c r="A583" s="43"/>
      <c r="B583" s="43"/>
      <c r="C583" s="43"/>
      <c r="D583" s="43"/>
      <c r="E583" s="42"/>
      <c r="F583" s="42"/>
      <c r="G583" s="42"/>
      <c r="H583" s="43"/>
      <c r="I583" s="43"/>
      <c r="J583" s="43"/>
    </row>
    <row r="584" spans="1:10" ht="15.75" customHeight="1" x14ac:dyDescent="0.25">
      <c r="A584" s="43"/>
      <c r="B584" s="43"/>
      <c r="C584" s="43"/>
      <c r="D584" s="43"/>
      <c r="E584" s="42"/>
      <c r="F584" s="42"/>
      <c r="G584" s="42"/>
      <c r="H584" s="43"/>
      <c r="I584" s="43"/>
      <c r="J584" s="43"/>
    </row>
    <row r="585" spans="1:10" ht="15.75" customHeight="1" x14ac:dyDescent="0.25">
      <c r="A585" s="111"/>
      <c r="B585" s="111"/>
      <c r="C585" s="111"/>
      <c r="D585" s="111"/>
      <c r="E585" s="112"/>
      <c r="F585" s="110"/>
      <c r="G585" s="110"/>
      <c r="H585" s="111"/>
      <c r="I585" s="111"/>
      <c r="J585" s="111"/>
    </row>
    <row r="586" spans="1:10" ht="15.75" customHeight="1" x14ac:dyDescent="0.25">
      <c r="A586" s="111"/>
      <c r="B586" s="111"/>
      <c r="C586" s="111"/>
      <c r="D586" s="111"/>
      <c r="E586" s="112"/>
      <c r="F586" s="110"/>
      <c r="G586" s="110"/>
      <c r="H586" s="111"/>
      <c r="I586" s="111"/>
      <c r="J586" s="111"/>
    </row>
    <row r="587" spans="1:10" ht="15.75" customHeight="1" x14ac:dyDescent="0.25">
      <c r="A587" s="111"/>
      <c r="B587" s="111"/>
      <c r="C587" s="111"/>
      <c r="D587" s="111"/>
      <c r="E587" s="112"/>
      <c r="F587" s="110"/>
      <c r="G587" s="110"/>
      <c r="H587" s="111"/>
      <c r="I587" s="111"/>
      <c r="J587" s="111"/>
    </row>
    <row r="588" spans="1:10" ht="15.75" customHeight="1" x14ac:dyDescent="0.25">
      <c r="A588" s="111"/>
      <c r="B588" s="111"/>
      <c r="C588" s="111"/>
      <c r="D588" s="111"/>
      <c r="E588" s="112"/>
      <c r="F588" s="110"/>
      <c r="G588" s="110"/>
      <c r="H588" s="111"/>
      <c r="I588" s="111"/>
      <c r="J588" s="111"/>
    </row>
    <row r="589" spans="1:10" ht="15.75" customHeight="1" x14ac:dyDescent="0.25">
      <c r="A589" s="111"/>
      <c r="B589" s="111"/>
      <c r="C589" s="111"/>
      <c r="D589" s="111"/>
      <c r="E589" s="112"/>
      <c r="F589" s="110"/>
      <c r="G589" s="110"/>
      <c r="H589" s="111"/>
      <c r="I589" s="111"/>
      <c r="J589" s="111"/>
    </row>
    <row r="590" spans="1:10" ht="15.75" customHeight="1" x14ac:dyDescent="0.25">
      <c r="A590" s="111"/>
      <c r="B590" s="111"/>
      <c r="C590" s="111"/>
      <c r="D590" s="111"/>
      <c r="E590" s="112"/>
      <c r="F590" s="110"/>
      <c r="G590" s="110"/>
      <c r="H590" s="111"/>
      <c r="I590" s="111"/>
      <c r="J590" s="111"/>
    </row>
    <row r="591" spans="1:10" ht="15.75" customHeight="1" x14ac:dyDescent="0.25">
      <c r="A591" s="111"/>
      <c r="B591" s="111"/>
      <c r="C591" s="111"/>
      <c r="D591" s="111"/>
      <c r="E591" s="112"/>
      <c r="F591" s="110"/>
      <c r="G591" s="110"/>
      <c r="H591" s="111"/>
      <c r="I591" s="111"/>
      <c r="J591" s="111"/>
    </row>
    <row r="592" spans="1:10" ht="15.75" customHeight="1" x14ac:dyDescent="0.25">
      <c r="A592" s="111"/>
      <c r="B592" s="111"/>
      <c r="C592" s="111"/>
      <c r="D592" s="111"/>
      <c r="E592" s="112"/>
      <c r="F592" s="110"/>
      <c r="G592" s="110"/>
      <c r="H592" s="111"/>
      <c r="I592" s="111"/>
      <c r="J592" s="111"/>
    </row>
    <row r="593" spans="1:10" ht="15.75" customHeight="1" x14ac:dyDescent="0.25">
      <c r="A593" s="111"/>
      <c r="B593" s="111"/>
      <c r="C593" s="111"/>
      <c r="D593" s="111"/>
      <c r="E593" s="112"/>
      <c r="F593" s="110"/>
      <c r="G593" s="110"/>
      <c r="H593" s="111"/>
      <c r="I593" s="111"/>
      <c r="J593" s="111"/>
    </row>
    <row r="594" spans="1:10" ht="15.75" customHeight="1" x14ac:dyDescent="0.25">
      <c r="A594" s="111"/>
      <c r="B594" s="111"/>
      <c r="C594" s="111"/>
      <c r="D594" s="111"/>
      <c r="E594" s="112"/>
      <c r="F594" s="110"/>
      <c r="G594" s="110"/>
      <c r="H594" s="111"/>
      <c r="I594" s="111"/>
      <c r="J594" s="111"/>
    </row>
    <row r="595" spans="1:10" ht="15.75" customHeight="1" x14ac:dyDescent="0.25">
      <c r="A595" s="111"/>
      <c r="B595" s="111"/>
      <c r="C595" s="111"/>
      <c r="D595" s="111"/>
      <c r="E595" s="112"/>
      <c r="F595" s="110"/>
      <c r="G595" s="110"/>
      <c r="H595" s="111"/>
      <c r="I595" s="111"/>
      <c r="J595" s="111"/>
    </row>
    <row r="596" spans="1:10" ht="15.75" customHeight="1" x14ac:dyDescent="0.25">
      <c r="A596" s="111"/>
      <c r="B596" s="111"/>
      <c r="C596" s="111"/>
      <c r="D596" s="111"/>
      <c r="E596" s="112"/>
      <c r="F596" s="110"/>
      <c r="G596" s="110"/>
      <c r="H596" s="111"/>
      <c r="I596" s="111"/>
      <c r="J596" s="111"/>
    </row>
    <row r="597" spans="1:10" ht="15.75" customHeight="1" x14ac:dyDescent="0.25">
      <c r="A597" s="111"/>
      <c r="B597" s="111"/>
      <c r="C597" s="111"/>
      <c r="D597" s="111"/>
      <c r="E597" s="112"/>
      <c r="F597" s="110"/>
      <c r="G597" s="110"/>
      <c r="H597" s="111"/>
      <c r="I597" s="111"/>
      <c r="J597" s="111"/>
    </row>
    <row r="598" spans="1:10" ht="15.75" customHeight="1" x14ac:dyDescent="0.25">
      <c r="A598" s="111"/>
      <c r="B598" s="111"/>
      <c r="C598" s="111"/>
      <c r="D598" s="111"/>
      <c r="E598" s="112"/>
      <c r="F598" s="110"/>
      <c r="G598" s="110"/>
      <c r="H598" s="111"/>
      <c r="I598" s="111"/>
      <c r="J598" s="111"/>
    </row>
    <row r="599" spans="1:10" ht="15.75" customHeight="1" x14ac:dyDescent="0.25">
      <c r="A599" s="111"/>
      <c r="B599" s="111"/>
      <c r="C599" s="111"/>
      <c r="D599" s="111"/>
      <c r="E599" s="112"/>
      <c r="F599" s="110"/>
      <c r="G599" s="110"/>
      <c r="H599" s="111"/>
      <c r="I599" s="111"/>
      <c r="J599" s="111"/>
    </row>
    <row r="600" spans="1:10" ht="15.75" customHeight="1" x14ac:dyDescent="0.25">
      <c r="A600" s="111"/>
      <c r="B600" s="111"/>
      <c r="C600" s="111"/>
      <c r="D600" s="111"/>
      <c r="E600" s="112"/>
      <c r="F600" s="110"/>
      <c r="G600" s="110"/>
      <c r="H600" s="111"/>
      <c r="I600" s="111"/>
      <c r="J600" s="111"/>
    </row>
    <row r="601" spans="1:10" ht="15.75" customHeight="1" x14ac:dyDescent="0.25">
      <c r="A601" s="111"/>
      <c r="B601" s="111"/>
      <c r="C601" s="111"/>
      <c r="D601" s="111"/>
      <c r="E601" s="112"/>
      <c r="F601" s="110"/>
      <c r="G601" s="110"/>
      <c r="H601" s="111"/>
      <c r="I601" s="111"/>
      <c r="J601" s="111"/>
    </row>
    <row r="602" spans="1:10" ht="15.75" customHeight="1" x14ac:dyDescent="0.25">
      <c r="A602" s="111"/>
      <c r="B602" s="111"/>
      <c r="C602" s="111"/>
      <c r="D602" s="111"/>
      <c r="E602" s="112"/>
      <c r="F602" s="110"/>
      <c r="G602" s="110"/>
      <c r="H602" s="111"/>
      <c r="I602" s="111"/>
      <c r="J602" s="111"/>
    </row>
    <row r="603" spans="1:10" ht="15.75" customHeight="1" x14ac:dyDescent="0.25">
      <c r="A603" s="111"/>
      <c r="B603" s="111"/>
      <c r="C603" s="111"/>
      <c r="D603" s="111"/>
      <c r="E603" s="112"/>
      <c r="F603" s="110"/>
      <c r="G603" s="110"/>
      <c r="H603" s="111"/>
      <c r="I603" s="111"/>
      <c r="J603" s="111"/>
    </row>
    <row r="604" spans="1:10" ht="15.75" customHeight="1" x14ac:dyDescent="0.25">
      <c r="A604" s="111"/>
      <c r="B604" s="111"/>
      <c r="C604" s="111"/>
      <c r="D604" s="111"/>
      <c r="E604" s="112"/>
      <c r="F604" s="110"/>
      <c r="G604" s="110"/>
      <c r="H604" s="111"/>
      <c r="I604" s="111"/>
      <c r="J604" s="111"/>
    </row>
    <row r="605" spans="1:10" ht="15.75" customHeight="1" x14ac:dyDescent="0.25">
      <c r="A605" s="111"/>
      <c r="B605" s="111"/>
      <c r="C605" s="111"/>
      <c r="D605" s="111"/>
      <c r="E605" s="112"/>
      <c r="F605" s="110"/>
      <c r="G605" s="110"/>
      <c r="H605" s="111"/>
      <c r="I605" s="111"/>
      <c r="J605" s="111"/>
    </row>
    <row r="606" spans="1:10" ht="15.75" customHeight="1" x14ac:dyDescent="0.25">
      <c r="A606" s="111"/>
      <c r="B606" s="111"/>
      <c r="C606" s="111"/>
      <c r="D606" s="111"/>
      <c r="E606" s="112"/>
      <c r="F606" s="110"/>
      <c r="G606" s="110"/>
      <c r="H606" s="111"/>
      <c r="I606" s="111"/>
      <c r="J606" s="111"/>
    </row>
    <row r="607" spans="1:10" ht="15.75" customHeight="1" x14ac:dyDescent="0.25">
      <c r="A607" s="111"/>
      <c r="B607" s="111"/>
      <c r="C607" s="111"/>
      <c r="D607" s="111"/>
      <c r="E607" s="112"/>
      <c r="F607" s="110"/>
      <c r="G607" s="110"/>
      <c r="H607" s="111"/>
      <c r="I607" s="111"/>
      <c r="J607" s="111"/>
    </row>
    <row r="608" spans="1:10" ht="15.75" customHeight="1" x14ac:dyDescent="0.25">
      <c r="A608" s="111"/>
      <c r="B608" s="111"/>
      <c r="C608" s="111"/>
      <c r="D608" s="111"/>
      <c r="E608" s="112"/>
      <c r="F608" s="110"/>
      <c r="G608" s="110"/>
      <c r="H608" s="111"/>
      <c r="I608" s="111"/>
      <c r="J608" s="111"/>
    </row>
    <row r="609" spans="1:10" ht="15.75" customHeight="1" x14ac:dyDescent="0.25">
      <c r="A609" s="111"/>
      <c r="B609" s="111"/>
      <c r="C609" s="111"/>
      <c r="D609" s="111"/>
      <c r="E609" s="112"/>
      <c r="F609" s="110"/>
      <c r="G609" s="110"/>
      <c r="H609" s="111"/>
      <c r="I609" s="111"/>
      <c r="J609" s="111"/>
    </row>
    <row r="610" spans="1:10" ht="15.75" customHeight="1" x14ac:dyDescent="0.25">
      <c r="A610" s="111"/>
      <c r="B610" s="111"/>
      <c r="C610" s="111"/>
      <c r="D610" s="111"/>
      <c r="E610" s="112"/>
      <c r="F610" s="110"/>
      <c r="G610" s="110"/>
      <c r="H610" s="111"/>
      <c r="I610" s="111"/>
      <c r="J610" s="111"/>
    </row>
    <row r="611" spans="1:10" ht="15.75" customHeight="1" x14ac:dyDescent="0.25">
      <c r="A611" s="111"/>
      <c r="B611" s="111"/>
      <c r="C611" s="111"/>
      <c r="D611" s="111"/>
      <c r="E611" s="112"/>
      <c r="F611" s="110"/>
      <c r="G611" s="110"/>
      <c r="H611" s="111"/>
      <c r="I611" s="111"/>
      <c r="J611" s="111"/>
    </row>
    <row r="612" spans="1:10" ht="15.75" customHeight="1" x14ac:dyDescent="0.25">
      <c r="A612" s="111"/>
      <c r="B612" s="111"/>
      <c r="C612" s="111"/>
      <c r="D612" s="111"/>
      <c r="E612" s="112"/>
      <c r="F612" s="110"/>
      <c r="G612" s="110"/>
      <c r="H612" s="111"/>
      <c r="I612" s="111"/>
      <c r="J612" s="111"/>
    </row>
    <row r="613" spans="1:10" ht="15.75" customHeight="1" x14ac:dyDescent="0.25">
      <c r="A613" s="111"/>
      <c r="B613" s="111"/>
      <c r="C613" s="111"/>
      <c r="D613" s="111"/>
      <c r="E613" s="112"/>
      <c r="F613" s="110"/>
      <c r="G613" s="110"/>
      <c r="H613" s="111"/>
      <c r="I613" s="111"/>
      <c r="J613" s="111"/>
    </row>
    <row r="614" spans="1:10" ht="15.75" customHeight="1" x14ac:dyDescent="0.25">
      <c r="A614" s="111"/>
      <c r="B614" s="111"/>
      <c r="C614" s="111"/>
      <c r="D614" s="111"/>
      <c r="E614" s="112"/>
      <c r="F614" s="110"/>
      <c r="G614" s="110"/>
      <c r="H614" s="111"/>
      <c r="I614" s="111"/>
      <c r="J614" s="111"/>
    </row>
    <row r="615" spans="1:10" ht="15.75" customHeight="1" x14ac:dyDescent="0.25">
      <c r="A615" s="111"/>
      <c r="B615" s="111"/>
      <c r="C615" s="111"/>
      <c r="D615" s="111"/>
      <c r="E615" s="112"/>
      <c r="F615" s="110"/>
      <c r="G615" s="110"/>
      <c r="H615" s="111"/>
      <c r="I615" s="111"/>
      <c r="J615" s="111"/>
    </row>
    <row r="616" spans="1:10" ht="15.75" customHeight="1" x14ac:dyDescent="0.25">
      <c r="A616" s="111"/>
      <c r="B616" s="111"/>
      <c r="C616" s="111"/>
      <c r="D616" s="111"/>
      <c r="E616" s="112"/>
      <c r="F616" s="110"/>
      <c r="G616" s="110"/>
      <c r="H616" s="111"/>
      <c r="I616" s="111"/>
      <c r="J616" s="111"/>
    </row>
    <row r="617" spans="1:10" ht="15.75" customHeight="1" x14ac:dyDescent="0.25">
      <c r="A617" s="111"/>
      <c r="B617" s="111"/>
      <c r="C617" s="111"/>
      <c r="D617" s="111"/>
      <c r="E617" s="112"/>
      <c r="F617" s="110"/>
      <c r="G617" s="110"/>
      <c r="H617" s="111"/>
      <c r="I617" s="111"/>
      <c r="J617" s="111"/>
    </row>
    <row r="618" spans="1:10" ht="15.75" customHeight="1" x14ac:dyDescent="0.25">
      <c r="A618" s="111"/>
      <c r="B618" s="111"/>
      <c r="C618" s="111"/>
      <c r="D618" s="111"/>
      <c r="E618" s="112"/>
      <c r="F618" s="110"/>
      <c r="G618" s="110"/>
      <c r="H618" s="111"/>
      <c r="I618" s="111"/>
      <c r="J618" s="111"/>
    </row>
    <row r="619" spans="1:10" ht="15.75" customHeight="1" x14ac:dyDescent="0.25">
      <c r="A619" s="111"/>
      <c r="B619" s="111"/>
      <c r="C619" s="111"/>
      <c r="D619" s="111"/>
      <c r="E619" s="112"/>
      <c r="F619" s="110"/>
      <c r="G619" s="110"/>
      <c r="H619" s="111"/>
      <c r="I619" s="111"/>
      <c r="J619" s="111"/>
    </row>
    <row r="620" spans="1:10" ht="15.75" customHeight="1" x14ac:dyDescent="0.25">
      <c r="A620" s="111"/>
      <c r="B620" s="111"/>
      <c r="C620" s="111"/>
      <c r="D620" s="111"/>
      <c r="E620" s="112"/>
      <c r="F620" s="110"/>
      <c r="G620" s="110"/>
      <c r="H620" s="111"/>
      <c r="I620" s="111"/>
      <c r="J620" s="111"/>
    </row>
    <row r="621" spans="1:10" ht="15.75" customHeight="1" x14ac:dyDescent="0.25">
      <c r="A621" s="111"/>
      <c r="B621" s="111"/>
      <c r="C621" s="111"/>
      <c r="D621" s="111"/>
      <c r="E621" s="112"/>
      <c r="F621" s="110"/>
      <c r="G621" s="110"/>
      <c r="H621" s="111"/>
      <c r="I621" s="111"/>
      <c r="J621" s="111"/>
    </row>
    <row r="622" spans="1:10" ht="15.75" customHeight="1" x14ac:dyDescent="0.25">
      <c r="A622" s="111"/>
      <c r="B622" s="111"/>
      <c r="C622" s="111"/>
      <c r="D622" s="111"/>
      <c r="E622" s="112"/>
      <c r="F622" s="110"/>
      <c r="G622" s="110"/>
      <c r="H622" s="111"/>
      <c r="I622" s="111"/>
      <c r="J622" s="111"/>
    </row>
    <row r="623" spans="1:10" ht="15.75" customHeight="1" x14ac:dyDescent="0.25">
      <c r="A623" s="111"/>
      <c r="B623" s="111"/>
      <c r="C623" s="111"/>
      <c r="D623" s="111"/>
      <c r="E623" s="112"/>
      <c r="F623" s="110"/>
      <c r="G623" s="110"/>
      <c r="H623" s="111"/>
      <c r="I623" s="111"/>
      <c r="J623" s="111"/>
    </row>
    <row r="624" spans="1:10" ht="15.75" customHeight="1" x14ac:dyDescent="0.25">
      <c r="A624" s="111"/>
      <c r="B624" s="111"/>
      <c r="C624" s="111"/>
      <c r="D624" s="111"/>
      <c r="E624" s="112"/>
      <c r="F624" s="110"/>
      <c r="G624" s="110"/>
      <c r="H624" s="111"/>
      <c r="I624" s="111"/>
      <c r="J624" s="111"/>
    </row>
    <row r="625" spans="1:10" ht="15.75" customHeight="1" x14ac:dyDescent="0.25">
      <c r="A625" s="111"/>
      <c r="B625" s="111"/>
      <c r="C625" s="111"/>
      <c r="D625" s="111"/>
      <c r="E625" s="112"/>
      <c r="F625" s="110"/>
      <c r="G625" s="110"/>
      <c r="H625" s="111"/>
      <c r="I625" s="111"/>
      <c r="J625" s="111"/>
    </row>
    <row r="626" spans="1:10" ht="15.75" customHeight="1" x14ac:dyDescent="0.25">
      <c r="A626" s="111"/>
      <c r="B626" s="111"/>
      <c r="C626" s="111"/>
      <c r="D626" s="111"/>
      <c r="E626" s="112"/>
      <c r="F626" s="110"/>
      <c r="G626" s="110"/>
      <c r="H626" s="111"/>
      <c r="I626" s="111"/>
      <c r="J626" s="111"/>
    </row>
    <row r="627" spans="1:10" ht="15.75" customHeight="1" x14ac:dyDescent="0.25">
      <c r="A627" s="111"/>
      <c r="B627" s="111"/>
      <c r="C627" s="111"/>
      <c r="D627" s="111"/>
      <c r="E627" s="112"/>
      <c r="F627" s="110"/>
      <c r="G627" s="110"/>
      <c r="H627" s="111"/>
      <c r="I627" s="111"/>
      <c r="J627" s="111"/>
    </row>
    <row r="628" spans="1:10" ht="15.75" customHeight="1" x14ac:dyDescent="0.25">
      <c r="A628" s="111"/>
      <c r="B628" s="111"/>
      <c r="C628" s="111"/>
      <c r="D628" s="111"/>
      <c r="E628" s="112"/>
      <c r="F628" s="110"/>
      <c r="G628" s="110"/>
      <c r="H628" s="111"/>
      <c r="I628" s="111"/>
      <c r="J628" s="111"/>
    </row>
    <row r="629" spans="1:10" ht="15.75" customHeight="1" x14ac:dyDescent="0.25">
      <c r="A629" s="111"/>
      <c r="B629" s="111"/>
      <c r="C629" s="111"/>
      <c r="D629" s="111"/>
      <c r="E629" s="112"/>
      <c r="F629" s="110"/>
      <c r="G629" s="110"/>
      <c r="H629" s="111"/>
      <c r="I629" s="111"/>
      <c r="J629" s="111"/>
    </row>
    <row r="630" spans="1:10" ht="15.75" customHeight="1" x14ac:dyDescent="0.25">
      <c r="A630" s="111"/>
      <c r="B630" s="111"/>
      <c r="C630" s="111"/>
      <c r="D630" s="111"/>
      <c r="E630" s="112"/>
      <c r="F630" s="110"/>
      <c r="G630" s="110"/>
      <c r="H630" s="111"/>
      <c r="I630" s="111"/>
      <c r="J630" s="111"/>
    </row>
    <row r="631" spans="1:10" ht="15.75" customHeight="1" x14ac:dyDescent="0.25">
      <c r="A631" s="111"/>
      <c r="B631" s="111"/>
      <c r="C631" s="111"/>
      <c r="D631" s="111"/>
      <c r="E631" s="112"/>
      <c r="F631" s="110"/>
      <c r="G631" s="110"/>
      <c r="H631" s="111"/>
      <c r="I631" s="111"/>
      <c r="J631" s="111"/>
    </row>
    <row r="632" spans="1:10" ht="15.75" customHeight="1" x14ac:dyDescent="0.25">
      <c r="A632" s="111"/>
      <c r="B632" s="111"/>
      <c r="C632" s="111"/>
      <c r="D632" s="111"/>
      <c r="E632" s="112"/>
      <c r="F632" s="110"/>
      <c r="G632" s="110"/>
      <c r="H632" s="111"/>
      <c r="I632" s="111"/>
      <c r="J632" s="111"/>
    </row>
    <row r="633" spans="1:10" ht="15.75" customHeight="1" x14ac:dyDescent="0.25">
      <c r="A633" s="111"/>
      <c r="B633" s="111"/>
      <c r="C633" s="111"/>
      <c r="D633" s="111"/>
      <c r="E633" s="112"/>
      <c r="F633" s="110"/>
      <c r="G633" s="110"/>
      <c r="H633" s="111"/>
      <c r="I633" s="111"/>
      <c r="J633" s="111"/>
    </row>
    <row r="634" spans="1:10" ht="15.75" customHeight="1" x14ac:dyDescent="0.25">
      <c r="A634" s="111"/>
      <c r="B634" s="111"/>
      <c r="C634" s="111"/>
      <c r="D634" s="111"/>
      <c r="E634" s="112"/>
      <c r="F634" s="110"/>
      <c r="G634" s="110"/>
      <c r="H634" s="111"/>
      <c r="I634" s="111"/>
      <c r="J634" s="111"/>
    </row>
    <row r="635" spans="1:10" ht="15.75" customHeight="1" x14ac:dyDescent="0.25">
      <c r="A635" s="111"/>
      <c r="B635" s="111"/>
      <c r="C635" s="111"/>
      <c r="D635" s="111"/>
      <c r="E635" s="112"/>
      <c r="F635" s="110"/>
      <c r="G635" s="110"/>
      <c r="H635" s="111"/>
      <c r="I635" s="111"/>
      <c r="J635" s="111"/>
    </row>
    <row r="636" spans="1:10" ht="15.75" customHeight="1" x14ac:dyDescent="0.25">
      <c r="A636" s="111"/>
      <c r="B636" s="111"/>
      <c r="C636" s="111"/>
      <c r="D636" s="111"/>
      <c r="E636" s="112"/>
      <c r="F636" s="110"/>
      <c r="G636" s="110"/>
      <c r="H636" s="111"/>
      <c r="I636" s="111"/>
      <c r="J636" s="111"/>
    </row>
    <row r="637" spans="1:10" ht="15.75" customHeight="1" x14ac:dyDescent="0.25">
      <c r="A637" s="111"/>
      <c r="B637" s="111"/>
      <c r="C637" s="111"/>
      <c r="D637" s="111"/>
      <c r="E637" s="112"/>
      <c r="F637" s="110"/>
      <c r="G637" s="110"/>
      <c r="H637" s="111"/>
      <c r="I637" s="111"/>
      <c r="J637" s="111"/>
    </row>
    <row r="638" spans="1:10" ht="15.75" customHeight="1" x14ac:dyDescent="0.25">
      <c r="A638" s="111"/>
      <c r="B638" s="111"/>
      <c r="C638" s="111"/>
      <c r="D638" s="111"/>
      <c r="E638" s="112"/>
      <c r="F638" s="110"/>
      <c r="G638" s="110"/>
      <c r="H638" s="111"/>
      <c r="I638" s="111"/>
      <c r="J638" s="111"/>
    </row>
    <row r="639" spans="1:10" ht="15.75" customHeight="1" x14ac:dyDescent="0.25">
      <c r="A639" s="111"/>
      <c r="B639" s="111"/>
      <c r="C639" s="111"/>
      <c r="D639" s="111"/>
      <c r="E639" s="112"/>
      <c r="F639" s="110"/>
      <c r="G639" s="110"/>
      <c r="H639" s="111"/>
      <c r="I639" s="111"/>
      <c r="J639" s="111"/>
    </row>
    <row r="640" spans="1:10" ht="15.75" customHeight="1" x14ac:dyDescent="0.25">
      <c r="A640" s="111"/>
      <c r="B640" s="111"/>
      <c r="C640" s="111"/>
      <c r="D640" s="111"/>
      <c r="E640" s="112"/>
      <c r="F640" s="110"/>
      <c r="G640" s="110"/>
      <c r="H640" s="111"/>
      <c r="I640" s="111"/>
      <c r="J640" s="111"/>
    </row>
    <row r="641" spans="1:10" ht="15.75" customHeight="1" x14ac:dyDescent="0.25">
      <c r="A641" s="111"/>
      <c r="B641" s="111"/>
      <c r="C641" s="111"/>
      <c r="D641" s="111"/>
      <c r="E641" s="112"/>
      <c r="F641" s="110"/>
      <c r="G641" s="110"/>
      <c r="H641" s="111"/>
      <c r="I641" s="111"/>
      <c r="J641" s="111"/>
    </row>
    <row r="642" spans="1:10" ht="15.75" customHeight="1" x14ac:dyDescent="0.25">
      <c r="A642" s="111"/>
      <c r="B642" s="111"/>
      <c r="C642" s="111"/>
      <c r="D642" s="111"/>
      <c r="E642" s="112"/>
      <c r="F642" s="110"/>
      <c r="G642" s="110"/>
      <c r="H642" s="111"/>
      <c r="I642" s="111"/>
      <c r="J642" s="111"/>
    </row>
    <row r="643" spans="1:10" ht="15.75" customHeight="1" x14ac:dyDescent="0.25">
      <c r="A643" s="111"/>
      <c r="B643" s="111"/>
      <c r="C643" s="111"/>
      <c r="D643" s="111"/>
      <c r="E643" s="112"/>
      <c r="F643" s="110"/>
      <c r="G643" s="110"/>
      <c r="H643" s="111"/>
      <c r="I643" s="111"/>
      <c r="J643" s="111"/>
    </row>
    <row r="644" spans="1:10" ht="15.75" customHeight="1" x14ac:dyDescent="0.25">
      <c r="A644" s="111"/>
      <c r="B644" s="111"/>
      <c r="C644" s="111"/>
      <c r="D644" s="111"/>
      <c r="E644" s="112"/>
      <c r="F644" s="110"/>
      <c r="G644" s="110"/>
      <c r="H644" s="111"/>
      <c r="I644" s="111"/>
      <c r="J644" s="111"/>
    </row>
    <row r="645" spans="1:10" ht="15.75" customHeight="1" x14ac:dyDescent="0.25">
      <c r="A645" s="111"/>
      <c r="B645" s="111"/>
      <c r="C645" s="111"/>
      <c r="D645" s="111"/>
      <c r="E645" s="112"/>
      <c r="F645" s="110"/>
      <c r="G645" s="110"/>
      <c r="H645" s="111"/>
      <c r="I645" s="111"/>
      <c r="J645" s="111"/>
    </row>
    <row r="646" spans="1:10" ht="15.75" customHeight="1" x14ac:dyDescent="0.25">
      <c r="A646" s="111"/>
      <c r="B646" s="111"/>
      <c r="C646" s="111"/>
      <c r="D646" s="111"/>
      <c r="E646" s="112"/>
      <c r="F646" s="110"/>
      <c r="G646" s="110"/>
      <c r="H646" s="111"/>
      <c r="I646" s="111"/>
      <c r="J646" s="111"/>
    </row>
    <row r="647" spans="1:10" ht="15.75" customHeight="1" x14ac:dyDescent="0.25">
      <c r="A647" s="111"/>
      <c r="B647" s="111"/>
      <c r="C647" s="111"/>
      <c r="D647" s="111"/>
      <c r="E647" s="112"/>
      <c r="F647" s="110"/>
      <c r="G647" s="110"/>
      <c r="H647" s="111"/>
      <c r="I647" s="111"/>
      <c r="J647" s="111"/>
    </row>
    <row r="648" spans="1:10" ht="15.75" customHeight="1" x14ac:dyDescent="0.25">
      <c r="A648" s="111"/>
      <c r="B648" s="111"/>
      <c r="C648" s="111"/>
      <c r="D648" s="111"/>
      <c r="E648" s="112"/>
      <c r="F648" s="110"/>
      <c r="G648" s="110"/>
      <c r="H648" s="111"/>
      <c r="I648" s="111"/>
      <c r="J648" s="111"/>
    </row>
    <row r="649" spans="1:10" ht="15.75" customHeight="1" x14ac:dyDescent="0.25">
      <c r="A649" s="111"/>
      <c r="B649" s="111"/>
      <c r="C649" s="111"/>
      <c r="D649" s="111"/>
      <c r="E649" s="112"/>
      <c r="F649" s="110"/>
      <c r="G649" s="110"/>
      <c r="H649" s="111"/>
      <c r="I649" s="111"/>
      <c r="J649" s="111"/>
    </row>
    <row r="650" spans="1:10" ht="15.75" customHeight="1" x14ac:dyDescent="0.25">
      <c r="A650" s="111"/>
      <c r="B650" s="111"/>
      <c r="C650" s="111"/>
      <c r="D650" s="111"/>
      <c r="E650" s="112"/>
      <c r="F650" s="110"/>
      <c r="G650" s="110"/>
      <c r="H650" s="111"/>
      <c r="I650" s="111"/>
      <c r="J650" s="111"/>
    </row>
    <row r="651" spans="1:10" ht="15.75" customHeight="1" x14ac:dyDescent="0.25">
      <c r="A651" s="111"/>
      <c r="B651" s="111"/>
      <c r="C651" s="111"/>
      <c r="D651" s="111"/>
      <c r="E651" s="112"/>
      <c r="F651" s="110"/>
      <c r="G651" s="110"/>
      <c r="H651" s="111"/>
      <c r="I651" s="111"/>
      <c r="J651" s="111"/>
    </row>
    <row r="652" spans="1:10" ht="15.75" customHeight="1" x14ac:dyDescent="0.25">
      <c r="A652" s="111"/>
      <c r="B652" s="111"/>
      <c r="C652" s="111"/>
      <c r="D652" s="111"/>
      <c r="E652" s="112"/>
      <c r="F652" s="110"/>
      <c r="G652" s="110"/>
      <c r="H652" s="111"/>
      <c r="I652" s="111"/>
      <c r="J652" s="111"/>
    </row>
    <row r="653" spans="1:10" ht="15.75" customHeight="1" x14ac:dyDescent="0.25">
      <c r="A653" s="111"/>
      <c r="B653" s="111"/>
      <c r="C653" s="111"/>
      <c r="D653" s="111"/>
      <c r="E653" s="112"/>
      <c r="F653" s="110"/>
      <c r="G653" s="110"/>
      <c r="H653" s="111"/>
      <c r="I653" s="111"/>
      <c r="J653" s="111"/>
    </row>
    <row r="654" spans="1:10" ht="15.75" customHeight="1" x14ac:dyDescent="0.25">
      <c r="A654" s="111"/>
      <c r="B654" s="111"/>
      <c r="C654" s="111"/>
      <c r="D654" s="111"/>
      <c r="E654" s="112"/>
      <c r="F654" s="110"/>
      <c r="G654" s="110"/>
      <c r="H654" s="111"/>
      <c r="I654" s="111"/>
      <c r="J654" s="111"/>
    </row>
    <row r="655" spans="1:10" ht="15.75" customHeight="1" x14ac:dyDescent="0.25">
      <c r="A655" s="111"/>
      <c r="B655" s="111"/>
      <c r="C655" s="111"/>
      <c r="D655" s="111"/>
      <c r="E655" s="112"/>
      <c r="F655" s="110"/>
      <c r="G655" s="110"/>
      <c r="H655" s="111"/>
      <c r="I655" s="111"/>
      <c r="J655" s="111"/>
    </row>
    <row r="656" spans="1:10" ht="15.75" customHeight="1" x14ac:dyDescent="0.25">
      <c r="A656" s="111"/>
      <c r="B656" s="111"/>
      <c r="C656" s="111"/>
      <c r="D656" s="111"/>
      <c r="E656" s="112"/>
      <c r="F656" s="110"/>
      <c r="G656" s="110"/>
      <c r="H656" s="111"/>
      <c r="I656" s="111"/>
      <c r="J656" s="111"/>
    </row>
    <row r="657" spans="1:10" ht="15.75" customHeight="1" x14ac:dyDescent="0.25">
      <c r="A657" s="111"/>
      <c r="B657" s="111"/>
      <c r="C657" s="111"/>
      <c r="D657" s="111"/>
      <c r="E657" s="112"/>
      <c r="F657" s="110"/>
      <c r="G657" s="110"/>
      <c r="H657" s="111"/>
      <c r="I657" s="111"/>
      <c r="J657" s="111"/>
    </row>
    <row r="658" spans="1:10" ht="15.75" customHeight="1" x14ac:dyDescent="0.25">
      <c r="A658" s="111"/>
      <c r="B658" s="111"/>
      <c r="C658" s="111"/>
      <c r="D658" s="111"/>
      <c r="E658" s="112"/>
      <c r="F658" s="110"/>
      <c r="G658" s="110"/>
      <c r="H658" s="111"/>
      <c r="I658" s="111"/>
      <c r="J658" s="111"/>
    </row>
    <row r="659" spans="1:10" ht="15.75" customHeight="1" x14ac:dyDescent="0.25">
      <c r="A659" s="111"/>
      <c r="B659" s="111"/>
      <c r="C659" s="111"/>
      <c r="D659" s="111"/>
      <c r="E659" s="112"/>
      <c r="F659" s="110"/>
      <c r="G659" s="110"/>
      <c r="H659" s="111"/>
      <c r="I659" s="111"/>
      <c r="J659" s="111"/>
    </row>
    <row r="660" spans="1:10" ht="15.75" customHeight="1" x14ac:dyDescent="0.25">
      <c r="A660" s="111"/>
      <c r="B660" s="111"/>
      <c r="C660" s="111"/>
      <c r="D660" s="111"/>
      <c r="E660" s="112"/>
      <c r="F660" s="110"/>
      <c r="G660" s="110"/>
      <c r="H660" s="111"/>
      <c r="I660" s="111"/>
      <c r="J660" s="111"/>
    </row>
    <row r="661" spans="1:10" ht="15.75" customHeight="1" x14ac:dyDescent="0.25">
      <c r="A661" s="111"/>
      <c r="B661" s="111"/>
      <c r="C661" s="111"/>
      <c r="D661" s="111"/>
      <c r="E661" s="112"/>
      <c r="F661" s="110"/>
      <c r="G661" s="110"/>
      <c r="H661" s="111"/>
      <c r="I661" s="111"/>
      <c r="J661" s="111"/>
    </row>
    <row r="662" spans="1:10" ht="15.75" customHeight="1" x14ac:dyDescent="0.25">
      <c r="A662" s="111"/>
      <c r="B662" s="111"/>
      <c r="C662" s="111"/>
      <c r="D662" s="111"/>
      <c r="E662" s="112"/>
      <c r="F662" s="110"/>
      <c r="G662" s="110"/>
      <c r="H662" s="111"/>
      <c r="I662" s="111"/>
      <c r="J662" s="111"/>
    </row>
    <row r="663" spans="1:10" ht="15.75" customHeight="1" x14ac:dyDescent="0.25">
      <c r="A663" s="111"/>
      <c r="B663" s="111"/>
      <c r="C663" s="111"/>
      <c r="D663" s="111"/>
      <c r="E663" s="112"/>
      <c r="F663" s="110"/>
      <c r="G663" s="110"/>
      <c r="H663" s="111"/>
      <c r="I663" s="111"/>
      <c r="J663" s="111"/>
    </row>
    <row r="664" spans="1:10" ht="15.75" customHeight="1" x14ac:dyDescent="0.25">
      <c r="A664" s="111"/>
      <c r="B664" s="111"/>
      <c r="C664" s="111"/>
      <c r="D664" s="111"/>
      <c r="E664" s="112"/>
      <c r="F664" s="110"/>
      <c r="G664" s="110"/>
      <c r="H664" s="111"/>
      <c r="I664" s="111"/>
      <c r="J664" s="111"/>
    </row>
    <row r="665" spans="1:10" ht="15.75" customHeight="1" x14ac:dyDescent="0.25">
      <c r="A665" s="111"/>
      <c r="B665" s="111"/>
      <c r="C665" s="111"/>
      <c r="D665" s="111"/>
      <c r="E665" s="112"/>
      <c r="F665" s="110"/>
      <c r="G665" s="110"/>
      <c r="H665" s="111"/>
      <c r="I665" s="111"/>
      <c r="J665" s="111"/>
    </row>
    <row r="666" spans="1:10" ht="15.75" customHeight="1" x14ac:dyDescent="0.25">
      <c r="A666" s="111"/>
      <c r="B666" s="111"/>
      <c r="C666" s="111"/>
      <c r="D666" s="111"/>
      <c r="E666" s="112"/>
      <c r="F666" s="110"/>
      <c r="G666" s="110"/>
      <c r="H666" s="111"/>
      <c r="I666" s="111"/>
      <c r="J666" s="111"/>
    </row>
    <row r="667" spans="1:10" ht="15.75" customHeight="1" x14ac:dyDescent="0.25">
      <c r="A667" s="111"/>
      <c r="B667" s="111"/>
      <c r="C667" s="111"/>
      <c r="D667" s="111"/>
      <c r="E667" s="112"/>
      <c r="F667" s="110"/>
      <c r="G667" s="110"/>
      <c r="H667" s="111"/>
      <c r="I667" s="111"/>
      <c r="J667" s="111"/>
    </row>
    <row r="668" spans="1:10" ht="15.75" customHeight="1" x14ac:dyDescent="0.25">
      <c r="A668" s="111"/>
      <c r="B668" s="111"/>
      <c r="C668" s="111"/>
      <c r="D668" s="111"/>
      <c r="E668" s="112"/>
      <c r="F668" s="110"/>
      <c r="G668" s="110"/>
      <c r="H668" s="111"/>
      <c r="I668" s="111"/>
      <c r="J668" s="111"/>
    </row>
    <row r="669" spans="1:10" ht="15.75" customHeight="1" x14ac:dyDescent="0.25">
      <c r="A669" s="111"/>
      <c r="B669" s="111"/>
      <c r="C669" s="111"/>
      <c r="D669" s="111"/>
      <c r="E669" s="112"/>
      <c r="F669" s="110"/>
      <c r="G669" s="110"/>
      <c r="H669" s="111"/>
      <c r="I669" s="111"/>
      <c r="J669" s="111"/>
    </row>
    <row r="670" spans="1:10" ht="15.75" customHeight="1" x14ac:dyDescent="0.25">
      <c r="A670" s="111"/>
      <c r="B670" s="111"/>
      <c r="C670" s="111"/>
      <c r="D670" s="111"/>
      <c r="E670" s="112"/>
      <c r="F670" s="110"/>
      <c r="G670" s="110"/>
      <c r="H670" s="111"/>
      <c r="I670" s="111"/>
      <c r="J670" s="111"/>
    </row>
    <row r="671" spans="1:10" ht="15.75" customHeight="1" x14ac:dyDescent="0.25">
      <c r="A671" s="111"/>
      <c r="B671" s="111"/>
      <c r="C671" s="111"/>
      <c r="D671" s="111"/>
      <c r="E671" s="112"/>
      <c r="F671" s="110"/>
      <c r="G671" s="110"/>
      <c r="H671" s="111"/>
      <c r="I671" s="111"/>
      <c r="J671" s="111"/>
    </row>
    <row r="672" spans="1:10" ht="15.75" customHeight="1" x14ac:dyDescent="0.25">
      <c r="A672" s="111"/>
      <c r="B672" s="111"/>
      <c r="C672" s="111"/>
      <c r="D672" s="111"/>
      <c r="E672" s="112"/>
      <c r="F672" s="110"/>
      <c r="G672" s="110"/>
      <c r="H672" s="111"/>
      <c r="I672" s="111"/>
      <c r="J672" s="111"/>
    </row>
    <row r="673" spans="1:10" ht="15.75" customHeight="1" x14ac:dyDescent="0.25">
      <c r="A673" s="111"/>
      <c r="B673" s="111"/>
      <c r="C673" s="111"/>
      <c r="D673" s="111"/>
      <c r="E673" s="112"/>
      <c r="F673" s="110"/>
      <c r="G673" s="110"/>
      <c r="H673" s="111"/>
      <c r="I673" s="111"/>
      <c r="J673" s="111"/>
    </row>
    <row r="674" spans="1:10" ht="15.75" customHeight="1" x14ac:dyDescent="0.25">
      <c r="A674" s="111"/>
      <c r="B674" s="111"/>
      <c r="C674" s="111"/>
      <c r="D674" s="111"/>
      <c r="E674" s="112"/>
      <c r="F674" s="110"/>
      <c r="G674" s="110"/>
      <c r="H674" s="111"/>
      <c r="I674" s="111"/>
      <c r="J674" s="111"/>
    </row>
    <row r="675" spans="1:10" ht="15.75" customHeight="1" x14ac:dyDescent="0.25">
      <c r="A675" s="111"/>
      <c r="B675" s="111"/>
      <c r="C675" s="111"/>
      <c r="D675" s="111"/>
      <c r="E675" s="112"/>
      <c r="F675" s="110"/>
      <c r="G675" s="110"/>
      <c r="H675" s="111"/>
      <c r="I675" s="111"/>
      <c r="J675" s="111"/>
    </row>
    <row r="676" spans="1:10" ht="15.75" customHeight="1" x14ac:dyDescent="0.25">
      <c r="A676" s="111"/>
      <c r="B676" s="111"/>
      <c r="C676" s="111"/>
      <c r="D676" s="111"/>
      <c r="E676" s="112"/>
      <c r="F676" s="110"/>
      <c r="G676" s="110"/>
      <c r="H676" s="111"/>
      <c r="I676" s="111"/>
      <c r="J676" s="111"/>
    </row>
    <row r="677" spans="1:10" ht="15.75" customHeight="1" x14ac:dyDescent="0.25">
      <c r="A677" s="111"/>
      <c r="B677" s="111"/>
      <c r="C677" s="111"/>
      <c r="D677" s="111"/>
      <c r="E677" s="112"/>
      <c r="F677" s="110"/>
      <c r="G677" s="110"/>
      <c r="H677" s="111"/>
      <c r="I677" s="111"/>
      <c r="J677" s="111"/>
    </row>
    <row r="678" spans="1:10" ht="15.75" customHeight="1" x14ac:dyDescent="0.25">
      <c r="A678" s="111"/>
      <c r="B678" s="111"/>
      <c r="C678" s="111"/>
      <c r="D678" s="111"/>
      <c r="E678" s="112"/>
      <c r="F678" s="110"/>
      <c r="G678" s="110"/>
      <c r="H678" s="111"/>
      <c r="I678" s="111"/>
      <c r="J678" s="111"/>
    </row>
    <row r="679" spans="1:10" ht="15.75" customHeight="1" x14ac:dyDescent="0.25">
      <c r="A679" s="111"/>
      <c r="B679" s="111"/>
      <c r="C679" s="111"/>
      <c r="D679" s="111"/>
      <c r="E679" s="112"/>
      <c r="F679" s="110"/>
      <c r="G679" s="110"/>
      <c r="H679" s="111"/>
      <c r="I679" s="111"/>
      <c r="J679" s="111"/>
    </row>
    <row r="680" spans="1:10" ht="15.75" customHeight="1" x14ac:dyDescent="0.25">
      <c r="A680" s="111"/>
      <c r="B680" s="111"/>
      <c r="C680" s="111"/>
      <c r="D680" s="111"/>
      <c r="E680" s="112"/>
      <c r="F680" s="110"/>
      <c r="G680" s="110"/>
      <c r="H680" s="111"/>
      <c r="I680" s="111"/>
      <c r="J680" s="111"/>
    </row>
    <row r="681" spans="1:10" ht="15.75" customHeight="1" x14ac:dyDescent="0.25">
      <c r="A681" s="111"/>
      <c r="B681" s="111"/>
      <c r="C681" s="111"/>
      <c r="D681" s="111"/>
      <c r="E681" s="112"/>
      <c r="F681" s="110"/>
      <c r="G681" s="110"/>
      <c r="H681" s="111"/>
      <c r="I681" s="111"/>
      <c r="J681" s="111"/>
    </row>
    <row r="682" spans="1:10" ht="15.75" customHeight="1" x14ac:dyDescent="0.25">
      <c r="A682" s="111"/>
      <c r="B682" s="111"/>
      <c r="C682" s="111"/>
      <c r="D682" s="111"/>
      <c r="E682" s="112"/>
      <c r="F682" s="110"/>
      <c r="G682" s="110"/>
      <c r="H682" s="111"/>
      <c r="I682" s="111"/>
      <c r="J682" s="111"/>
    </row>
    <row r="683" spans="1:10" ht="15.75" customHeight="1" x14ac:dyDescent="0.25">
      <c r="A683" s="111"/>
      <c r="B683" s="111"/>
      <c r="C683" s="111"/>
      <c r="D683" s="111"/>
      <c r="E683" s="112"/>
      <c r="F683" s="110"/>
      <c r="G683" s="110"/>
      <c r="H683" s="111"/>
      <c r="I683" s="111"/>
      <c r="J683" s="111"/>
    </row>
    <row r="684" spans="1:10" ht="15.75" customHeight="1" x14ac:dyDescent="0.25">
      <c r="A684" s="111"/>
      <c r="B684" s="111"/>
      <c r="C684" s="111"/>
      <c r="D684" s="111"/>
      <c r="E684" s="112"/>
      <c r="F684" s="110"/>
      <c r="G684" s="110"/>
      <c r="H684" s="111"/>
      <c r="I684" s="111"/>
      <c r="J684" s="111"/>
    </row>
    <row r="685" spans="1:10" ht="15.75" customHeight="1" x14ac:dyDescent="0.25">
      <c r="A685" s="111"/>
      <c r="B685" s="111"/>
      <c r="C685" s="111"/>
      <c r="D685" s="111"/>
      <c r="E685" s="112"/>
      <c r="F685" s="110"/>
      <c r="G685" s="110"/>
      <c r="H685" s="111"/>
      <c r="I685" s="111"/>
      <c r="J685" s="111"/>
    </row>
    <row r="686" spans="1:10" ht="15.75" customHeight="1" x14ac:dyDescent="0.25">
      <c r="A686" s="111"/>
      <c r="B686" s="111"/>
      <c r="C686" s="111"/>
      <c r="D686" s="111"/>
      <c r="E686" s="112"/>
      <c r="F686" s="110"/>
      <c r="G686" s="110"/>
      <c r="H686" s="111"/>
      <c r="I686" s="111"/>
      <c r="J686" s="111"/>
    </row>
    <row r="687" spans="1:10" ht="15.75" customHeight="1" x14ac:dyDescent="0.25">
      <c r="A687" s="111"/>
      <c r="B687" s="111"/>
      <c r="C687" s="111"/>
      <c r="D687" s="111"/>
      <c r="E687" s="112"/>
      <c r="F687" s="110"/>
      <c r="G687" s="110"/>
      <c r="H687" s="111"/>
      <c r="I687" s="111"/>
      <c r="J687" s="111"/>
    </row>
    <row r="688" spans="1:10" ht="15.75" customHeight="1" x14ac:dyDescent="0.25">
      <c r="A688" s="111"/>
      <c r="B688" s="111"/>
      <c r="C688" s="111"/>
      <c r="D688" s="111"/>
      <c r="E688" s="112"/>
      <c r="F688" s="110"/>
      <c r="G688" s="110"/>
      <c r="H688" s="111"/>
      <c r="I688" s="111"/>
      <c r="J688" s="111"/>
    </row>
    <row r="689" spans="1:10" ht="15.75" customHeight="1" x14ac:dyDescent="0.25">
      <c r="A689" s="111"/>
      <c r="B689" s="111"/>
      <c r="C689" s="111"/>
      <c r="D689" s="111"/>
      <c r="E689" s="112"/>
      <c r="F689" s="110"/>
      <c r="G689" s="110"/>
      <c r="H689" s="111"/>
      <c r="I689" s="111"/>
      <c r="J689" s="111"/>
    </row>
    <row r="690" spans="1:10" ht="15.75" customHeight="1" x14ac:dyDescent="0.25">
      <c r="A690" s="111"/>
      <c r="B690" s="111"/>
      <c r="C690" s="111"/>
      <c r="D690" s="111"/>
      <c r="E690" s="112"/>
      <c r="F690" s="110"/>
      <c r="G690" s="110"/>
      <c r="H690" s="111"/>
      <c r="I690" s="111"/>
      <c r="J690" s="111"/>
    </row>
    <row r="691" spans="1:10" ht="15.75" customHeight="1" x14ac:dyDescent="0.25">
      <c r="A691" s="111"/>
      <c r="B691" s="111"/>
      <c r="C691" s="111"/>
      <c r="D691" s="111"/>
      <c r="E691" s="112"/>
      <c r="F691" s="110"/>
      <c r="G691" s="110"/>
      <c r="H691" s="111"/>
      <c r="I691" s="111"/>
      <c r="J691" s="111"/>
    </row>
    <row r="692" spans="1:10" ht="15.75" customHeight="1" x14ac:dyDescent="0.25">
      <c r="A692" s="111"/>
      <c r="B692" s="111"/>
      <c r="C692" s="111"/>
      <c r="D692" s="111"/>
      <c r="E692" s="112"/>
      <c r="F692" s="110"/>
      <c r="G692" s="110"/>
      <c r="H692" s="111"/>
      <c r="I692" s="111"/>
      <c r="J692" s="111"/>
    </row>
    <row r="693" spans="1:10" ht="15.75" customHeight="1" x14ac:dyDescent="0.25">
      <c r="A693" s="111"/>
      <c r="B693" s="111"/>
      <c r="C693" s="111"/>
      <c r="D693" s="111"/>
      <c r="E693" s="112"/>
      <c r="F693" s="110"/>
      <c r="G693" s="110"/>
      <c r="H693" s="111"/>
      <c r="I693" s="111"/>
      <c r="J693" s="111"/>
    </row>
    <row r="694" spans="1:10" ht="15.75" customHeight="1" x14ac:dyDescent="0.25">
      <c r="A694" s="111"/>
      <c r="B694" s="111"/>
      <c r="C694" s="111"/>
      <c r="D694" s="111"/>
      <c r="E694" s="112"/>
      <c r="F694" s="110"/>
      <c r="G694" s="110"/>
      <c r="H694" s="111"/>
      <c r="I694" s="111"/>
      <c r="J694" s="111"/>
    </row>
    <row r="695" spans="1:10" ht="15.75" customHeight="1" x14ac:dyDescent="0.25">
      <c r="A695" s="111"/>
      <c r="B695" s="111"/>
      <c r="C695" s="111"/>
      <c r="D695" s="111"/>
      <c r="E695" s="112"/>
      <c r="F695" s="110"/>
      <c r="G695" s="110"/>
      <c r="H695" s="111"/>
      <c r="I695" s="111"/>
      <c r="J695" s="111"/>
    </row>
    <row r="696" spans="1:10" ht="15.75" customHeight="1" x14ac:dyDescent="0.25">
      <c r="A696" s="111"/>
      <c r="B696" s="111"/>
      <c r="C696" s="111"/>
      <c r="D696" s="111"/>
      <c r="E696" s="112"/>
      <c r="F696" s="110"/>
      <c r="G696" s="110"/>
      <c r="H696" s="111"/>
      <c r="I696" s="111"/>
      <c r="J696" s="111"/>
    </row>
    <row r="697" spans="1:10" ht="15.75" customHeight="1" x14ac:dyDescent="0.25">
      <c r="A697" s="111"/>
      <c r="B697" s="111"/>
      <c r="C697" s="111"/>
      <c r="D697" s="111"/>
      <c r="E697" s="112"/>
      <c r="F697" s="110"/>
      <c r="G697" s="110"/>
      <c r="H697" s="111"/>
      <c r="I697" s="111"/>
      <c r="J697" s="111"/>
    </row>
    <row r="698" spans="1:10" ht="15.75" customHeight="1" x14ac:dyDescent="0.25">
      <c r="A698" s="111"/>
      <c r="B698" s="111"/>
      <c r="C698" s="111"/>
      <c r="D698" s="111"/>
      <c r="E698" s="112"/>
      <c r="F698" s="110"/>
      <c r="G698" s="110"/>
      <c r="H698" s="111"/>
      <c r="I698" s="111"/>
      <c r="J698" s="111"/>
    </row>
    <row r="699" spans="1:10" ht="15.75" customHeight="1" x14ac:dyDescent="0.25">
      <c r="A699" s="111"/>
      <c r="B699" s="111"/>
      <c r="C699" s="111"/>
      <c r="D699" s="111"/>
      <c r="E699" s="112"/>
      <c r="F699" s="110"/>
      <c r="G699" s="110"/>
      <c r="H699" s="111"/>
      <c r="I699" s="111"/>
      <c r="J699" s="111"/>
    </row>
    <row r="700" spans="1:10" ht="15.75" customHeight="1" x14ac:dyDescent="0.25">
      <c r="A700" s="111"/>
      <c r="B700" s="111"/>
      <c r="C700" s="111"/>
      <c r="D700" s="111"/>
      <c r="E700" s="112"/>
      <c r="F700" s="110"/>
      <c r="G700" s="110"/>
      <c r="H700" s="111"/>
      <c r="I700" s="111"/>
      <c r="J700" s="111"/>
    </row>
    <row r="701" spans="1:10" ht="15.75" customHeight="1" x14ac:dyDescent="0.25">
      <c r="A701" s="111"/>
      <c r="B701" s="111"/>
      <c r="C701" s="111"/>
      <c r="D701" s="111"/>
      <c r="E701" s="112"/>
      <c r="F701" s="110"/>
      <c r="G701" s="110"/>
      <c r="H701" s="111"/>
      <c r="I701" s="111"/>
      <c r="J701" s="111"/>
    </row>
    <row r="702" spans="1:10" ht="15.75" customHeight="1" x14ac:dyDescent="0.25">
      <c r="A702" s="111"/>
      <c r="B702" s="111"/>
      <c r="C702" s="111"/>
      <c r="D702" s="111"/>
      <c r="E702" s="112"/>
      <c r="F702" s="110"/>
      <c r="G702" s="110"/>
      <c r="H702" s="111"/>
      <c r="I702" s="111"/>
      <c r="J702" s="111"/>
    </row>
    <row r="703" spans="1:10" ht="15.75" customHeight="1" x14ac:dyDescent="0.25">
      <c r="A703" s="111"/>
      <c r="B703" s="111"/>
      <c r="C703" s="111"/>
      <c r="D703" s="111"/>
      <c r="E703" s="112"/>
      <c r="F703" s="110"/>
      <c r="G703" s="110"/>
      <c r="H703" s="111"/>
      <c r="I703" s="111"/>
      <c r="J703" s="111"/>
    </row>
    <row r="704" spans="1:10" ht="15.75" customHeight="1" x14ac:dyDescent="0.25">
      <c r="A704" s="111"/>
      <c r="B704" s="111"/>
      <c r="C704" s="111"/>
      <c r="D704" s="111"/>
      <c r="E704" s="112"/>
      <c r="F704" s="110"/>
      <c r="G704" s="110"/>
      <c r="H704" s="111"/>
      <c r="I704" s="111"/>
      <c r="J704" s="111"/>
    </row>
    <row r="705" spans="1:10" ht="15.75" customHeight="1" x14ac:dyDescent="0.25">
      <c r="A705" s="111"/>
      <c r="B705" s="111"/>
      <c r="C705" s="111"/>
      <c r="D705" s="111"/>
      <c r="E705" s="112"/>
      <c r="F705" s="110"/>
      <c r="G705" s="110"/>
      <c r="H705" s="111"/>
      <c r="I705" s="111"/>
      <c r="J705" s="111"/>
    </row>
    <row r="706" spans="1:10" ht="15.75" customHeight="1" x14ac:dyDescent="0.25">
      <c r="A706" s="111"/>
      <c r="B706" s="111"/>
      <c r="C706" s="111"/>
      <c r="D706" s="111"/>
      <c r="E706" s="112"/>
      <c r="F706" s="110"/>
      <c r="G706" s="110"/>
      <c r="H706" s="111"/>
      <c r="I706" s="111"/>
      <c r="J706" s="111"/>
    </row>
    <row r="707" spans="1:10" ht="15.75" customHeight="1" x14ac:dyDescent="0.25">
      <c r="A707" s="111"/>
      <c r="B707" s="111"/>
      <c r="C707" s="111"/>
      <c r="D707" s="111"/>
      <c r="E707" s="112"/>
      <c r="F707" s="110"/>
      <c r="G707" s="110"/>
      <c r="H707" s="111"/>
      <c r="I707" s="111"/>
      <c r="J707" s="111"/>
    </row>
    <row r="708" spans="1:10" ht="15.75" customHeight="1" x14ac:dyDescent="0.25">
      <c r="A708" s="111"/>
      <c r="B708" s="111"/>
      <c r="C708" s="111"/>
      <c r="D708" s="111"/>
      <c r="E708" s="112"/>
      <c r="F708" s="110"/>
      <c r="G708" s="110"/>
      <c r="H708" s="111"/>
      <c r="I708" s="111"/>
      <c r="J708" s="111"/>
    </row>
    <row r="709" spans="1:10" ht="15.75" customHeight="1" x14ac:dyDescent="0.25">
      <c r="A709" s="111"/>
      <c r="B709" s="111"/>
      <c r="C709" s="111"/>
      <c r="D709" s="111"/>
      <c r="E709" s="112"/>
      <c r="F709" s="110"/>
      <c r="G709" s="110"/>
      <c r="H709" s="111"/>
      <c r="I709" s="111"/>
      <c r="J709" s="111"/>
    </row>
    <row r="710" spans="1:10" ht="15.75" customHeight="1" x14ac:dyDescent="0.25">
      <c r="A710" s="111"/>
      <c r="B710" s="111"/>
      <c r="C710" s="111"/>
      <c r="D710" s="111"/>
      <c r="E710" s="112"/>
      <c r="F710" s="110"/>
      <c r="G710" s="110"/>
      <c r="H710" s="111"/>
      <c r="I710" s="111"/>
      <c r="J710" s="111"/>
    </row>
    <row r="711" spans="1:10" ht="15.75" customHeight="1" x14ac:dyDescent="0.25">
      <c r="A711" s="111"/>
      <c r="B711" s="111"/>
      <c r="C711" s="111"/>
      <c r="D711" s="111"/>
      <c r="E711" s="112"/>
      <c r="F711" s="110"/>
      <c r="G711" s="110"/>
      <c r="H711" s="111"/>
      <c r="I711" s="111"/>
      <c r="J711" s="111"/>
    </row>
    <row r="712" spans="1:10" ht="15.75" customHeight="1" x14ac:dyDescent="0.25">
      <c r="A712" s="111"/>
      <c r="B712" s="111"/>
      <c r="C712" s="111"/>
      <c r="D712" s="111"/>
      <c r="E712" s="112"/>
      <c r="F712" s="110"/>
      <c r="G712" s="110"/>
      <c r="H712" s="111"/>
      <c r="I712" s="111"/>
      <c r="J712" s="111"/>
    </row>
    <row r="713" spans="1:10" ht="15.75" customHeight="1" x14ac:dyDescent="0.25">
      <c r="A713" s="111"/>
      <c r="B713" s="111"/>
      <c r="C713" s="111"/>
      <c r="D713" s="111"/>
      <c r="E713" s="112"/>
      <c r="F713" s="110"/>
      <c r="G713" s="110"/>
      <c r="H713" s="111"/>
      <c r="I713" s="111"/>
      <c r="J713" s="111"/>
    </row>
    <row r="714" spans="1:10" ht="15.75" customHeight="1" x14ac:dyDescent="0.25">
      <c r="A714" s="111"/>
      <c r="B714" s="111"/>
      <c r="C714" s="111"/>
      <c r="D714" s="111"/>
      <c r="E714" s="112"/>
      <c r="F714" s="110"/>
      <c r="G714" s="110"/>
      <c r="H714" s="111"/>
      <c r="I714" s="111"/>
      <c r="J714" s="111"/>
    </row>
    <row r="715" spans="1:10" ht="15.75" customHeight="1" x14ac:dyDescent="0.25">
      <c r="A715" s="111"/>
      <c r="B715" s="111"/>
      <c r="C715" s="111"/>
      <c r="D715" s="111"/>
      <c r="E715" s="112"/>
      <c r="F715" s="110"/>
      <c r="G715" s="110"/>
      <c r="H715" s="111"/>
      <c r="I715" s="111"/>
      <c r="J715" s="111"/>
    </row>
    <row r="716" spans="1:10" ht="15.75" customHeight="1" x14ac:dyDescent="0.25">
      <c r="A716" s="111"/>
      <c r="B716" s="111"/>
      <c r="C716" s="111"/>
      <c r="D716" s="111"/>
      <c r="E716" s="112"/>
      <c r="F716" s="110"/>
      <c r="G716" s="110"/>
      <c r="H716" s="111"/>
      <c r="I716" s="111"/>
      <c r="J716" s="111"/>
    </row>
    <row r="717" spans="1:10" ht="15.75" customHeight="1" x14ac:dyDescent="0.25">
      <c r="A717" s="111"/>
      <c r="B717" s="111"/>
      <c r="C717" s="111"/>
      <c r="D717" s="111"/>
      <c r="E717" s="112"/>
      <c r="F717" s="110"/>
      <c r="G717" s="110"/>
      <c r="H717" s="111"/>
      <c r="I717" s="111"/>
      <c r="J717" s="111"/>
    </row>
    <row r="718" spans="1:10" ht="15.75" customHeight="1" x14ac:dyDescent="0.25">
      <c r="A718" s="111"/>
      <c r="B718" s="111"/>
      <c r="C718" s="111"/>
      <c r="D718" s="111"/>
      <c r="E718" s="112"/>
      <c r="F718" s="110"/>
      <c r="G718" s="110"/>
      <c r="H718" s="111"/>
      <c r="I718" s="111"/>
      <c r="J718" s="111"/>
    </row>
    <row r="719" spans="1:10" ht="15.75" customHeight="1" x14ac:dyDescent="0.25">
      <c r="A719" s="111"/>
      <c r="B719" s="111"/>
      <c r="C719" s="111"/>
      <c r="D719" s="111"/>
      <c r="E719" s="112"/>
      <c r="F719" s="110"/>
      <c r="G719" s="110"/>
      <c r="H719" s="111"/>
      <c r="I719" s="111"/>
      <c r="J719" s="111"/>
    </row>
    <row r="720" spans="1:10" ht="15.75" customHeight="1" x14ac:dyDescent="0.25">
      <c r="A720" s="111"/>
      <c r="B720" s="111"/>
      <c r="C720" s="111"/>
      <c r="D720" s="111"/>
      <c r="E720" s="112"/>
      <c r="F720" s="110"/>
      <c r="G720" s="110"/>
      <c r="H720" s="111"/>
      <c r="I720" s="111"/>
      <c r="J720" s="111"/>
    </row>
    <row r="721" spans="1:10" ht="15.75" customHeight="1" x14ac:dyDescent="0.25">
      <c r="A721" s="111"/>
      <c r="B721" s="111"/>
      <c r="C721" s="111"/>
      <c r="D721" s="111"/>
      <c r="E721" s="112"/>
      <c r="F721" s="110"/>
      <c r="G721" s="110"/>
      <c r="H721" s="111"/>
      <c r="I721" s="111"/>
      <c r="J721" s="111"/>
    </row>
    <row r="722" spans="1:10" ht="15.75" customHeight="1" x14ac:dyDescent="0.25">
      <c r="A722" s="111"/>
      <c r="B722" s="111"/>
      <c r="C722" s="111"/>
      <c r="D722" s="111"/>
      <c r="E722" s="112"/>
      <c r="F722" s="110"/>
      <c r="G722" s="110"/>
      <c r="H722" s="111"/>
      <c r="I722" s="111"/>
      <c r="J722" s="111"/>
    </row>
    <row r="723" spans="1:10" ht="15.75" customHeight="1" x14ac:dyDescent="0.25">
      <c r="A723" s="111"/>
      <c r="B723" s="111"/>
      <c r="C723" s="111"/>
      <c r="D723" s="111"/>
      <c r="E723" s="112"/>
      <c r="F723" s="110"/>
      <c r="G723" s="110"/>
      <c r="H723" s="111"/>
      <c r="I723" s="111"/>
      <c r="J723" s="111"/>
    </row>
    <row r="724" spans="1:10" ht="15.75" customHeight="1" x14ac:dyDescent="0.25">
      <c r="A724" s="111"/>
      <c r="B724" s="111"/>
      <c r="C724" s="111"/>
      <c r="D724" s="111"/>
      <c r="E724" s="112"/>
      <c r="F724" s="110"/>
      <c r="G724" s="110"/>
      <c r="H724" s="111"/>
      <c r="I724" s="111"/>
      <c r="J724" s="111"/>
    </row>
    <row r="725" spans="1:10" ht="15.75" customHeight="1" x14ac:dyDescent="0.25">
      <c r="A725" s="111"/>
      <c r="B725" s="111"/>
      <c r="C725" s="111"/>
      <c r="D725" s="111"/>
      <c r="E725" s="112"/>
      <c r="F725" s="110"/>
      <c r="G725" s="110"/>
      <c r="H725" s="111"/>
      <c r="I725" s="111"/>
      <c r="J725" s="111"/>
    </row>
    <row r="726" spans="1:10" ht="15.75" customHeight="1" x14ac:dyDescent="0.25">
      <c r="A726" s="111"/>
      <c r="B726" s="111"/>
      <c r="C726" s="111"/>
      <c r="D726" s="111"/>
      <c r="E726" s="112"/>
      <c r="F726" s="110"/>
      <c r="G726" s="110"/>
      <c r="H726" s="111"/>
      <c r="I726" s="111"/>
      <c r="J726" s="111"/>
    </row>
    <row r="727" spans="1:10" ht="15.75" customHeight="1" x14ac:dyDescent="0.25">
      <c r="A727" s="111"/>
      <c r="B727" s="111"/>
      <c r="C727" s="111"/>
      <c r="D727" s="111"/>
      <c r="E727" s="112"/>
      <c r="F727" s="110"/>
      <c r="G727" s="110"/>
      <c r="H727" s="111"/>
      <c r="I727" s="111"/>
      <c r="J727" s="111"/>
    </row>
    <row r="728" spans="1:10" ht="15.75" customHeight="1" x14ac:dyDescent="0.25">
      <c r="A728" s="111"/>
      <c r="B728" s="111"/>
      <c r="C728" s="111"/>
      <c r="D728" s="111"/>
      <c r="E728" s="112"/>
      <c r="F728" s="110"/>
      <c r="G728" s="110"/>
      <c r="H728" s="111"/>
      <c r="I728" s="111"/>
      <c r="J728" s="111"/>
    </row>
    <row r="729" spans="1:10" ht="15.75" customHeight="1" x14ac:dyDescent="0.25">
      <c r="A729" s="111"/>
      <c r="B729" s="111"/>
      <c r="C729" s="111"/>
      <c r="D729" s="111"/>
      <c r="E729" s="112"/>
      <c r="F729" s="110"/>
      <c r="G729" s="110"/>
      <c r="H729" s="111"/>
      <c r="I729" s="111"/>
      <c r="J729" s="111"/>
    </row>
    <row r="730" spans="1:10" ht="15.75" customHeight="1" x14ac:dyDescent="0.25">
      <c r="A730" s="111"/>
      <c r="B730" s="111"/>
      <c r="C730" s="111"/>
      <c r="D730" s="111"/>
      <c r="E730" s="112"/>
      <c r="F730" s="110"/>
      <c r="G730" s="110"/>
      <c r="H730" s="111"/>
      <c r="I730" s="111"/>
      <c r="J730" s="111"/>
    </row>
    <row r="731" spans="1:10" ht="15.75" customHeight="1" x14ac:dyDescent="0.25">
      <c r="A731" s="111"/>
      <c r="B731" s="111"/>
      <c r="C731" s="111"/>
      <c r="D731" s="111"/>
      <c r="E731" s="112"/>
      <c r="F731" s="110"/>
      <c r="G731" s="110"/>
      <c r="H731" s="111"/>
      <c r="I731" s="111"/>
      <c r="J731" s="111"/>
    </row>
    <row r="732" spans="1:10" ht="15.75" customHeight="1" x14ac:dyDescent="0.25">
      <c r="A732" s="111"/>
      <c r="B732" s="111"/>
      <c r="C732" s="111"/>
      <c r="D732" s="111"/>
      <c r="E732" s="112"/>
      <c r="F732" s="110"/>
      <c r="G732" s="110"/>
      <c r="H732" s="111"/>
      <c r="I732" s="111"/>
      <c r="J732" s="111"/>
    </row>
    <row r="733" spans="1:10" ht="15.75" customHeight="1" x14ac:dyDescent="0.25">
      <c r="A733" s="111"/>
      <c r="B733" s="111"/>
      <c r="C733" s="111"/>
      <c r="D733" s="111"/>
      <c r="E733" s="112"/>
      <c r="F733" s="110"/>
      <c r="G733" s="110"/>
      <c r="H733" s="111"/>
      <c r="I733" s="111"/>
      <c r="J733" s="111"/>
    </row>
    <row r="734" spans="1:10" ht="15.75" customHeight="1" x14ac:dyDescent="0.25">
      <c r="A734" s="111"/>
      <c r="B734" s="111"/>
      <c r="C734" s="111"/>
      <c r="D734" s="111"/>
      <c r="E734" s="112"/>
      <c r="F734" s="110"/>
      <c r="G734" s="110"/>
      <c r="H734" s="111"/>
      <c r="I734" s="111"/>
      <c r="J734" s="111"/>
    </row>
    <row r="735" spans="1:10" ht="15.75" customHeight="1" x14ac:dyDescent="0.25">
      <c r="A735" s="111"/>
      <c r="B735" s="111"/>
      <c r="C735" s="111"/>
      <c r="D735" s="111"/>
      <c r="E735" s="112"/>
      <c r="F735" s="110"/>
      <c r="G735" s="110"/>
      <c r="H735" s="111"/>
      <c r="I735" s="111"/>
      <c r="J735" s="111"/>
    </row>
    <row r="736" spans="1:10" ht="15.75" customHeight="1" x14ac:dyDescent="0.25">
      <c r="A736" s="111"/>
      <c r="B736" s="111"/>
      <c r="C736" s="111"/>
      <c r="D736" s="111"/>
      <c r="E736" s="112"/>
      <c r="F736" s="110"/>
      <c r="G736" s="110"/>
      <c r="H736" s="111"/>
      <c r="I736" s="111"/>
      <c r="J736" s="111"/>
    </row>
    <row r="737" spans="1:10" ht="15.75" customHeight="1" x14ac:dyDescent="0.25">
      <c r="A737" s="111"/>
      <c r="B737" s="111"/>
      <c r="C737" s="111"/>
      <c r="D737" s="111"/>
      <c r="E737" s="112"/>
      <c r="F737" s="110"/>
      <c r="G737" s="110"/>
      <c r="H737" s="111"/>
      <c r="I737" s="111"/>
      <c r="J737" s="111"/>
    </row>
    <row r="738" spans="1:10" ht="15.75" customHeight="1" x14ac:dyDescent="0.25">
      <c r="A738" s="111"/>
      <c r="B738" s="111"/>
      <c r="C738" s="111"/>
      <c r="D738" s="111"/>
      <c r="E738" s="112"/>
      <c r="F738" s="110"/>
      <c r="G738" s="110"/>
      <c r="H738" s="111"/>
      <c r="I738" s="111"/>
      <c r="J738" s="111"/>
    </row>
    <row r="739" spans="1:10" ht="15.75" customHeight="1" x14ac:dyDescent="0.25">
      <c r="A739" s="111"/>
      <c r="B739" s="111"/>
      <c r="C739" s="111"/>
      <c r="D739" s="111"/>
      <c r="E739" s="112"/>
      <c r="F739" s="110"/>
      <c r="G739" s="110"/>
      <c r="H739" s="111"/>
      <c r="I739" s="111"/>
      <c r="J739" s="111"/>
    </row>
    <row r="740" spans="1:10" ht="15.75" customHeight="1" x14ac:dyDescent="0.25">
      <c r="A740" s="111"/>
      <c r="B740" s="111"/>
      <c r="C740" s="111"/>
      <c r="D740" s="111"/>
      <c r="E740" s="112"/>
      <c r="F740" s="110"/>
      <c r="G740" s="110"/>
      <c r="H740" s="111"/>
      <c r="I740" s="111"/>
      <c r="J740" s="111"/>
    </row>
    <row r="741" spans="1:10" ht="15.75" customHeight="1" x14ac:dyDescent="0.25">
      <c r="A741" s="111"/>
      <c r="B741" s="111"/>
      <c r="C741" s="111"/>
      <c r="D741" s="111"/>
      <c r="E741" s="112"/>
      <c r="F741" s="110"/>
      <c r="G741" s="110"/>
      <c r="H741" s="111"/>
      <c r="I741" s="111"/>
      <c r="J741" s="111"/>
    </row>
    <row r="742" spans="1:10" ht="15.75" customHeight="1" x14ac:dyDescent="0.25">
      <c r="A742" s="111"/>
      <c r="B742" s="111"/>
      <c r="C742" s="111"/>
      <c r="D742" s="111"/>
      <c r="E742" s="112"/>
      <c r="F742" s="110"/>
      <c r="G742" s="110"/>
      <c r="H742" s="111"/>
      <c r="I742" s="111"/>
      <c r="J742" s="111"/>
    </row>
    <row r="743" spans="1:10" ht="15.75" customHeight="1" x14ac:dyDescent="0.25">
      <c r="A743" s="111"/>
      <c r="B743" s="111"/>
      <c r="C743" s="111"/>
      <c r="D743" s="111"/>
      <c r="E743" s="112"/>
      <c r="F743" s="110"/>
      <c r="G743" s="110"/>
      <c r="H743" s="111"/>
      <c r="I743" s="111"/>
      <c r="J743" s="111"/>
    </row>
    <row r="744" spans="1:10" ht="15.75" customHeight="1" x14ac:dyDescent="0.25">
      <c r="A744" s="111"/>
      <c r="B744" s="111"/>
      <c r="C744" s="111"/>
      <c r="D744" s="111"/>
      <c r="E744" s="112"/>
      <c r="F744" s="110"/>
      <c r="G744" s="110"/>
      <c r="H744" s="111"/>
      <c r="I744" s="111"/>
      <c r="J744" s="111"/>
    </row>
    <row r="745" spans="1:10" ht="15.75" customHeight="1" x14ac:dyDescent="0.25">
      <c r="A745" s="111"/>
      <c r="B745" s="111"/>
      <c r="C745" s="111"/>
      <c r="D745" s="111"/>
      <c r="E745" s="112"/>
      <c r="F745" s="110"/>
      <c r="G745" s="110"/>
      <c r="H745" s="111"/>
      <c r="I745" s="111"/>
      <c r="J745" s="111"/>
    </row>
    <row r="746" spans="1:10" ht="15.75" customHeight="1" x14ac:dyDescent="0.25">
      <c r="A746" s="111"/>
      <c r="B746" s="111"/>
      <c r="C746" s="111"/>
      <c r="D746" s="111"/>
      <c r="E746" s="112"/>
      <c r="F746" s="110"/>
      <c r="G746" s="110"/>
      <c r="H746" s="111"/>
      <c r="I746" s="111"/>
      <c r="J746" s="111"/>
    </row>
    <row r="747" spans="1:10" ht="15.75" customHeight="1" x14ac:dyDescent="0.25">
      <c r="A747" s="111"/>
      <c r="B747" s="111"/>
      <c r="C747" s="111"/>
      <c r="D747" s="111"/>
      <c r="E747" s="112"/>
      <c r="F747" s="110"/>
      <c r="G747" s="110"/>
      <c r="H747" s="111"/>
      <c r="I747" s="111"/>
      <c r="J747" s="111"/>
    </row>
    <row r="748" spans="1:10" ht="15.75" customHeight="1" x14ac:dyDescent="0.25">
      <c r="A748" s="111"/>
      <c r="B748" s="111"/>
      <c r="C748" s="111"/>
      <c r="D748" s="111"/>
      <c r="E748" s="112"/>
      <c r="F748" s="110"/>
      <c r="G748" s="110"/>
      <c r="H748" s="111"/>
      <c r="I748" s="111"/>
      <c r="J748" s="111"/>
    </row>
    <row r="749" spans="1:10" ht="15.75" customHeight="1" x14ac:dyDescent="0.25">
      <c r="A749" s="111"/>
      <c r="B749" s="111"/>
      <c r="C749" s="111"/>
      <c r="D749" s="111"/>
      <c r="E749" s="112"/>
      <c r="F749" s="110"/>
      <c r="G749" s="110"/>
      <c r="H749" s="111"/>
      <c r="I749" s="111"/>
      <c r="J749" s="111"/>
    </row>
    <row r="750" spans="1:10" ht="15.75" customHeight="1" x14ac:dyDescent="0.25">
      <c r="A750" s="111"/>
      <c r="B750" s="111"/>
      <c r="C750" s="111"/>
      <c r="D750" s="111"/>
      <c r="E750" s="112"/>
      <c r="F750" s="110"/>
      <c r="G750" s="110"/>
      <c r="H750" s="111"/>
      <c r="I750" s="111"/>
      <c r="J750" s="111"/>
    </row>
    <row r="751" spans="1:10" ht="15.75" customHeight="1" x14ac:dyDescent="0.25">
      <c r="A751" s="111"/>
      <c r="B751" s="111"/>
      <c r="C751" s="111"/>
      <c r="D751" s="111"/>
      <c r="E751" s="112"/>
      <c r="F751" s="110"/>
      <c r="G751" s="110"/>
      <c r="H751" s="111"/>
      <c r="I751" s="111"/>
      <c r="J751" s="111"/>
    </row>
    <row r="752" spans="1:10" ht="15.75" customHeight="1" x14ac:dyDescent="0.25">
      <c r="A752" s="111"/>
      <c r="B752" s="111"/>
      <c r="C752" s="111"/>
      <c r="D752" s="111"/>
      <c r="E752" s="112"/>
      <c r="F752" s="110"/>
      <c r="G752" s="110"/>
      <c r="H752" s="111"/>
      <c r="I752" s="111"/>
      <c r="J752" s="111"/>
    </row>
    <row r="753" spans="1:10" ht="15.75" customHeight="1" x14ac:dyDescent="0.25">
      <c r="A753" s="111"/>
      <c r="B753" s="111"/>
      <c r="C753" s="111"/>
      <c r="D753" s="111"/>
      <c r="E753" s="112"/>
      <c r="F753" s="110"/>
      <c r="G753" s="110"/>
      <c r="H753" s="111"/>
      <c r="I753" s="111"/>
      <c r="J753" s="111"/>
    </row>
    <row r="754" spans="1:10" ht="15.75" customHeight="1" x14ac:dyDescent="0.25">
      <c r="A754" s="111"/>
      <c r="B754" s="111"/>
      <c r="C754" s="111"/>
      <c r="D754" s="111"/>
      <c r="E754" s="112"/>
      <c r="F754" s="110"/>
      <c r="G754" s="110"/>
      <c r="H754" s="111"/>
      <c r="I754" s="111"/>
      <c r="J754" s="111"/>
    </row>
    <row r="755" spans="1:10" ht="15.75" customHeight="1" x14ac:dyDescent="0.25">
      <c r="A755" s="111"/>
      <c r="B755" s="111"/>
      <c r="C755" s="111"/>
      <c r="D755" s="111"/>
      <c r="E755" s="112"/>
      <c r="F755" s="110"/>
      <c r="G755" s="110"/>
      <c r="H755" s="111"/>
      <c r="I755" s="111"/>
      <c r="J755" s="111"/>
    </row>
    <row r="756" spans="1:10" ht="15.75" customHeight="1" x14ac:dyDescent="0.25">
      <c r="A756" s="111"/>
      <c r="B756" s="111"/>
      <c r="C756" s="111"/>
      <c r="D756" s="111"/>
      <c r="E756" s="112"/>
      <c r="F756" s="110"/>
      <c r="G756" s="110"/>
      <c r="H756" s="111"/>
      <c r="I756" s="111"/>
      <c r="J756" s="111"/>
    </row>
    <row r="757" spans="1:10" ht="15.75" customHeight="1" x14ac:dyDescent="0.25">
      <c r="A757" s="111"/>
      <c r="B757" s="111"/>
      <c r="C757" s="111"/>
      <c r="D757" s="111"/>
      <c r="E757" s="112"/>
      <c r="F757" s="110"/>
      <c r="G757" s="110"/>
      <c r="H757" s="111"/>
      <c r="I757" s="111"/>
      <c r="J757" s="111"/>
    </row>
    <row r="758" spans="1:10" ht="15.75" customHeight="1" x14ac:dyDescent="0.25">
      <c r="A758" s="111"/>
      <c r="B758" s="111"/>
      <c r="C758" s="111"/>
      <c r="D758" s="111"/>
      <c r="E758" s="112"/>
      <c r="F758" s="110"/>
      <c r="G758" s="110"/>
      <c r="H758" s="111"/>
      <c r="I758" s="111"/>
      <c r="J758" s="111"/>
    </row>
    <row r="759" spans="1:10" ht="15.75" customHeight="1" x14ac:dyDescent="0.25">
      <c r="A759" s="111"/>
      <c r="B759" s="111"/>
      <c r="C759" s="111"/>
      <c r="D759" s="111"/>
      <c r="E759" s="112"/>
      <c r="F759" s="110"/>
      <c r="G759" s="110"/>
      <c r="H759" s="111"/>
      <c r="I759" s="111"/>
      <c r="J759" s="111"/>
    </row>
    <row r="760" spans="1:10" ht="15.75" customHeight="1" x14ac:dyDescent="0.25">
      <c r="A760" s="111"/>
      <c r="B760" s="111"/>
      <c r="C760" s="111"/>
      <c r="D760" s="111"/>
      <c r="E760" s="112"/>
      <c r="F760" s="110"/>
      <c r="G760" s="110"/>
      <c r="H760" s="111"/>
      <c r="I760" s="111"/>
      <c r="J760" s="111"/>
    </row>
    <row r="761" spans="1:10" ht="15.75" customHeight="1" x14ac:dyDescent="0.25">
      <c r="A761" s="111"/>
      <c r="B761" s="111"/>
      <c r="C761" s="111"/>
      <c r="D761" s="111"/>
      <c r="E761" s="112"/>
      <c r="F761" s="110"/>
      <c r="G761" s="110"/>
      <c r="H761" s="111"/>
      <c r="I761" s="111"/>
      <c r="J761" s="111"/>
    </row>
    <row r="762" spans="1:10" ht="15.75" customHeight="1" x14ac:dyDescent="0.25">
      <c r="A762" s="111"/>
      <c r="B762" s="111"/>
      <c r="C762" s="111"/>
      <c r="D762" s="111"/>
      <c r="E762" s="112"/>
      <c r="F762" s="110"/>
      <c r="G762" s="110"/>
      <c r="H762" s="111"/>
      <c r="I762" s="111"/>
      <c r="J762" s="111"/>
    </row>
    <row r="763" spans="1:10" ht="15.75" customHeight="1" x14ac:dyDescent="0.25">
      <c r="A763" s="111"/>
      <c r="B763" s="111"/>
      <c r="C763" s="111"/>
      <c r="D763" s="111"/>
      <c r="E763" s="112"/>
      <c r="F763" s="110"/>
      <c r="G763" s="110"/>
      <c r="H763" s="111"/>
      <c r="I763" s="111"/>
      <c r="J763" s="111"/>
    </row>
    <row r="764" spans="1:10" ht="15.75" customHeight="1" x14ac:dyDescent="0.25">
      <c r="A764" s="111"/>
      <c r="B764" s="111"/>
      <c r="C764" s="111"/>
      <c r="D764" s="111"/>
      <c r="E764" s="112"/>
      <c r="F764" s="110"/>
      <c r="G764" s="110"/>
      <c r="H764" s="111"/>
      <c r="I764" s="111"/>
      <c r="J764" s="111"/>
    </row>
    <row r="765" spans="1:10" ht="15.75" customHeight="1" x14ac:dyDescent="0.25">
      <c r="A765" s="111"/>
      <c r="B765" s="111"/>
      <c r="C765" s="111"/>
      <c r="D765" s="111"/>
      <c r="E765" s="112"/>
      <c r="F765" s="110"/>
      <c r="G765" s="110"/>
      <c r="H765" s="111"/>
      <c r="I765" s="111"/>
      <c r="J765" s="111"/>
    </row>
    <row r="766" spans="1:10" ht="15.75" customHeight="1" x14ac:dyDescent="0.25">
      <c r="A766" s="111"/>
      <c r="B766" s="111"/>
      <c r="C766" s="111"/>
      <c r="D766" s="111"/>
      <c r="E766" s="112"/>
      <c r="F766" s="110"/>
      <c r="G766" s="110"/>
      <c r="H766" s="111"/>
      <c r="I766" s="111"/>
      <c r="J766" s="111"/>
    </row>
    <row r="767" spans="1:10" ht="15.75" customHeight="1" x14ac:dyDescent="0.25">
      <c r="A767" s="111"/>
      <c r="B767" s="111"/>
      <c r="C767" s="111"/>
      <c r="D767" s="111"/>
      <c r="E767" s="112"/>
      <c r="F767" s="110"/>
      <c r="G767" s="110"/>
      <c r="H767" s="111"/>
      <c r="I767" s="111"/>
      <c r="J767" s="111"/>
    </row>
    <row r="768" spans="1:10" ht="15.75" customHeight="1" x14ac:dyDescent="0.25">
      <c r="A768" s="111"/>
      <c r="B768" s="111"/>
      <c r="C768" s="111"/>
      <c r="D768" s="111"/>
      <c r="E768" s="112"/>
      <c r="F768" s="110"/>
      <c r="G768" s="110"/>
      <c r="H768" s="111"/>
      <c r="I768" s="111"/>
      <c r="J768" s="111"/>
    </row>
    <row r="769" spans="1:10" ht="15.75" customHeight="1" x14ac:dyDescent="0.25">
      <c r="A769" s="111"/>
      <c r="B769" s="111"/>
      <c r="C769" s="111"/>
      <c r="D769" s="111"/>
      <c r="E769" s="112"/>
      <c r="F769" s="110"/>
      <c r="G769" s="110"/>
      <c r="H769" s="111"/>
      <c r="I769" s="111"/>
      <c r="J769" s="111"/>
    </row>
    <row r="770" spans="1:10" ht="15.75" customHeight="1" x14ac:dyDescent="0.25">
      <c r="A770" s="111"/>
      <c r="B770" s="111"/>
      <c r="C770" s="111"/>
      <c r="D770" s="111"/>
      <c r="E770" s="112"/>
      <c r="F770" s="110"/>
      <c r="G770" s="110"/>
      <c r="H770" s="111"/>
      <c r="I770" s="111"/>
      <c r="J770" s="111"/>
    </row>
    <row r="771" spans="1:10" ht="15.75" customHeight="1" x14ac:dyDescent="0.25">
      <c r="A771" s="111"/>
      <c r="B771" s="111"/>
      <c r="C771" s="111"/>
      <c r="D771" s="111"/>
      <c r="E771" s="112"/>
      <c r="F771" s="110"/>
      <c r="G771" s="110"/>
      <c r="H771" s="111"/>
      <c r="I771" s="111"/>
      <c r="J771" s="111"/>
    </row>
    <row r="772" spans="1:10" ht="15.75" customHeight="1" x14ac:dyDescent="0.25">
      <c r="A772" s="111"/>
      <c r="B772" s="111"/>
      <c r="C772" s="111"/>
      <c r="D772" s="111"/>
      <c r="E772" s="112"/>
      <c r="F772" s="110"/>
      <c r="G772" s="110"/>
      <c r="H772" s="111"/>
      <c r="I772" s="111"/>
      <c r="J772" s="111"/>
    </row>
    <row r="773" spans="1:10" ht="15.75" customHeight="1" x14ac:dyDescent="0.25">
      <c r="A773" s="111"/>
      <c r="B773" s="111"/>
      <c r="C773" s="111"/>
      <c r="D773" s="111"/>
      <c r="E773" s="112"/>
      <c r="F773" s="110"/>
      <c r="G773" s="110"/>
      <c r="H773" s="111"/>
      <c r="I773" s="111"/>
      <c r="J773" s="111"/>
    </row>
    <row r="774" spans="1:10" ht="15.75" customHeight="1" x14ac:dyDescent="0.25">
      <c r="A774" s="111"/>
      <c r="B774" s="111"/>
      <c r="C774" s="111"/>
      <c r="D774" s="111"/>
      <c r="E774" s="112"/>
      <c r="F774" s="110"/>
      <c r="G774" s="110"/>
      <c r="H774" s="111"/>
      <c r="I774" s="111"/>
      <c r="J774" s="111"/>
    </row>
    <row r="775" spans="1:10" ht="15.75" customHeight="1" x14ac:dyDescent="0.25">
      <c r="A775" s="111"/>
      <c r="B775" s="111"/>
      <c r="C775" s="111"/>
      <c r="D775" s="111"/>
      <c r="E775" s="112"/>
      <c r="F775" s="110"/>
      <c r="G775" s="110"/>
      <c r="H775" s="111"/>
      <c r="I775" s="111"/>
      <c r="J775" s="111"/>
    </row>
    <row r="776" spans="1:10" ht="15.75" customHeight="1" x14ac:dyDescent="0.25">
      <c r="A776" s="111"/>
      <c r="B776" s="111"/>
      <c r="C776" s="111"/>
      <c r="D776" s="111"/>
      <c r="E776" s="112"/>
      <c r="F776" s="110"/>
      <c r="G776" s="110"/>
      <c r="H776" s="111"/>
      <c r="I776" s="111"/>
      <c r="J776" s="111"/>
    </row>
    <row r="777" spans="1:10" ht="15.75" customHeight="1" x14ac:dyDescent="0.25">
      <c r="A777" s="111"/>
      <c r="B777" s="111"/>
      <c r="C777" s="111"/>
      <c r="D777" s="111"/>
      <c r="E777" s="112"/>
      <c r="F777" s="110"/>
      <c r="G777" s="110"/>
      <c r="H777" s="111"/>
      <c r="I777" s="111"/>
      <c r="J777" s="111"/>
    </row>
    <row r="778" spans="1:10" ht="15.75" customHeight="1" x14ac:dyDescent="0.25">
      <c r="A778" s="111"/>
      <c r="B778" s="111"/>
      <c r="C778" s="111"/>
      <c r="D778" s="111"/>
      <c r="E778" s="112"/>
      <c r="F778" s="110"/>
      <c r="G778" s="110"/>
      <c r="H778" s="111"/>
      <c r="I778" s="111"/>
      <c r="J778" s="111"/>
    </row>
    <row r="779" spans="1:10" ht="15.75" customHeight="1" x14ac:dyDescent="0.25">
      <c r="A779" s="111"/>
      <c r="B779" s="111"/>
      <c r="C779" s="111"/>
      <c r="D779" s="111"/>
      <c r="E779" s="112"/>
      <c r="F779" s="110"/>
      <c r="G779" s="110"/>
      <c r="H779" s="111"/>
      <c r="I779" s="111"/>
      <c r="J779" s="111"/>
    </row>
    <row r="780" spans="1:10" ht="15.75" customHeight="1" x14ac:dyDescent="0.25">
      <c r="A780" s="111"/>
      <c r="B780" s="111"/>
      <c r="C780" s="111"/>
      <c r="D780" s="111"/>
      <c r="E780" s="112"/>
      <c r="F780" s="110"/>
      <c r="G780" s="110"/>
      <c r="H780" s="111"/>
      <c r="I780" s="111"/>
      <c r="J780" s="111"/>
    </row>
    <row r="781" spans="1:10" ht="15.75" customHeight="1" x14ac:dyDescent="0.25">
      <c r="A781" s="111"/>
      <c r="B781" s="111"/>
      <c r="C781" s="111"/>
      <c r="D781" s="111"/>
      <c r="E781" s="112"/>
      <c r="F781" s="110"/>
      <c r="G781" s="110"/>
      <c r="H781" s="111"/>
      <c r="I781" s="111"/>
      <c r="J781" s="111"/>
    </row>
  </sheetData>
  <customSheetViews>
    <customSheetView guid="{5B3A290D-186F-429B-B55C-80A3C3AAF474}" filter="1" showAutoFilter="1">
      <pageMargins left="0.7" right="0.7" top="0.75" bottom="0.75" header="0.3" footer="0.3"/>
      <autoFilter ref="I2:I841" xr:uid="{0185B356-2218-4AE0-9F00-387CA545C5F3}"/>
    </customSheetView>
    <customSheetView guid="{43C0745E-59A0-4F1D-AE12-19AB175C167C}" filter="1" showAutoFilter="1">
      <pageMargins left="0.7" right="0.7" top="0.75" bottom="0.75" header="0.3" footer="0.3"/>
      <autoFilter ref="C2:C644" xr:uid="{BBDA79A4-6778-4373-B8E5-EE74407D6B89}"/>
    </customSheetView>
  </customSheetViews>
  <conditionalFormatting sqref="D3:D581">
    <cfRule type="cellIs" dxfId="108" priority="1" operator="equal">
      <formula>"Withdrawn"</formula>
    </cfRule>
  </conditionalFormatting>
  <conditionalFormatting sqref="D3:D581">
    <cfRule type="cellIs" dxfId="107" priority="2" operator="equal">
      <formula>"At SDO (includes ""1.5"" &amp; new OSAC Proposed Standards)"</formula>
    </cfRule>
  </conditionalFormatting>
  <conditionalFormatting sqref="D3:D581">
    <cfRule type="cellIs" dxfId="106" priority="3" operator="equal">
      <formula>"Not Yet Drafted"</formula>
    </cfRule>
  </conditionalFormatting>
  <conditionalFormatting sqref="D3:D581">
    <cfRule type="cellIs" dxfId="105" priority="4" operator="equal">
      <formula>"On the Radar/Watch List"</formula>
    </cfRule>
  </conditionalFormatting>
  <conditionalFormatting sqref="D3:D581">
    <cfRule type="cellIs" dxfId="104" priority="5" operator="equal">
      <formula>"OSAC Proposed Standard ON REGISTRY &amp; Sent to SDO"</formula>
    </cfRule>
  </conditionalFormatting>
  <conditionalFormatting sqref="D3:D581">
    <cfRule type="cellIs" dxfId="103" priority="6" operator="equal">
      <formula>"SDO Published Standard Eligible for Registry"</formula>
    </cfRule>
  </conditionalFormatting>
  <conditionalFormatting sqref="D3:D581">
    <cfRule type="cellIs" dxfId="102" priority="7" operator="equal">
      <formula>"SDO Published Standard ON REGISTRY"</formula>
    </cfRule>
  </conditionalFormatting>
  <conditionalFormatting sqref="D3:D581">
    <cfRule type="cellIs" dxfId="101" priority="8" operator="equal">
      <formula>"Under Development"</formula>
    </cfRule>
  </conditionalFormatting>
  <conditionalFormatting sqref="H110">
    <cfRule type="expression" dxfId="100" priority="9">
      <formula>FIND("on registry",D110)</formula>
    </cfRule>
  </conditionalFormatting>
  <conditionalFormatting sqref="D3:D581">
    <cfRule type="cellIs" dxfId="99" priority="10" operator="equal">
      <formula>"Archived"</formula>
    </cfRule>
  </conditionalFormatting>
  <pageMargins left="0.7" right="0.7" top="0.75" bottom="0.75" header="0" footer="0"/>
  <pageSetup orientation="portrait" r:id="rId1"/>
  <ignoredErrors>
    <ignoredError sqref="G28:G29 G157:G161 G318:G319 G407:G408 G412 G416 G570:G571" numberStoredAsText="1"/>
  </ignoredErrors>
  <legacyDrawing r:id="rId2"/>
  <extLst>
    <ext xmlns:x14="http://schemas.microsoft.com/office/spreadsheetml/2009/9/main" uri="{CCE6A557-97BC-4b89-ADB6-D9C93CAAB3DF}">
      <x14:dataValidations xmlns:xm="http://schemas.microsoft.com/office/excel/2006/main" count="2">
        <x14:dataValidation type="list" allowBlank="1" xr:uid="{00000000-0002-0000-0100-000007000000}">
          <x14:formula1>
            <xm:f>'Column Descriptions'!$A$2:$A$10</xm:f>
          </x14:formula1>
          <xm:sqref>J3:J581</xm:sqref>
        </x14:dataValidation>
        <x14:dataValidation type="list" allowBlank="1" xr:uid="{00000000-0002-0000-0100-000005000000}">
          <x14:formula1>
            <xm:f>'Column Descriptions'!$G$2:$G$11</xm:f>
          </x14:formula1>
          <xm:sqref>D1:D781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14"/>
  <sheetViews>
    <sheetView workbookViewId="0">
      <pane xSplit="6" ySplit="1" topLeftCell="G2" activePane="bottomRight" state="frozen"/>
      <selection pane="topRight" activeCell="G1" sqref="G1"/>
      <selection pane="bottomLeft" activeCell="A2" sqref="A2"/>
      <selection pane="bottomRight" activeCell="G2" sqref="G2"/>
    </sheetView>
  </sheetViews>
  <sheetFormatPr defaultColWidth="12.6328125" defaultRowHeight="15" customHeight="1" x14ac:dyDescent="0.25"/>
  <cols>
    <col min="1" max="1" width="10.08984375" customWidth="1"/>
    <col min="2" max="2" width="16.7265625" customWidth="1"/>
    <col min="3" max="3" width="31.26953125" customWidth="1"/>
    <col min="4" max="4" width="15.453125" customWidth="1"/>
    <col min="5" max="5" width="8" customWidth="1"/>
    <col min="6" max="6" width="144.90625" customWidth="1"/>
    <col min="7" max="7" width="20.08984375" customWidth="1"/>
    <col min="8" max="8" width="15.453125" customWidth="1"/>
    <col min="9" max="9" width="57.36328125" customWidth="1"/>
    <col min="10" max="28" width="12.453125" customWidth="1"/>
  </cols>
  <sheetData>
    <row r="1" spans="1:28" ht="75.75" customHeight="1" x14ac:dyDescent="0.45">
      <c r="A1" s="114" t="s">
        <v>1718</v>
      </c>
      <c r="B1" s="115" t="s">
        <v>1719</v>
      </c>
      <c r="C1" s="115" t="s">
        <v>1720</v>
      </c>
      <c r="D1" s="115"/>
      <c r="E1" s="115"/>
      <c r="F1" s="115" t="s">
        <v>68</v>
      </c>
      <c r="G1" s="116" t="s">
        <v>1721</v>
      </c>
      <c r="H1" s="115" t="s">
        <v>1722</v>
      </c>
      <c r="I1" s="116" t="s">
        <v>1723</v>
      </c>
      <c r="J1" s="117"/>
      <c r="K1" s="117"/>
      <c r="L1" s="118"/>
      <c r="M1" s="118"/>
      <c r="N1" s="118"/>
      <c r="O1" s="118"/>
      <c r="P1" s="118"/>
      <c r="Q1" s="118"/>
      <c r="R1" s="118"/>
      <c r="S1" s="118"/>
      <c r="T1" s="118"/>
      <c r="U1" s="118"/>
      <c r="V1" s="118"/>
      <c r="W1" s="118"/>
      <c r="X1" s="118"/>
      <c r="Y1" s="118"/>
      <c r="Z1" s="118"/>
      <c r="AA1" s="118"/>
      <c r="AB1" s="118"/>
    </row>
    <row r="2" spans="1:28" ht="15" customHeight="1" x14ac:dyDescent="0.25">
      <c r="A2" s="119">
        <v>1</v>
      </c>
      <c r="B2" s="120" t="s">
        <v>1724</v>
      </c>
      <c r="C2" s="121" t="s">
        <v>17</v>
      </c>
      <c r="D2" s="121"/>
      <c r="E2" s="121"/>
      <c r="F2" s="122" t="s">
        <v>1725</v>
      </c>
      <c r="G2" s="123" t="s">
        <v>1726</v>
      </c>
      <c r="H2" s="124">
        <v>46174</v>
      </c>
      <c r="I2" s="121" t="s">
        <v>1727</v>
      </c>
      <c r="J2" s="125"/>
      <c r="K2" s="125"/>
      <c r="L2" s="110"/>
      <c r="M2" s="110"/>
      <c r="N2" s="110"/>
      <c r="O2" s="110"/>
      <c r="P2" s="110"/>
      <c r="Q2" s="110"/>
      <c r="R2" s="110"/>
      <c r="S2" s="110"/>
      <c r="T2" s="110"/>
      <c r="U2" s="110"/>
      <c r="V2" s="110"/>
      <c r="W2" s="110"/>
      <c r="X2" s="110"/>
      <c r="Y2" s="110"/>
      <c r="Z2" s="110"/>
      <c r="AA2" s="110"/>
      <c r="AB2" s="110"/>
    </row>
    <row r="3" spans="1:28" ht="15" customHeight="1" x14ac:dyDescent="0.25">
      <c r="A3" s="123">
        <v>2</v>
      </c>
      <c r="B3" s="120" t="s">
        <v>1724</v>
      </c>
      <c r="C3" s="120" t="s">
        <v>1728</v>
      </c>
      <c r="D3" s="120"/>
      <c r="E3" s="120"/>
      <c r="F3" s="122" t="s">
        <v>1729</v>
      </c>
      <c r="G3" s="124">
        <v>42843</v>
      </c>
      <c r="H3" s="124">
        <v>44669</v>
      </c>
      <c r="I3" s="121"/>
      <c r="J3" s="125"/>
      <c r="K3" s="125"/>
      <c r="L3" s="110"/>
      <c r="M3" s="110"/>
      <c r="N3" s="110"/>
      <c r="O3" s="110"/>
      <c r="P3" s="110"/>
      <c r="Q3" s="110"/>
      <c r="R3" s="110"/>
      <c r="S3" s="110"/>
      <c r="T3" s="110"/>
      <c r="U3" s="110"/>
      <c r="V3" s="110"/>
      <c r="W3" s="110"/>
      <c r="X3" s="110"/>
      <c r="Y3" s="110"/>
      <c r="Z3" s="110"/>
      <c r="AA3" s="110"/>
      <c r="AB3" s="110"/>
    </row>
    <row r="4" spans="1:28" ht="15" customHeight="1" x14ac:dyDescent="0.25">
      <c r="A4" s="119">
        <v>3</v>
      </c>
      <c r="B4" s="120" t="s">
        <v>1724</v>
      </c>
      <c r="C4" s="121" t="s">
        <v>1730</v>
      </c>
      <c r="D4" s="121"/>
      <c r="E4" s="121"/>
      <c r="F4" s="122" t="s">
        <v>1731</v>
      </c>
      <c r="G4" s="124">
        <v>42947</v>
      </c>
      <c r="H4" s="124">
        <v>44773</v>
      </c>
      <c r="I4" s="121"/>
      <c r="J4" s="125"/>
      <c r="K4" s="125"/>
      <c r="L4" s="110"/>
      <c r="M4" s="110"/>
      <c r="N4" s="110"/>
      <c r="O4" s="110"/>
      <c r="P4" s="110"/>
      <c r="Q4" s="110"/>
      <c r="R4" s="110"/>
      <c r="S4" s="110"/>
      <c r="T4" s="110"/>
      <c r="U4" s="110"/>
      <c r="V4" s="110"/>
      <c r="W4" s="110"/>
      <c r="X4" s="110"/>
      <c r="Y4" s="110"/>
      <c r="Z4" s="110"/>
      <c r="AA4" s="110"/>
      <c r="AB4" s="110"/>
    </row>
    <row r="5" spans="1:28" ht="15" customHeight="1" x14ac:dyDescent="0.25">
      <c r="A5" s="123">
        <v>4</v>
      </c>
      <c r="B5" s="120" t="s">
        <v>1724</v>
      </c>
      <c r="C5" s="120" t="s">
        <v>1728</v>
      </c>
      <c r="D5" s="120"/>
      <c r="E5" s="120"/>
      <c r="F5" s="122" t="s">
        <v>1732</v>
      </c>
      <c r="G5" s="119" t="s">
        <v>1733</v>
      </c>
      <c r="H5" s="124">
        <v>45964</v>
      </c>
      <c r="I5" s="123" t="s">
        <v>1734</v>
      </c>
      <c r="J5" s="125"/>
      <c r="K5" s="125"/>
      <c r="L5" s="110"/>
      <c r="M5" s="110"/>
      <c r="N5" s="110"/>
      <c r="O5" s="110"/>
      <c r="P5" s="110"/>
      <c r="Q5" s="110"/>
      <c r="R5" s="110"/>
      <c r="S5" s="110"/>
      <c r="T5" s="110"/>
      <c r="U5" s="110"/>
      <c r="V5" s="110"/>
      <c r="W5" s="110"/>
      <c r="X5" s="110"/>
      <c r="Y5" s="110"/>
      <c r="Z5" s="110"/>
      <c r="AA5" s="110"/>
      <c r="AB5" s="110"/>
    </row>
    <row r="6" spans="1:28" ht="15" customHeight="1" x14ac:dyDescent="0.25">
      <c r="A6" s="123">
        <v>5</v>
      </c>
      <c r="B6" s="120" t="s">
        <v>1724</v>
      </c>
      <c r="C6" s="121" t="s">
        <v>1730</v>
      </c>
      <c r="D6" s="121"/>
      <c r="E6" s="121"/>
      <c r="F6" s="122" t="s">
        <v>1735</v>
      </c>
      <c r="G6" s="124">
        <v>43256</v>
      </c>
      <c r="H6" s="124">
        <v>45082</v>
      </c>
      <c r="I6" s="126" t="s">
        <v>1736</v>
      </c>
      <c r="J6" s="125"/>
      <c r="K6" s="125"/>
      <c r="L6" s="110"/>
      <c r="M6" s="110"/>
      <c r="N6" s="110"/>
      <c r="O6" s="110"/>
      <c r="P6" s="110"/>
      <c r="Q6" s="110"/>
      <c r="R6" s="110"/>
      <c r="S6" s="110"/>
      <c r="T6" s="110"/>
      <c r="U6" s="110"/>
      <c r="V6" s="110"/>
      <c r="W6" s="110"/>
      <c r="X6" s="110"/>
      <c r="Y6" s="110"/>
      <c r="Z6" s="110"/>
      <c r="AA6" s="110"/>
      <c r="AB6" s="110"/>
    </row>
    <row r="7" spans="1:28" ht="15" customHeight="1" x14ac:dyDescent="0.25">
      <c r="A7" s="123">
        <v>6</v>
      </c>
      <c r="B7" s="120" t="s">
        <v>1724</v>
      </c>
      <c r="C7" s="121" t="s">
        <v>1730</v>
      </c>
      <c r="D7" s="121"/>
      <c r="E7" s="121"/>
      <c r="F7" s="122" t="s">
        <v>1737</v>
      </c>
      <c r="G7" s="124">
        <v>43277</v>
      </c>
      <c r="H7" s="124">
        <v>45103</v>
      </c>
      <c r="I7" s="121"/>
      <c r="J7" s="125"/>
      <c r="K7" s="125"/>
      <c r="L7" s="110"/>
      <c r="M7" s="110"/>
      <c r="N7" s="110"/>
      <c r="O7" s="110"/>
      <c r="P7" s="110"/>
      <c r="Q7" s="110"/>
      <c r="R7" s="110"/>
      <c r="S7" s="110"/>
      <c r="T7" s="110"/>
      <c r="U7" s="110"/>
      <c r="V7" s="110"/>
      <c r="W7" s="110"/>
      <c r="X7" s="110"/>
      <c r="Y7" s="110"/>
      <c r="Z7" s="110"/>
      <c r="AA7" s="110"/>
      <c r="AB7" s="110"/>
    </row>
    <row r="8" spans="1:28" ht="15" customHeight="1" x14ac:dyDescent="0.25">
      <c r="A8" s="123">
        <v>7</v>
      </c>
      <c r="B8" s="120" t="s">
        <v>1724</v>
      </c>
      <c r="C8" s="121" t="s">
        <v>1730</v>
      </c>
      <c r="D8" s="121"/>
      <c r="E8" s="121"/>
      <c r="F8" s="122" t="s">
        <v>1738</v>
      </c>
      <c r="G8" s="124">
        <v>43277</v>
      </c>
      <c r="H8" s="124">
        <v>45103</v>
      </c>
      <c r="I8" s="121"/>
      <c r="J8" s="125"/>
      <c r="K8" s="125"/>
      <c r="L8" s="110"/>
      <c r="M8" s="110"/>
      <c r="N8" s="110"/>
      <c r="O8" s="110"/>
      <c r="P8" s="110"/>
      <c r="Q8" s="110"/>
      <c r="R8" s="110"/>
      <c r="S8" s="110"/>
      <c r="T8" s="110"/>
      <c r="U8" s="110"/>
      <c r="V8" s="110"/>
      <c r="W8" s="110"/>
      <c r="X8" s="110"/>
      <c r="Y8" s="110"/>
      <c r="Z8" s="110"/>
      <c r="AA8" s="110"/>
      <c r="AB8" s="110"/>
    </row>
    <row r="9" spans="1:28" ht="15" customHeight="1" x14ac:dyDescent="0.25">
      <c r="A9" s="123">
        <v>8</v>
      </c>
      <c r="B9" s="120" t="s">
        <v>1724</v>
      </c>
      <c r="C9" s="121" t="s">
        <v>17</v>
      </c>
      <c r="D9" s="121"/>
      <c r="E9" s="121"/>
      <c r="F9" s="122" t="s">
        <v>1739</v>
      </c>
      <c r="G9" s="124">
        <v>43319</v>
      </c>
      <c r="H9" s="124">
        <v>45145</v>
      </c>
      <c r="I9" s="121"/>
      <c r="J9" s="125"/>
      <c r="K9" s="125"/>
      <c r="L9" s="110"/>
      <c r="M9" s="110"/>
      <c r="N9" s="110"/>
      <c r="O9" s="110"/>
      <c r="P9" s="110"/>
      <c r="Q9" s="110"/>
      <c r="R9" s="110"/>
      <c r="S9" s="110"/>
      <c r="T9" s="110"/>
      <c r="U9" s="110"/>
      <c r="V9" s="110"/>
      <c r="W9" s="110"/>
      <c r="X9" s="110"/>
      <c r="Y9" s="110"/>
      <c r="Z9" s="110"/>
      <c r="AA9" s="110"/>
      <c r="AB9" s="110"/>
    </row>
    <row r="10" spans="1:28" ht="15" customHeight="1" x14ac:dyDescent="0.25">
      <c r="A10" s="121">
        <v>9</v>
      </c>
      <c r="B10" s="120" t="s">
        <v>1724</v>
      </c>
      <c r="C10" s="121" t="s">
        <v>1730</v>
      </c>
      <c r="D10" s="121"/>
      <c r="E10" s="121"/>
      <c r="F10" s="122" t="s">
        <v>1740</v>
      </c>
      <c r="G10" s="124">
        <v>43354</v>
      </c>
      <c r="H10" s="124">
        <v>45180</v>
      </c>
      <c r="I10" s="121"/>
      <c r="J10" s="125"/>
      <c r="K10" s="125"/>
      <c r="L10" s="110"/>
      <c r="M10" s="110"/>
      <c r="N10" s="110"/>
      <c r="O10" s="110"/>
      <c r="P10" s="110"/>
      <c r="Q10" s="110"/>
      <c r="R10" s="110"/>
      <c r="S10" s="110"/>
      <c r="T10" s="110"/>
      <c r="U10" s="110"/>
      <c r="V10" s="110"/>
      <c r="W10" s="110"/>
      <c r="X10" s="110"/>
      <c r="Y10" s="110"/>
      <c r="Z10" s="110"/>
      <c r="AA10" s="110"/>
      <c r="AB10" s="110"/>
    </row>
    <row r="11" spans="1:28" ht="15" customHeight="1" x14ac:dyDescent="0.25">
      <c r="A11" s="123">
        <v>10</v>
      </c>
      <c r="B11" s="120" t="s">
        <v>1724</v>
      </c>
      <c r="C11" s="121" t="s">
        <v>23</v>
      </c>
      <c r="D11" s="121"/>
      <c r="E11" s="121"/>
      <c r="F11" s="122" t="s">
        <v>1741</v>
      </c>
      <c r="G11" s="124">
        <v>43510</v>
      </c>
      <c r="H11" s="124">
        <v>45336</v>
      </c>
      <c r="I11" s="121"/>
      <c r="J11" s="125"/>
      <c r="K11" s="125"/>
      <c r="L11" s="110"/>
      <c r="M11" s="110"/>
      <c r="N11" s="110"/>
      <c r="O11" s="110"/>
      <c r="P11" s="110"/>
      <c r="Q11" s="110"/>
      <c r="R11" s="110"/>
      <c r="S11" s="110"/>
      <c r="T11" s="110"/>
      <c r="U11" s="110"/>
      <c r="V11" s="110"/>
      <c r="W11" s="110"/>
      <c r="X11" s="110"/>
      <c r="Y11" s="110"/>
      <c r="Z11" s="110"/>
      <c r="AA11" s="110"/>
      <c r="AB11" s="110"/>
    </row>
    <row r="12" spans="1:28" ht="15" customHeight="1" x14ac:dyDescent="0.25">
      <c r="A12" s="123">
        <v>11</v>
      </c>
      <c r="B12" s="120" t="s">
        <v>1724</v>
      </c>
      <c r="C12" s="121" t="s">
        <v>1742</v>
      </c>
      <c r="D12" s="121"/>
      <c r="E12" s="121"/>
      <c r="F12" s="122" t="s">
        <v>1743</v>
      </c>
      <c r="G12" s="124">
        <v>43510</v>
      </c>
      <c r="H12" s="124">
        <v>45336</v>
      </c>
      <c r="I12" s="121"/>
      <c r="J12" s="125"/>
      <c r="K12" s="125"/>
      <c r="L12" s="110"/>
      <c r="M12" s="110"/>
      <c r="N12" s="110"/>
      <c r="O12" s="110"/>
      <c r="P12" s="110"/>
      <c r="Q12" s="110"/>
      <c r="R12" s="110"/>
      <c r="S12" s="110"/>
      <c r="T12" s="110"/>
      <c r="U12" s="110"/>
      <c r="V12" s="110"/>
      <c r="W12" s="110"/>
      <c r="X12" s="110"/>
      <c r="Y12" s="110"/>
      <c r="Z12" s="110"/>
      <c r="AA12" s="110"/>
      <c r="AB12" s="110"/>
    </row>
    <row r="13" spans="1:28" ht="15" customHeight="1" x14ac:dyDescent="0.25">
      <c r="A13" s="123">
        <v>12</v>
      </c>
      <c r="B13" s="120" t="s">
        <v>1724</v>
      </c>
      <c r="C13" s="121" t="s">
        <v>1742</v>
      </c>
      <c r="D13" s="121"/>
      <c r="E13" s="121"/>
      <c r="F13" s="122" t="s">
        <v>1744</v>
      </c>
      <c r="G13" s="124">
        <v>43531</v>
      </c>
      <c r="H13" s="124">
        <v>45358</v>
      </c>
      <c r="I13" s="121"/>
      <c r="J13" s="125"/>
      <c r="K13" s="125"/>
      <c r="L13" s="110"/>
      <c r="M13" s="110"/>
      <c r="N13" s="110"/>
      <c r="O13" s="110"/>
      <c r="P13" s="110"/>
      <c r="Q13" s="110"/>
      <c r="R13" s="110"/>
      <c r="S13" s="110"/>
      <c r="T13" s="110"/>
      <c r="U13" s="110"/>
      <c r="V13" s="110"/>
      <c r="W13" s="110"/>
      <c r="X13" s="110"/>
      <c r="Y13" s="110"/>
      <c r="Z13" s="110"/>
      <c r="AA13" s="110"/>
      <c r="AB13" s="110"/>
    </row>
    <row r="14" spans="1:28" ht="15" customHeight="1" x14ac:dyDescent="0.25">
      <c r="A14" s="123">
        <v>13</v>
      </c>
      <c r="B14" s="120" t="s">
        <v>1724</v>
      </c>
      <c r="C14" s="121" t="s">
        <v>1745</v>
      </c>
      <c r="D14" s="121"/>
      <c r="E14" s="121"/>
      <c r="F14" s="122" t="s">
        <v>1746</v>
      </c>
      <c r="G14" s="124">
        <v>43634</v>
      </c>
      <c r="H14" s="124">
        <v>45461</v>
      </c>
      <c r="I14" s="112"/>
      <c r="J14" s="125"/>
      <c r="K14" s="125"/>
      <c r="L14" s="110"/>
      <c r="M14" s="110"/>
      <c r="N14" s="110"/>
      <c r="O14" s="110"/>
      <c r="P14" s="110"/>
      <c r="Q14" s="110"/>
      <c r="R14" s="110"/>
      <c r="S14" s="110"/>
      <c r="T14" s="110"/>
      <c r="U14" s="110"/>
      <c r="V14" s="110"/>
      <c r="W14" s="110"/>
      <c r="X14" s="110"/>
      <c r="Y14" s="110"/>
      <c r="Z14" s="110"/>
      <c r="AA14" s="110"/>
      <c r="AB14" s="110"/>
    </row>
    <row r="15" spans="1:28" ht="15" customHeight="1" x14ac:dyDescent="0.25">
      <c r="A15" s="123">
        <v>14</v>
      </c>
      <c r="B15" s="120" t="s">
        <v>1724</v>
      </c>
      <c r="C15" s="120" t="s">
        <v>1728</v>
      </c>
      <c r="D15" s="120"/>
      <c r="E15" s="120"/>
      <c r="F15" s="122" t="s">
        <v>1747</v>
      </c>
      <c r="G15" s="127">
        <v>43634</v>
      </c>
      <c r="H15" s="124">
        <v>45461</v>
      </c>
      <c r="I15" s="121"/>
      <c r="J15" s="110"/>
      <c r="K15" s="110"/>
      <c r="L15" s="110"/>
      <c r="M15" s="110"/>
      <c r="N15" s="110"/>
      <c r="O15" s="110"/>
      <c r="P15" s="110"/>
      <c r="Q15" s="110"/>
      <c r="R15" s="110"/>
      <c r="S15" s="110"/>
      <c r="T15" s="110"/>
      <c r="U15" s="110"/>
      <c r="V15" s="110"/>
      <c r="W15" s="110"/>
      <c r="X15" s="110"/>
      <c r="Y15" s="110"/>
      <c r="Z15" s="110"/>
      <c r="AA15" s="110"/>
      <c r="AB15" s="110"/>
    </row>
    <row r="16" spans="1:28" ht="15" customHeight="1" x14ac:dyDescent="0.25">
      <c r="A16" s="123">
        <v>15</v>
      </c>
      <c r="B16" s="120" t="s">
        <v>1724</v>
      </c>
      <c r="C16" s="111" t="s">
        <v>1748</v>
      </c>
      <c r="D16" s="111"/>
      <c r="E16" s="111"/>
      <c r="F16" s="122" t="s">
        <v>1749</v>
      </c>
      <c r="G16" s="127">
        <v>43713</v>
      </c>
      <c r="H16" s="124">
        <v>45540</v>
      </c>
      <c r="I16" s="120"/>
      <c r="J16" s="110"/>
      <c r="K16" s="110"/>
      <c r="L16" s="110"/>
      <c r="M16" s="110"/>
      <c r="N16" s="110"/>
      <c r="O16" s="110"/>
      <c r="P16" s="110"/>
      <c r="Q16" s="110"/>
      <c r="R16" s="110"/>
      <c r="S16" s="110"/>
      <c r="T16" s="110"/>
      <c r="U16" s="110"/>
      <c r="V16" s="110"/>
      <c r="W16" s="110"/>
      <c r="X16" s="110"/>
      <c r="Y16" s="110"/>
      <c r="Z16" s="110"/>
      <c r="AA16" s="110"/>
      <c r="AB16" s="110"/>
    </row>
    <row r="17" spans="1:28" ht="15" customHeight="1" x14ac:dyDescent="0.25">
      <c r="A17" s="123">
        <v>16</v>
      </c>
      <c r="B17" s="120" t="s">
        <v>1724</v>
      </c>
      <c r="C17" s="111" t="s">
        <v>1748</v>
      </c>
      <c r="D17" s="111"/>
      <c r="E17" s="111"/>
      <c r="F17" s="122" t="s">
        <v>1750</v>
      </c>
      <c r="G17" s="127">
        <v>43713</v>
      </c>
      <c r="H17" s="124">
        <v>45540</v>
      </c>
      <c r="I17" s="120"/>
      <c r="J17" s="110"/>
      <c r="K17" s="110"/>
      <c r="L17" s="110"/>
      <c r="M17" s="110"/>
      <c r="N17" s="110"/>
      <c r="O17" s="110"/>
      <c r="P17" s="110"/>
      <c r="Q17" s="110"/>
      <c r="R17" s="110"/>
      <c r="S17" s="110"/>
      <c r="T17" s="110"/>
      <c r="U17" s="110"/>
      <c r="V17" s="110"/>
      <c r="W17" s="110"/>
      <c r="X17" s="110"/>
      <c r="Y17" s="110"/>
      <c r="Z17" s="110"/>
      <c r="AA17" s="110"/>
      <c r="AB17" s="110"/>
    </row>
    <row r="18" spans="1:28" ht="15" customHeight="1" x14ac:dyDescent="0.25">
      <c r="A18" s="123">
        <v>17</v>
      </c>
      <c r="B18" s="120" t="s">
        <v>1724</v>
      </c>
      <c r="C18" s="121" t="s">
        <v>40</v>
      </c>
      <c r="D18" s="121"/>
      <c r="E18" s="121"/>
      <c r="F18" s="122" t="s">
        <v>1751</v>
      </c>
      <c r="G18" s="124">
        <v>43739</v>
      </c>
      <c r="H18" s="124">
        <v>45566</v>
      </c>
      <c r="I18" s="126" t="s">
        <v>1736</v>
      </c>
      <c r="J18" s="110"/>
      <c r="K18" s="110"/>
      <c r="L18" s="110"/>
      <c r="M18" s="110"/>
      <c r="N18" s="110"/>
      <c r="O18" s="110"/>
      <c r="P18" s="110"/>
      <c r="Q18" s="110"/>
      <c r="R18" s="110"/>
      <c r="S18" s="110"/>
      <c r="T18" s="110"/>
      <c r="U18" s="110"/>
      <c r="V18" s="110"/>
      <c r="W18" s="110"/>
      <c r="X18" s="110"/>
      <c r="Y18" s="110"/>
      <c r="Z18" s="110"/>
      <c r="AA18" s="110"/>
      <c r="AB18" s="110"/>
    </row>
    <row r="19" spans="1:28" ht="15" customHeight="1" x14ac:dyDescent="0.25">
      <c r="A19" s="123">
        <v>18</v>
      </c>
      <c r="B19" s="120" t="s">
        <v>1724</v>
      </c>
      <c r="C19" s="121" t="s">
        <v>23</v>
      </c>
      <c r="D19" s="121"/>
      <c r="E19" s="121"/>
      <c r="F19" s="122" t="s">
        <v>1752</v>
      </c>
      <c r="G19" s="124">
        <v>43739</v>
      </c>
      <c r="H19" s="124">
        <v>45566</v>
      </c>
      <c r="I19" s="112"/>
      <c r="J19" s="125"/>
      <c r="K19" s="125"/>
      <c r="L19" s="110"/>
      <c r="M19" s="110"/>
      <c r="N19" s="110"/>
      <c r="O19" s="110"/>
      <c r="P19" s="110"/>
      <c r="Q19" s="110"/>
      <c r="R19" s="110"/>
      <c r="S19" s="110"/>
      <c r="T19" s="110"/>
      <c r="U19" s="110"/>
      <c r="V19" s="110"/>
      <c r="W19" s="110"/>
      <c r="X19" s="110"/>
      <c r="Y19" s="110"/>
      <c r="Z19" s="110"/>
      <c r="AA19" s="110"/>
      <c r="AB19" s="110"/>
    </row>
    <row r="20" spans="1:28" ht="15" customHeight="1" x14ac:dyDescent="0.25">
      <c r="A20" s="123">
        <v>19</v>
      </c>
      <c r="B20" s="120" t="s">
        <v>1724</v>
      </c>
      <c r="C20" s="121" t="s">
        <v>23</v>
      </c>
      <c r="D20" s="121"/>
      <c r="E20" s="121"/>
      <c r="F20" s="122" t="s">
        <v>1753</v>
      </c>
      <c r="G20" s="124">
        <v>43739</v>
      </c>
      <c r="H20" s="124">
        <v>45566</v>
      </c>
      <c r="I20" s="121"/>
      <c r="J20" s="125"/>
      <c r="K20" s="125"/>
      <c r="L20" s="110"/>
      <c r="M20" s="110"/>
      <c r="N20" s="110"/>
      <c r="O20" s="110"/>
      <c r="P20" s="110"/>
      <c r="Q20" s="110"/>
      <c r="R20" s="110"/>
      <c r="S20" s="110"/>
      <c r="T20" s="110"/>
      <c r="U20" s="110"/>
      <c r="V20" s="110"/>
      <c r="W20" s="110"/>
      <c r="X20" s="110"/>
      <c r="Y20" s="110"/>
      <c r="Z20" s="110"/>
      <c r="AA20" s="110"/>
      <c r="AB20" s="110"/>
    </row>
    <row r="21" spans="1:28" ht="15" customHeight="1" x14ac:dyDescent="0.25">
      <c r="A21" s="123">
        <v>20</v>
      </c>
      <c r="B21" s="120" t="s">
        <v>1724</v>
      </c>
      <c r="C21" s="110" t="s">
        <v>1745</v>
      </c>
      <c r="D21" s="110"/>
      <c r="E21" s="110"/>
      <c r="F21" s="122" t="s">
        <v>1754</v>
      </c>
      <c r="G21" s="127">
        <v>43774</v>
      </c>
      <c r="H21" s="124">
        <v>45601</v>
      </c>
      <c r="I21" s="122"/>
      <c r="J21" s="110"/>
      <c r="K21" s="110"/>
      <c r="L21" s="110"/>
      <c r="M21" s="110"/>
      <c r="N21" s="110"/>
      <c r="O21" s="110"/>
      <c r="P21" s="110"/>
      <c r="Q21" s="110"/>
      <c r="R21" s="110"/>
      <c r="S21" s="110"/>
      <c r="T21" s="110"/>
      <c r="U21" s="110"/>
      <c r="V21" s="110"/>
      <c r="W21" s="110"/>
      <c r="X21" s="110"/>
      <c r="Y21" s="110"/>
      <c r="Z21" s="110"/>
      <c r="AA21" s="110"/>
      <c r="AB21" s="110"/>
    </row>
    <row r="22" spans="1:28" ht="15" customHeight="1" x14ac:dyDescent="0.25">
      <c r="A22" s="123">
        <v>21</v>
      </c>
      <c r="B22" s="120" t="s">
        <v>1724</v>
      </c>
      <c r="C22" s="120" t="s">
        <v>1728</v>
      </c>
      <c r="D22" s="120"/>
      <c r="E22" s="120"/>
      <c r="F22" s="122" t="s">
        <v>1755</v>
      </c>
      <c r="G22" s="127">
        <v>43774</v>
      </c>
      <c r="H22" s="124">
        <v>45601</v>
      </c>
      <c r="I22" s="120"/>
      <c r="J22" s="110"/>
      <c r="K22" s="110"/>
      <c r="L22" s="110"/>
      <c r="M22" s="110"/>
      <c r="N22" s="110"/>
      <c r="O22" s="110"/>
      <c r="P22" s="110"/>
      <c r="Q22" s="110"/>
      <c r="R22" s="110"/>
      <c r="S22" s="110"/>
      <c r="T22" s="110"/>
      <c r="U22" s="110"/>
      <c r="V22" s="110"/>
      <c r="W22" s="110"/>
      <c r="X22" s="110"/>
      <c r="Y22" s="110"/>
      <c r="Z22" s="110"/>
      <c r="AA22" s="110"/>
      <c r="AB22" s="110"/>
    </row>
    <row r="23" spans="1:28" ht="15" customHeight="1" x14ac:dyDescent="0.25">
      <c r="A23" s="123">
        <v>22</v>
      </c>
      <c r="B23" s="120" t="s">
        <v>1724</v>
      </c>
      <c r="C23" s="120" t="s">
        <v>1728</v>
      </c>
      <c r="D23" s="120"/>
      <c r="E23" s="120"/>
      <c r="F23" s="122" t="s">
        <v>1756</v>
      </c>
      <c r="G23" s="124">
        <v>43802</v>
      </c>
      <c r="H23" s="124">
        <v>45629</v>
      </c>
      <c r="I23" s="121"/>
      <c r="J23" s="125"/>
      <c r="K23" s="125"/>
      <c r="L23" s="110"/>
      <c r="M23" s="110"/>
      <c r="N23" s="110"/>
      <c r="O23" s="110"/>
      <c r="P23" s="110"/>
      <c r="Q23" s="110"/>
      <c r="R23" s="110"/>
      <c r="S23" s="110"/>
      <c r="T23" s="110"/>
      <c r="U23" s="110"/>
      <c r="V23" s="110"/>
      <c r="W23" s="110"/>
      <c r="X23" s="110"/>
      <c r="Y23" s="110"/>
      <c r="Z23" s="110"/>
      <c r="AA23" s="110"/>
      <c r="AB23" s="110"/>
    </row>
    <row r="24" spans="1:28" ht="15" customHeight="1" x14ac:dyDescent="0.25">
      <c r="A24" s="123">
        <v>23</v>
      </c>
      <c r="B24" s="120" t="s">
        <v>1724</v>
      </c>
      <c r="C24" s="111" t="s">
        <v>1757</v>
      </c>
      <c r="D24" s="111"/>
      <c r="E24" s="111"/>
      <c r="F24" s="122" t="s">
        <v>1758</v>
      </c>
      <c r="G24" s="127">
        <v>43963</v>
      </c>
      <c r="H24" s="124">
        <v>45789</v>
      </c>
      <c r="I24" s="120"/>
      <c r="J24" s="110"/>
      <c r="K24" s="110"/>
      <c r="L24" s="110"/>
      <c r="M24" s="110"/>
      <c r="N24" s="110"/>
      <c r="O24" s="110"/>
      <c r="P24" s="110"/>
      <c r="Q24" s="110"/>
      <c r="R24" s="110"/>
      <c r="S24" s="110"/>
      <c r="T24" s="110"/>
      <c r="U24" s="110"/>
      <c r="V24" s="110"/>
      <c r="W24" s="110"/>
      <c r="X24" s="110"/>
      <c r="Y24" s="110"/>
      <c r="Z24" s="110"/>
      <c r="AA24" s="110"/>
      <c r="AB24" s="110"/>
    </row>
    <row r="25" spans="1:28" ht="15" customHeight="1" x14ac:dyDescent="0.25">
      <c r="A25" s="123">
        <v>24</v>
      </c>
      <c r="B25" s="120" t="s">
        <v>1724</v>
      </c>
      <c r="C25" s="111" t="s">
        <v>1757</v>
      </c>
      <c r="D25" s="111"/>
      <c r="E25" s="111"/>
      <c r="F25" s="122" t="s">
        <v>1759</v>
      </c>
      <c r="G25" s="127">
        <v>43963</v>
      </c>
      <c r="H25" s="124">
        <v>45789</v>
      </c>
      <c r="I25" s="121"/>
      <c r="J25" s="110"/>
      <c r="K25" s="110"/>
      <c r="L25" s="110"/>
      <c r="M25" s="110"/>
      <c r="N25" s="110"/>
      <c r="O25" s="110"/>
      <c r="P25" s="110"/>
      <c r="Q25" s="110"/>
      <c r="R25" s="110"/>
      <c r="S25" s="110"/>
      <c r="T25" s="110"/>
      <c r="U25" s="110"/>
      <c r="V25" s="110"/>
      <c r="W25" s="110"/>
      <c r="X25" s="110"/>
      <c r="Y25" s="110"/>
      <c r="Z25" s="110"/>
      <c r="AA25" s="110"/>
      <c r="AB25" s="110"/>
    </row>
    <row r="26" spans="1:28" ht="15" customHeight="1" x14ac:dyDescent="0.25">
      <c r="A26" s="123">
        <v>25</v>
      </c>
      <c r="B26" s="120" t="s">
        <v>1724</v>
      </c>
      <c r="C26" s="121" t="s">
        <v>1760</v>
      </c>
      <c r="D26" s="121"/>
      <c r="E26" s="121"/>
      <c r="F26" s="122" t="s">
        <v>1761</v>
      </c>
      <c r="G26" s="127">
        <v>43985</v>
      </c>
      <c r="H26" s="124">
        <v>45811</v>
      </c>
      <c r="I26" s="121"/>
      <c r="J26" s="125"/>
      <c r="K26" s="125"/>
      <c r="L26" s="110"/>
      <c r="M26" s="110"/>
      <c r="N26" s="110"/>
      <c r="O26" s="110"/>
      <c r="P26" s="110"/>
      <c r="Q26" s="110"/>
      <c r="R26" s="110"/>
      <c r="S26" s="110"/>
      <c r="T26" s="110"/>
      <c r="U26" s="110"/>
      <c r="V26" s="110"/>
      <c r="W26" s="110"/>
      <c r="X26" s="110"/>
      <c r="Y26" s="110"/>
      <c r="Z26" s="110"/>
      <c r="AA26" s="110"/>
      <c r="AB26" s="110"/>
    </row>
    <row r="27" spans="1:28" ht="15" customHeight="1" x14ac:dyDescent="0.25">
      <c r="A27" s="123">
        <v>26</v>
      </c>
      <c r="B27" s="120" t="s">
        <v>1724</v>
      </c>
      <c r="C27" s="121" t="s">
        <v>1760</v>
      </c>
      <c r="D27" s="121"/>
      <c r="E27" s="121"/>
      <c r="F27" s="122" t="s">
        <v>1762</v>
      </c>
      <c r="G27" s="127">
        <v>43985</v>
      </c>
      <c r="H27" s="124">
        <v>45811</v>
      </c>
      <c r="I27" s="121"/>
      <c r="J27" s="125"/>
      <c r="K27" s="125"/>
      <c r="L27" s="110"/>
      <c r="M27" s="110"/>
      <c r="N27" s="110"/>
      <c r="O27" s="110"/>
      <c r="P27" s="110"/>
      <c r="Q27" s="110"/>
      <c r="R27" s="110"/>
      <c r="S27" s="110"/>
      <c r="T27" s="110"/>
      <c r="U27" s="110"/>
      <c r="V27" s="110"/>
      <c r="W27" s="110"/>
      <c r="X27" s="110"/>
      <c r="Y27" s="110"/>
      <c r="Z27" s="110"/>
      <c r="AA27" s="110"/>
      <c r="AB27" s="110"/>
    </row>
    <row r="28" spans="1:28" ht="15" customHeight="1" x14ac:dyDescent="0.25">
      <c r="A28" s="123">
        <v>27</v>
      </c>
      <c r="B28" s="120" t="s">
        <v>1724</v>
      </c>
      <c r="C28" s="111" t="s">
        <v>33</v>
      </c>
      <c r="D28" s="111"/>
      <c r="E28" s="111"/>
      <c r="F28" s="122" t="s">
        <v>1763</v>
      </c>
      <c r="G28" s="127">
        <v>43985</v>
      </c>
      <c r="H28" s="124">
        <v>45811</v>
      </c>
      <c r="I28" s="120"/>
      <c r="J28" s="110"/>
      <c r="K28" s="110"/>
      <c r="L28" s="110"/>
      <c r="M28" s="110"/>
      <c r="N28" s="110"/>
      <c r="O28" s="110"/>
      <c r="P28" s="110"/>
      <c r="Q28" s="110"/>
      <c r="R28" s="110"/>
      <c r="S28" s="110"/>
      <c r="T28" s="110"/>
      <c r="U28" s="110"/>
      <c r="V28" s="110"/>
      <c r="W28" s="110"/>
      <c r="X28" s="110"/>
      <c r="Y28" s="110"/>
      <c r="Z28" s="110"/>
      <c r="AA28" s="110"/>
      <c r="AB28" s="110"/>
    </row>
    <row r="29" spans="1:28" ht="15" customHeight="1" x14ac:dyDescent="0.25">
      <c r="A29" s="123">
        <v>28</v>
      </c>
      <c r="B29" s="120" t="s">
        <v>1724</v>
      </c>
      <c r="C29" s="128" t="s">
        <v>22</v>
      </c>
      <c r="D29" s="128" t="s">
        <v>23</v>
      </c>
      <c r="E29" s="128" t="s">
        <v>250</v>
      </c>
      <c r="F29" s="122" t="s">
        <v>1764</v>
      </c>
      <c r="G29" s="127">
        <v>44019</v>
      </c>
      <c r="H29" s="124">
        <v>45845</v>
      </c>
      <c r="I29" s="122"/>
      <c r="J29" s="129"/>
      <c r="K29" s="130"/>
      <c r="L29" s="130"/>
      <c r="M29" s="129"/>
      <c r="N29" s="129"/>
      <c r="O29" s="129"/>
      <c r="P29" s="129"/>
      <c r="Q29" s="129"/>
      <c r="R29" s="129"/>
      <c r="S29" s="129"/>
      <c r="T29" s="129"/>
      <c r="U29" s="129"/>
      <c r="V29" s="129"/>
      <c r="W29" s="129"/>
      <c r="X29" s="129"/>
      <c r="Y29" s="129"/>
      <c r="Z29" s="129"/>
      <c r="AA29" s="129"/>
      <c r="AB29" s="129"/>
    </row>
    <row r="30" spans="1:28" ht="15" customHeight="1" x14ac:dyDescent="0.25">
      <c r="A30" s="123">
        <v>29</v>
      </c>
      <c r="B30" s="120" t="s">
        <v>1724</v>
      </c>
      <c r="C30" s="120" t="s">
        <v>22</v>
      </c>
      <c r="D30" s="120"/>
      <c r="E30" s="120"/>
      <c r="F30" s="122" t="s">
        <v>1765</v>
      </c>
      <c r="G30" s="127">
        <v>44019</v>
      </c>
      <c r="H30" s="124">
        <v>45845</v>
      </c>
      <c r="I30" s="122"/>
      <c r="J30" s="131"/>
      <c r="K30" s="132"/>
      <c r="L30" s="132"/>
      <c r="M30" s="131"/>
      <c r="N30" s="131"/>
      <c r="O30" s="131"/>
      <c r="P30" s="131"/>
      <c r="Q30" s="131"/>
      <c r="R30" s="125"/>
      <c r="S30" s="125"/>
      <c r="T30" s="125"/>
      <c r="U30" s="125"/>
      <c r="V30" s="125"/>
      <c r="W30" s="125"/>
      <c r="X30" s="125"/>
      <c r="Y30" s="125"/>
      <c r="Z30" s="125"/>
      <c r="AA30" s="125"/>
      <c r="AB30" s="125"/>
    </row>
    <row r="31" spans="1:28" ht="15" customHeight="1" x14ac:dyDescent="0.25">
      <c r="A31" s="123">
        <v>30</v>
      </c>
      <c r="B31" s="120" t="s">
        <v>1724</v>
      </c>
      <c r="C31" s="120" t="s">
        <v>22</v>
      </c>
      <c r="D31" s="120"/>
      <c r="E31" s="120"/>
      <c r="F31" s="122" t="s">
        <v>1766</v>
      </c>
      <c r="G31" s="127">
        <v>44019</v>
      </c>
      <c r="H31" s="124">
        <v>45845</v>
      </c>
      <c r="I31" s="122"/>
      <c r="J31" s="131"/>
      <c r="K31" s="132"/>
      <c r="L31" s="132"/>
      <c r="M31" s="131"/>
      <c r="N31" s="131"/>
      <c r="O31" s="131"/>
      <c r="P31" s="131"/>
      <c r="Q31" s="131"/>
      <c r="R31" s="125"/>
      <c r="S31" s="125"/>
      <c r="T31" s="125"/>
      <c r="U31" s="125"/>
      <c r="V31" s="125"/>
      <c r="W31" s="125"/>
      <c r="X31" s="125"/>
      <c r="Y31" s="125"/>
      <c r="Z31" s="125"/>
      <c r="AA31" s="125"/>
      <c r="AB31" s="125"/>
    </row>
    <row r="32" spans="1:28" ht="15" customHeight="1" x14ac:dyDescent="0.25">
      <c r="A32" s="123">
        <v>31</v>
      </c>
      <c r="B32" s="120" t="s">
        <v>1724</v>
      </c>
      <c r="C32" s="120" t="s">
        <v>1730</v>
      </c>
      <c r="D32" s="120"/>
      <c r="E32" s="120"/>
      <c r="F32" s="122" t="s">
        <v>1767</v>
      </c>
      <c r="G32" s="124">
        <v>44019</v>
      </c>
      <c r="H32" s="124">
        <v>45845</v>
      </c>
      <c r="I32" s="133"/>
      <c r="J32" s="131"/>
      <c r="K32" s="132"/>
      <c r="L32" s="132"/>
      <c r="M32" s="131"/>
      <c r="N32" s="131"/>
      <c r="O32" s="131"/>
      <c r="P32" s="131"/>
      <c r="Q32" s="131"/>
      <c r="R32" s="125"/>
      <c r="S32" s="125"/>
      <c r="T32" s="125"/>
      <c r="U32" s="125"/>
      <c r="V32" s="125"/>
      <c r="W32" s="125"/>
      <c r="X32" s="125"/>
      <c r="Y32" s="125"/>
      <c r="Z32" s="125"/>
      <c r="AA32" s="125"/>
      <c r="AB32" s="125"/>
    </row>
    <row r="33" spans="1:28" ht="15" customHeight="1" x14ac:dyDescent="0.25">
      <c r="A33" s="123">
        <v>32</v>
      </c>
      <c r="B33" s="120" t="s">
        <v>1724</v>
      </c>
      <c r="C33" s="121" t="s">
        <v>1730</v>
      </c>
      <c r="D33" s="121"/>
      <c r="E33" s="121"/>
      <c r="F33" s="122" t="s">
        <v>1768</v>
      </c>
      <c r="G33" s="124">
        <v>44019</v>
      </c>
      <c r="H33" s="124">
        <v>45845</v>
      </c>
      <c r="I33" s="120"/>
      <c r="J33" s="131"/>
      <c r="K33" s="131"/>
      <c r="L33" s="131"/>
      <c r="M33" s="131"/>
      <c r="N33" s="131"/>
      <c r="O33" s="131"/>
      <c r="P33" s="131"/>
      <c r="Q33" s="131"/>
      <c r="R33" s="125"/>
      <c r="S33" s="125"/>
      <c r="T33" s="125"/>
      <c r="U33" s="125"/>
      <c r="V33" s="125"/>
      <c r="W33" s="125"/>
      <c r="X33" s="125"/>
      <c r="Y33" s="125"/>
      <c r="Z33" s="125"/>
      <c r="AA33" s="125"/>
      <c r="AB33" s="125"/>
    </row>
    <row r="34" spans="1:28" ht="15" customHeight="1" x14ac:dyDescent="0.25">
      <c r="A34" s="123">
        <v>33</v>
      </c>
      <c r="B34" s="120" t="s">
        <v>1724</v>
      </c>
      <c r="C34" s="110" t="s">
        <v>1745</v>
      </c>
      <c r="D34" s="110"/>
      <c r="E34" s="110"/>
      <c r="F34" s="122" t="s">
        <v>1769</v>
      </c>
      <c r="G34" s="127">
        <v>44019</v>
      </c>
      <c r="H34" s="124">
        <v>45845</v>
      </c>
      <c r="I34" s="122"/>
      <c r="J34" s="110"/>
      <c r="K34" s="110"/>
      <c r="L34" s="110"/>
      <c r="M34" s="110"/>
      <c r="N34" s="110"/>
      <c r="O34" s="110"/>
      <c r="P34" s="110"/>
      <c r="Q34" s="110"/>
      <c r="R34" s="110"/>
      <c r="S34" s="110"/>
      <c r="T34" s="110"/>
      <c r="U34" s="110"/>
      <c r="V34" s="110"/>
      <c r="W34" s="110"/>
      <c r="X34" s="110"/>
      <c r="Y34" s="110"/>
      <c r="Z34" s="110"/>
      <c r="AA34" s="110"/>
      <c r="AB34" s="110"/>
    </row>
    <row r="35" spans="1:28" ht="15" customHeight="1" x14ac:dyDescent="0.25">
      <c r="A35" s="123">
        <v>34</v>
      </c>
      <c r="B35" s="120" t="s">
        <v>1724</v>
      </c>
      <c r="C35" s="121" t="s">
        <v>1770</v>
      </c>
      <c r="D35" s="121"/>
      <c r="E35" s="121"/>
      <c r="F35" s="122" t="s">
        <v>1771</v>
      </c>
      <c r="G35" s="124">
        <v>44075</v>
      </c>
      <c r="H35" s="124">
        <v>45901</v>
      </c>
      <c r="I35" s="122"/>
      <c r="J35" s="131"/>
      <c r="K35" s="132"/>
      <c r="L35" s="132"/>
      <c r="M35" s="131"/>
      <c r="N35" s="131"/>
      <c r="O35" s="131"/>
      <c r="P35" s="131"/>
      <c r="Q35" s="131"/>
      <c r="R35" s="125"/>
      <c r="S35" s="125"/>
      <c r="T35" s="125"/>
      <c r="U35" s="125"/>
      <c r="V35" s="125"/>
      <c r="W35" s="125"/>
      <c r="X35" s="125"/>
      <c r="Y35" s="125"/>
      <c r="Z35" s="125"/>
      <c r="AA35" s="125"/>
      <c r="AB35" s="125"/>
    </row>
    <row r="36" spans="1:28" ht="15" customHeight="1" x14ac:dyDescent="0.25">
      <c r="A36" s="123">
        <v>35</v>
      </c>
      <c r="B36" s="120" t="s">
        <v>1724</v>
      </c>
      <c r="C36" s="121" t="s">
        <v>20</v>
      </c>
      <c r="D36" s="121"/>
      <c r="E36" s="121"/>
      <c r="F36" s="122" t="s">
        <v>1772</v>
      </c>
      <c r="G36" s="124">
        <v>44138</v>
      </c>
      <c r="H36" s="124">
        <v>45964</v>
      </c>
      <c r="I36" s="121"/>
      <c r="J36" s="125"/>
      <c r="K36" s="125"/>
      <c r="L36" s="110"/>
      <c r="M36" s="110"/>
      <c r="N36" s="110"/>
      <c r="O36" s="110"/>
      <c r="P36" s="110"/>
      <c r="Q36" s="110"/>
      <c r="R36" s="110"/>
      <c r="S36" s="110"/>
      <c r="T36" s="110"/>
      <c r="U36" s="110"/>
      <c r="V36" s="110"/>
      <c r="W36" s="110"/>
      <c r="X36" s="110"/>
      <c r="Y36" s="110"/>
      <c r="Z36" s="110"/>
      <c r="AA36" s="110"/>
      <c r="AB36" s="110"/>
    </row>
    <row r="37" spans="1:28" ht="15" customHeight="1" x14ac:dyDescent="0.25">
      <c r="A37" s="123">
        <v>36</v>
      </c>
      <c r="B37" s="120" t="s">
        <v>1724</v>
      </c>
      <c r="C37" s="121" t="s">
        <v>20</v>
      </c>
      <c r="D37" s="121"/>
      <c r="E37" s="121"/>
      <c r="F37" s="122" t="s">
        <v>1773</v>
      </c>
      <c r="G37" s="124">
        <v>44138</v>
      </c>
      <c r="H37" s="124">
        <v>45964</v>
      </c>
      <c r="I37" s="121"/>
      <c r="J37" s="125"/>
      <c r="K37" s="125"/>
      <c r="L37" s="110"/>
      <c r="M37" s="110"/>
      <c r="N37" s="110"/>
      <c r="O37" s="110"/>
      <c r="P37" s="110"/>
      <c r="Q37" s="110"/>
      <c r="R37" s="110"/>
      <c r="S37" s="110"/>
      <c r="T37" s="110"/>
      <c r="U37" s="110"/>
      <c r="V37" s="110"/>
      <c r="W37" s="110"/>
      <c r="X37" s="110"/>
      <c r="Y37" s="110"/>
      <c r="Z37" s="110"/>
      <c r="AA37" s="110"/>
      <c r="AB37" s="110"/>
    </row>
    <row r="38" spans="1:28" ht="15" customHeight="1" x14ac:dyDescent="0.25">
      <c r="A38" s="123">
        <v>37</v>
      </c>
      <c r="B38" s="120" t="s">
        <v>1724</v>
      </c>
      <c r="C38" s="119" t="s">
        <v>1774</v>
      </c>
      <c r="D38" s="119"/>
      <c r="E38" s="119"/>
      <c r="F38" s="122" t="s">
        <v>1775</v>
      </c>
      <c r="G38" s="124">
        <v>44166</v>
      </c>
      <c r="H38" s="124">
        <v>45992</v>
      </c>
      <c r="I38" s="120"/>
      <c r="J38" s="125"/>
      <c r="K38" s="125"/>
      <c r="L38" s="110"/>
      <c r="M38" s="110"/>
      <c r="N38" s="110"/>
      <c r="O38" s="110"/>
      <c r="P38" s="110"/>
      <c r="Q38" s="110"/>
      <c r="R38" s="110"/>
      <c r="S38" s="110"/>
      <c r="T38" s="110"/>
      <c r="U38" s="110"/>
      <c r="V38" s="110"/>
      <c r="W38" s="110"/>
      <c r="X38" s="110"/>
      <c r="Y38" s="110"/>
      <c r="Z38" s="110"/>
      <c r="AA38" s="110"/>
      <c r="AB38" s="110"/>
    </row>
    <row r="39" spans="1:28" ht="15" customHeight="1" x14ac:dyDescent="0.25">
      <c r="A39" s="123">
        <v>38</v>
      </c>
      <c r="B39" s="120" t="s">
        <v>1724</v>
      </c>
      <c r="C39" s="119" t="s">
        <v>1774</v>
      </c>
      <c r="D39" s="119"/>
      <c r="E39" s="119"/>
      <c r="F39" s="122" t="s">
        <v>1776</v>
      </c>
      <c r="G39" s="124">
        <v>44166</v>
      </c>
      <c r="H39" s="127">
        <v>45992</v>
      </c>
      <c r="I39" s="120"/>
      <c r="J39" s="125"/>
      <c r="K39" s="125"/>
      <c r="L39" s="110"/>
      <c r="M39" s="110"/>
      <c r="N39" s="110"/>
      <c r="O39" s="110"/>
      <c r="P39" s="110"/>
      <c r="Q39" s="110"/>
      <c r="R39" s="110"/>
      <c r="S39" s="110"/>
      <c r="T39" s="110"/>
      <c r="U39" s="110"/>
      <c r="V39" s="110"/>
      <c r="W39" s="110"/>
      <c r="X39" s="110"/>
      <c r="Y39" s="110"/>
      <c r="Z39" s="110"/>
      <c r="AA39" s="110"/>
      <c r="AB39" s="110"/>
    </row>
    <row r="40" spans="1:28" ht="15" customHeight="1" x14ac:dyDescent="0.25">
      <c r="A40" s="123">
        <v>39</v>
      </c>
      <c r="B40" s="120" t="s">
        <v>1724</v>
      </c>
      <c r="C40" s="119" t="s">
        <v>1774</v>
      </c>
      <c r="D40" s="119"/>
      <c r="E40" s="119"/>
      <c r="F40" s="122" t="s">
        <v>1777</v>
      </c>
      <c r="G40" s="124">
        <v>44166</v>
      </c>
      <c r="H40" s="127">
        <v>45992</v>
      </c>
      <c r="I40" s="134"/>
      <c r="J40" s="125"/>
      <c r="K40" s="125"/>
      <c r="L40" s="110"/>
      <c r="M40" s="110"/>
      <c r="N40" s="110"/>
      <c r="O40" s="110"/>
      <c r="P40" s="110"/>
      <c r="Q40" s="110"/>
      <c r="R40" s="110"/>
      <c r="S40" s="110"/>
      <c r="T40" s="110"/>
      <c r="U40" s="110"/>
      <c r="V40" s="110"/>
      <c r="W40" s="110"/>
      <c r="X40" s="110"/>
      <c r="Y40" s="110"/>
      <c r="Z40" s="110"/>
      <c r="AA40" s="110"/>
      <c r="AB40" s="110"/>
    </row>
    <row r="41" spans="1:28" ht="15" customHeight="1" x14ac:dyDescent="0.25">
      <c r="A41" s="123">
        <v>40</v>
      </c>
      <c r="B41" s="120" t="s">
        <v>1724</v>
      </c>
      <c r="C41" s="119" t="s">
        <v>1774</v>
      </c>
      <c r="D41" s="119"/>
      <c r="E41" s="119"/>
      <c r="F41" s="122" t="s">
        <v>1778</v>
      </c>
      <c r="G41" s="124">
        <v>44166</v>
      </c>
      <c r="H41" s="127">
        <v>45992</v>
      </c>
      <c r="I41" s="111"/>
      <c r="J41" s="125"/>
      <c r="K41" s="125"/>
      <c r="L41" s="110"/>
      <c r="M41" s="110"/>
      <c r="N41" s="110"/>
      <c r="O41" s="110"/>
      <c r="P41" s="110"/>
      <c r="Q41" s="110"/>
      <c r="R41" s="110"/>
      <c r="S41" s="110"/>
      <c r="T41" s="110"/>
      <c r="U41" s="110"/>
      <c r="V41" s="110"/>
      <c r="W41" s="110"/>
      <c r="X41" s="110"/>
      <c r="Y41" s="110"/>
      <c r="Z41" s="110"/>
      <c r="AA41" s="110"/>
      <c r="AB41" s="110"/>
    </row>
    <row r="42" spans="1:28" ht="15" customHeight="1" x14ac:dyDescent="0.25">
      <c r="A42" s="123">
        <v>41</v>
      </c>
      <c r="B42" s="120" t="s">
        <v>1724</v>
      </c>
      <c r="C42" s="110" t="s">
        <v>14</v>
      </c>
      <c r="D42" s="110"/>
      <c r="E42" s="110"/>
      <c r="F42" s="122" t="s">
        <v>1779</v>
      </c>
      <c r="G42" s="127">
        <v>44257</v>
      </c>
      <c r="H42" s="127">
        <v>46083</v>
      </c>
      <c r="I42" s="110"/>
      <c r="J42" s="110"/>
      <c r="K42" s="110"/>
      <c r="L42" s="110"/>
      <c r="M42" s="110"/>
      <c r="N42" s="110"/>
      <c r="O42" s="110"/>
      <c r="P42" s="110"/>
      <c r="Q42" s="110"/>
      <c r="R42" s="110"/>
      <c r="S42" s="110"/>
      <c r="T42" s="110"/>
      <c r="U42" s="110"/>
      <c r="V42" s="110"/>
      <c r="W42" s="110"/>
      <c r="X42" s="110"/>
      <c r="Y42" s="110"/>
      <c r="Z42" s="110"/>
      <c r="AA42" s="110"/>
      <c r="AB42" s="110"/>
    </row>
    <row r="43" spans="1:28" ht="15" customHeight="1" x14ac:dyDescent="0.25">
      <c r="A43" s="123">
        <v>42</v>
      </c>
      <c r="B43" s="120" t="s">
        <v>1724</v>
      </c>
      <c r="C43" s="110" t="s">
        <v>14</v>
      </c>
      <c r="D43" s="110"/>
      <c r="E43" s="110"/>
      <c r="F43" s="122" t="s">
        <v>1780</v>
      </c>
      <c r="G43" s="127">
        <v>44257</v>
      </c>
      <c r="H43" s="127">
        <v>46083</v>
      </c>
      <c r="I43" s="110"/>
      <c r="J43" s="110"/>
      <c r="K43" s="110"/>
      <c r="L43" s="110"/>
      <c r="M43" s="110"/>
      <c r="N43" s="110"/>
      <c r="O43" s="110"/>
      <c r="P43" s="110"/>
      <c r="Q43" s="110"/>
      <c r="R43" s="110"/>
      <c r="S43" s="110"/>
      <c r="T43" s="110"/>
      <c r="U43" s="110"/>
      <c r="V43" s="110"/>
      <c r="W43" s="110"/>
      <c r="X43" s="110"/>
      <c r="Y43" s="110"/>
      <c r="Z43" s="110"/>
      <c r="AA43" s="110"/>
      <c r="AB43" s="110"/>
    </row>
    <row r="44" spans="1:28" ht="15" customHeight="1" x14ac:dyDescent="0.25">
      <c r="A44" s="123">
        <v>43</v>
      </c>
      <c r="B44" s="120" t="s">
        <v>1724</v>
      </c>
      <c r="C44" s="110" t="s">
        <v>16</v>
      </c>
      <c r="D44" s="110"/>
      <c r="E44" s="110"/>
      <c r="F44" s="122" t="s">
        <v>1781</v>
      </c>
      <c r="G44" s="127">
        <v>44257</v>
      </c>
      <c r="H44" s="127">
        <v>46083</v>
      </c>
      <c r="I44" s="110"/>
      <c r="J44" s="110"/>
      <c r="K44" s="110"/>
      <c r="L44" s="110"/>
      <c r="M44" s="110"/>
      <c r="N44" s="110"/>
      <c r="O44" s="110"/>
      <c r="P44" s="110"/>
      <c r="Q44" s="110"/>
      <c r="R44" s="110"/>
      <c r="S44" s="110"/>
      <c r="T44" s="110"/>
      <c r="U44" s="110"/>
      <c r="V44" s="110"/>
      <c r="W44" s="110"/>
      <c r="X44" s="110"/>
      <c r="Y44" s="110"/>
      <c r="Z44" s="110"/>
      <c r="AA44" s="110"/>
      <c r="AB44" s="110"/>
    </row>
    <row r="45" spans="1:28" ht="15" customHeight="1" x14ac:dyDescent="0.25">
      <c r="A45" s="123">
        <v>44</v>
      </c>
      <c r="B45" s="120" t="s">
        <v>1724</v>
      </c>
      <c r="C45" s="110" t="s">
        <v>34</v>
      </c>
      <c r="D45" s="110"/>
      <c r="E45" s="110"/>
      <c r="F45" s="122" t="s">
        <v>1782</v>
      </c>
      <c r="G45" s="127">
        <v>44292</v>
      </c>
      <c r="H45" s="127">
        <v>46118</v>
      </c>
      <c r="I45" s="120"/>
      <c r="J45" s="110"/>
      <c r="K45" s="110"/>
      <c r="L45" s="110"/>
      <c r="M45" s="110"/>
      <c r="N45" s="110"/>
      <c r="O45" s="110"/>
      <c r="P45" s="110"/>
      <c r="Q45" s="110"/>
      <c r="R45" s="110"/>
      <c r="S45" s="110"/>
      <c r="T45" s="110"/>
      <c r="U45" s="110"/>
      <c r="V45" s="110"/>
      <c r="W45" s="110"/>
      <c r="X45" s="110"/>
      <c r="Y45" s="110"/>
      <c r="Z45" s="110"/>
      <c r="AA45" s="110"/>
      <c r="AB45" s="110"/>
    </row>
    <row r="46" spans="1:28" ht="15" customHeight="1" x14ac:dyDescent="0.25">
      <c r="A46" s="123">
        <v>45</v>
      </c>
      <c r="B46" s="120" t="s">
        <v>1724</v>
      </c>
      <c r="C46" s="119" t="s">
        <v>1774</v>
      </c>
      <c r="D46" s="119"/>
      <c r="E46" s="119"/>
      <c r="F46" s="122" t="s">
        <v>1783</v>
      </c>
      <c r="G46" s="127">
        <v>44292</v>
      </c>
      <c r="H46" s="127">
        <v>46118</v>
      </c>
      <c r="I46" s="120"/>
      <c r="J46" s="110"/>
      <c r="K46" s="110"/>
      <c r="L46" s="110"/>
      <c r="M46" s="110"/>
      <c r="N46" s="110"/>
      <c r="O46" s="110"/>
      <c r="P46" s="110"/>
      <c r="Q46" s="110"/>
      <c r="R46" s="110"/>
      <c r="S46" s="110"/>
      <c r="T46" s="110"/>
      <c r="U46" s="110"/>
      <c r="V46" s="110"/>
      <c r="W46" s="110"/>
      <c r="X46" s="110"/>
      <c r="Y46" s="110"/>
      <c r="Z46" s="110"/>
      <c r="AA46" s="110"/>
      <c r="AB46" s="110"/>
    </row>
    <row r="47" spans="1:28" ht="15" customHeight="1" x14ac:dyDescent="0.25">
      <c r="A47" s="123">
        <v>46</v>
      </c>
      <c r="B47" s="135" t="s">
        <v>1784</v>
      </c>
      <c r="C47" s="133" t="s">
        <v>13</v>
      </c>
      <c r="D47" s="133"/>
      <c r="E47" s="133"/>
      <c r="F47" s="122" t="s">
        <v>1785</v>
      </c>
      <c r="G47" s="127">
        <v>44292</v>
      </c>
      <c r="H47" s="127">
        <v>46118</v>
      </c>
      <c r="I47" s="111" t="s">
        <v>1786</v>
      </c>
      <c r="J47" s="110"/>
      <c r="K47" s="110"/>
      <c r="L47" s="110"/>
      <c r="M47" s="110"/>
      <c r="N47" s="110"/>
      <c r="O47" s="110"/>
      <c r="P47" s="110"/>
      <c r="Q47" s="110"/>
      <c r="R47" s="110"/>
      <c r="S47" s="110"/>
      <c r="T47" s="110"/>
      <c r="U47" s="110"/>
      <c r="V47" s="110"/>
      <c r="W47" s="110"/>
      <c r="X47" s="110"/>
      <c r="Y47" s="110"/>
      <c r="Z47" s="110"/>
      <c r="AA47" s="110"/>
      <c r="AB47" s="110"/>
    </row>
    <row r="48" spans="1:28" ht="15" customHeight="1" x14ac:dyDescent="0.25">
      <c r="A48" s="123">
        <v>47</v>
      </c>
      <c r="B48" s="135" t="s">
        <v>1784</v>
      </c>
      <c r="C48" s="110" t="s">
        <v>14</v>
      </c>
      <c r="D48" s="110"/>
      <c r="E48" s="110"/>
      <c r="F48" s="122" t="s">
        <v>1787</v>
      </c>
      <c r="G48" s="127">
        <v>44292</v>
      </c>
      <c r="H48" s="127">
        <v>46118</v>
      </c>
      <c r="I48" s="110"/>
      <c r="J48" s="110"/>
      <c r="K48" s="110"/>
      <c r="L48" s="110"/>
      <c r="M48" s="110"/>
      <c r="N48" s="110"/>
      <c r="O48" s="110"/>
      <c r="P48" s="110"/>
      <c r="Q48" s="110"/>
      <c r="R48" s="110"/>
      <c r="S48" s="110"/>
      <c r="T48" s="110"/>
      <c r="U48" s="110"/>
      <c r="V48" s="110"/>
      <c r="W48" s="110"/>
      <c r="X48" s="110"/>
      <c r="Y48" s="110"/>
      <c r="Z48" s="110"/>
      <c r="AA48" s="110"/>
      <c r="AB48" s="110"/>
    </row>
    <row r="49" spans="1:28" ht="15" customHeight="1" x14ac:dyDescent="0.25">
      <c r="A49" s="123">
        <v>48</v>
      </c>
      <c r="B49" s="120" t="s">
        <v>1724</v>
      </c>
      <c r="C49" s="133" t="s">
        <v>13</v>
      </c>
      <c r="D49" s="133"/>
      <c r="E49" s="133"/>
      <c r="F49" s="122" t="s">
        <v>1788</v>
      </c>
      <c r="G49" s="127">
        <v>44320</v>
      </c>
      <c r="H49" s="127">
        <v>46146</v>
      </c>
      <c r="I49" s="110"/>
      <c r="J49" s="110"/>
      <c r="K49" s="110"/>
      <c r="L49" s="110"/>
      <c r="M49" s="110"/>
      <c r="N49" s="110"/>
      <c r="O49" s="110"/>
      <c r="P49" s="110"/>
      <c r="Q49" s="110"/>
      <c r="R49" s="110"/>
      <c r="S49" s="110"/>
      <c r="T49" s="110"/>
      <c r="U49" s="110"/>
      <c r="V49" s="110"/>
      <c r="W49" s="110"/>
      <c r="X49" s="110"/>
      <c r="Y49" s="110"/>
      <c r="Z49" s="110"/>
      <c r="AA49" s="110"/>
      <c r="AB49" s="110"/>
    </row>
    <row r="50" spans="1:28" ht="15" customHeight="1" x14ac:dyDescent="0.25">
      <c r="A50" s="123">
        <v>49</v>
      </c>
      <c r="B50" s="120" t="s">
        <v>1724</v>
      </c>
      <c r="C50" s="110" t="s">
        <v>35</v>
      </c>
      <c r="D50" s="110"/>
      <c r="E50" s="110"/>
      <c r="F50" s="122" t="s">
        <v>1789</v>
      </c>
      <c r="G50" s="127">
        <v>44320</v>
      </c>
      <c r="H50" s="127">
        <v>46146</v>
      </c>
      <c r="I50" s="110"/>
      <c r="J50" s="110"/>
      <c r="K50" s="110"/>
      <c r="L50" s="110"/>
      <c r="M50" s="110"/>
      <c r="N50" s="110"/>
      <c r="O50" s="110"/>
      <c r="P50" s="110"/>
      <c r="Q50" s="110"/>
      <c r="R50" s="110"/>
      <c r="S50" s="110"/>
      <c r="T50" s="110"/>
      <c r="U50" s="110"/>
      <c r="V50" s="110"/>
      <c r="W50" s="110"/>
      <c r="X50" s="110"/>
      <c r="Y50" s="110"/>
      <c r="Z50" s="110"/>
      <c r="AA50" s="110"/>
      <c r="AB50" s="110"/>
    </row>
    <row r="51" spans="1:28" ht="15" customHeight="1" x14ac:dyDescent="0.25">
      <c r="A51" s="123">
        <v>50</v>
      </c>
      <c r="B51" s="120" t="s">
        <v>1724</v>
      </c>
      <c r="C51" s="119" t="s">
        <v>1774</v>
      </c>
      <c r="D51" s="119"/>
      <c r="E51" s="119"/>
      <c r="F51" s="122" t="s">
        <v>1790</v>
      </c>
      <c r="G51" s="127">
        <v>44320</v>
      </c>
      <c r="H51" s="127">
        <v>46146</v>
      </c>
      <c r="I51" s="110"/>
      <c r="J51" s="110"/>
      <c r="K51" s="110"/>
      <c r="L51" s="110"/>
      <c r="M51" s="110"/>
      <c r="N51" s="110"/>
      <c r="O51" s="110"/>
      <c r="P51" s="110"/>
      <c r="Q51" s="110"/>
      <c r="R51" s="110"/>
      <c r="S51" s="110"/>
      <c r="T51" s="110"/>
      <c r="U51" s="110"/>
      <c r="V51" s="110"/>
      <c r="W51" s="110"/>
      <c r="X51" s="110"/>
      <c r="Y51" s="110"/>
      <c r="Z51" s="110"/>
      <c r="AA51" s="110"/>
      <c r="AB51" s="110"/>
    </row>
    <row r="52" spans="1:28" ht="15" customHeight="1" x14ac:dyDescent="0.25">
      <c r="A52" s="123">
        <v>51</v>
      </c>
      <c r="B52" s="135" t="s">
        <v>1784</v>
      </c>
      <c r="C52" s="110" t="s">
        <v>23</v>
      </c>
      <c r="D52" s="110"/>
      <c r="E52" s="110"/>
      <c r="F52" s="122" t="s">
        <v>1791</v>
      </c>
      <c r="G52" s="127">
        <v>44348</v>
      </c>
      <c r="H52" s="127">
        <v>46174</v>
      </c>
      <c r="I52" s="110"/>
      <c r="J52" s="110"/>
      <c r="K52" s="110"/>
      <c r="L52" s="110"/>
      <c r="M52" s="110"/>
      <c r="N52" s="110"/>
      <c r="O52" s="110"/>
      <c r="P52" s="110"/>
      <c r="Q52" s="110"/>
      <c r="R52" s="110"/>
      <c r="S52" s="110"/>
      <c r="T52" s="110"/>
      <c r="U52" s="110"/>
      <c r="V52" s="110"/>
      <c r="W52" s="110"/>
      <c r="X52" s="110"/>
      <c r="Y52" s="110"/>
      <c r="Z52" s="110"/>
      <c r="AA52" s="110"/>
      <c r="AB52" s="110"/>
    </row>
    <row r="53" spans="1:28" ht="15" customHeight="1" x14ac:dyDescent="0.25">
      <c r="A53" s="123">
        <v>52</v>
      </c>
      <c r="B53" s="135" t="s">
        <v>1784</v>
      </c>
      <c r="C53" s="110" t="s">
        <v>13</v>
      </c>
      <c r="D53" s="110"/>
      <c r="E53" s="110"/>
      <c r="F53" s="122" t="s">
        <v>1792</v>
      </c>
      <c r="G53" s="127">
        <v>44348</v>
      </c>
      <c r="H53" s="127">
        <v>46174</v>
      </c>
      <c r="I53" s="110"/>
      <c r="J53" s="110"/>
      <c r="K53" s="110"/>
      <c r="L53" s="110"/>
      <c r="M53" s="110"/>
      <c r="N53" s="110"/>
      <c r="O53" s="110"/>
      <c r="P53" s="110"/>
      <c r="Q53" s="110"/>
      <c r="R53" s="110"/>
      <c r="S53" s="110"/>
      <c r="T53" s="110"/>
      <c r="U53" s="110"/>
      <c r="V53" s="110"/>
      <c r="W53" s="110"/>
      <c r="X53" s="110"/>
      <c r="Y53" s="110"/>
      <c r="Z53" s="110"/>
      <c r="AA53" s="110"/>
      <c r="AB53" s="110"/>
    </row>
    <row r="54" spans="1:28" ht="15" customHeight="1" x14ac:dyDescent="0.25">
      <c r="A54" s="123">
        <v>53</v>
      </c>
      <c r="B54" s="120" t="s">
        <v>1724</v>
      </c>
      <c r="C54" s="121" t="s">
        <v>17</v>
      </c>
      <c r="D54" s="121"/>
      <c r="E54" s="121"/>
      <c r="F54" s="122" t="s">
        <v>1793</v>
      </c>
      <c r="G54" s="127">
        <v>44383</v>
      </c>
      <c r="H54" s="127">
        <v>46209</v>
      </c>
      <c r="I54" s="120"/>
      <c r="J54" s="110"/>
      <c r="K54" s="110"/>
      <c r="L54" s="110"/>
      <c r="M54" s="110"/>
      <c r="N54" s="110"/>
      <c r="O54" s="110"/>
      <c r="P54" s="110"/>
      <c r="Q54" s="110"/>
      <c r="R54" s="110"/>
      <c r="S54" s="110"/>
      <c r="T54" s="110"/>
      <c r="U54" s="110"/>
      <c r="V54" s="110"/>
      <c r="W54" s="110"/>
      <c r="X54" s="110"/>
      <c r="Y54" s="110"/>
      <c r="Z54" s="110"/>
      <c r="AA54" s="110"/>
      <c r="AB54" s="110"/>
    </row>
    <row r="55" spans="1:28" ht="15" customHeight="1" x14ac:dyDescent="0.25">
      <c r="A55" s="123">
        <v>54</v>
      </c>
      <c r="B55" s="120" t="s">
        <v>1724</v>
      </c>
      <c r="C55" s="121" t="s">
        <v>17</v>
      </c>
      <c r="D55" s="121"/>
      <c r="E55" s="121"/>
      <c r="F55" s="122" t="s">
        <v>1794</v>
      </c>
      <c r="G55" s="127">
        <v>44383</v>
      </c>
      <c r="H55" s="127">
        <v>46209</v>
      </c>
      <c r="I55" s="120"/>
      <c r="J55" s="110"/>
      <c r="K55" s="110"/>
      <c r="L55" s="110"/>
      <c r="M55" s="110"/>
      <c r="N55" s="110"/>
      <c r="O55" s="110"/>
      <c r="P55" s="110"/>
      <c r="Q55" s="110"/>
      <c r="R55" s="110"/>
      <c r="S55" s="110"/>
      <c r="T55" s="110"/>
      <c r="U55" s="110"/>
      <c r="V55" s="110"/>
      <c r="W55" s="110"/>
      <c r="X55" s="110"/>
      <c r="Y55" s="110"/>
      <c r="Z55" s="110"/>
      <c r="AA55" s="110"/>
      <c r="AB55" s="110"/>
    </row>
    <row r="56" spans="1:28" ht="15" customHeight="1" x14ac:dyDescent="0.25">
      <c r="A56" s="123">
        <v>55</v>
      </c>
      <c r="B56" s="120" t="s">
        <v>1724</v>
      </c>
      <c r="C56" s="121" t="s">
        <v>17</v>
      </c>
      <c r="D56" s="121"/>
      <c r="E56" s="121"/>
      <c r="F56" s="122" t="s">
        <v>1795</v>
      </c>
      <c r="G56" s="127">
        <v>44383</v>
      </c>
      <c r="H56" s="127">
        <v>46209</v>
      </c>
      <c r="I56" s="120"/>
      <c r="J56" s="110"/>
      <c r="K56" s="110"/>
      <c r="L56" s="110"/>
      <c r="M56" s="110"/>
      <c r="N56" s="110"/>
      <c r="O56" s="110"/>
      <c r="P56" s="110"/>
      <c r="Q56" s="110"/>
      <c r="R56" s="110"/>
      <c r="S56" s="110"/>
      <c r="T56" s="110"/>
      <c r="U56" s="110"/>
      <c r="V56" s="110"/>
      <c r="W56" s="110"/>
      <c r="X56" s="110"/>
      <c r="Y56" s="110"/>
      <c r="Z56" s="110"/>
      <c r="AA56" s="110"/>
      <c r="AB56" s="110"/>
    </row>
    <row r="57" spans="1:28" ht="15" customHeight="1" x14ac:dyDescent="0.25">
      <c r="A57" s="123">
        <v>56</v>
      </c>
      <c r="B57" s="120" t="s">
        <v>1724</v>
      </c>
      <c r="C57" s="121" t="s">
        <v>17</v>
      </c>
      <c r="D57" s="121"/>
      <c r="E57" s="121"/>
      <c r="F57" s="122" t="s">
        <v>1796</v>
      </c>
      <c r="G57" s="127">
        <v>44383</v>
      </c>
      <c r="H57" s="127">
        <v>46209</v>
      </c>
      <c r="I57" s="120"/>
      <c r="J57" s="110"/>
      <c r="K57" s="110"/>
      <c r="L57" s="110"/>
      <c r="M57" s="110"/>
      <c r="N57" s="110"/>
      <c r="O57" s="110"/>
      <c r="P57" s="110"/>
      <c r="Q57" s="110"/>
      <c r="R57" s="110"/>
      <c r="S57" s="110"/>
      <c r="T57" s="110"/>
      <c r="U57" s="110"/>
      <c r="V57" s="110"/>
      <c r="W57" s="110"/>
      <c r="X57" s="110"/>
      <c r="Y57" s="110"/>
      <c r="Z57" s="110"/>
      <c r="AA57" s="110"/>
      <c r="AB57" s="110"/>
    </row>
    <row r="58" spans="1:28" ht="15" customHeight="1" x14ac:dyDescent="0.25">
      <c r="A58" s="123">
        <v>57</v>
      </c>
      <c r="B58" s="120" t="s">
        <v>1724</v>
      </c>
      <c r="C58" s="110" t="s">
        <v>13</v>
      </c>
      <c r="D58" s="110"/>
      <c r="E58" s="110"/>
      <c r="F58" s="122" t="s">
        <v>1797</v>
      </c>
      <c r="G58" s="127">
        <v>44411</v>
      </c>
      <c r="H58" s="127">
        <v>46237</v>
      </c>
      <c r="I58" s="110"/>
      <c r="J58" s="110"/>
      <c r="K58" s="110"/>
      <c r="L58" s="110"/>
      <c r="M58" s="110"/>
      <c r="N58" s="110"/>
      <c r="O58" s="110"/>
      <c r="P58" s="110"/>
      <c r="Q58" s="110"/>
      <c r="R58" s="110"/>
      <c r="S58" s="110"/>
      <c r="T58" s="110"/>
      <c r="U58" s="110"/>
      <c r="V58" s="110"/>
      <c r="W58" s="110"/>
      <c r="X58" s="110"/>
      <c r="Y58" s="110"/>
      <c r="Z58" s="110"/>
      <c r="AA58" s="110"/>
      <c r="AB58" s="110"/>
    </row>
    <row r="59" spans="1:28" ht="15" customHeight="1" x14ac:dyDescent="0.25">
      <c r="A59" s="123">
        <v>58</v>
      </c>
      <c r="B59" s="120" t="s">
        <v>1724</v>
      </c>
      <c r="C59" s="110" t="s">
        <v>13</v>
      </c>
      <c r="D59" s="110"/>
      <c r="E59" s="110"/>
      <c r="F59" s="122" t="s">
        <v>1798</v>
      </c>
      <c r="G59" s="127">
        <v>44411</v>
      </c>
      <c r="H59" s="127">
        <v>46237</v>
      </c>
      <c r="I59" s="110"/>
      <c r="J59" s="110"/>
      <c r="K59" s="110"/>
      <c r="L59" s="110"/>
      <c r="M59" s="110"/>
      <c r="N59" s="110"/>
      <c r="O59" s="110"/>
      <c r="P59" s="110"/>
      <c r="Q59" s="110"/>
      <c r="R59" s="110"/>
      <c r="S59" s="110"/>
      <c r="T59" s="110"/>
      <c r="U59" s="110"/>
      <c r="V59" s="110"/>
      <c r="W59" s="110"/>
      <c r="X59" s="110"/>
      <c r="Y59" s="110"/>
      <c r="Z59" s="110"/>
      <c r="AA59" s="110"/>
      <c r="AB59" s="110"/>
    </row>
    <row r="60" spans="1:28" ht="15" customHeight="1" x14ac:dyDescent="0.25">
      <c r="A60" s="123">
        <v>59</v>
      </c>
      <c r="B60" s="120" t="s">
        <v>1724</v>
      </c>
      <c r="C60" s="110" t="s">
        <v>13</v>
      </c>
      <c r="D60" s="110"/>
      <c r="E60" s="110"/>
      <c r="F60" s="122" t="s">
        <v>1799</v>
      </c>
      <c r="G60" s="127">
        <v>44411</v>
      </c>
      <c r="H60" s="127">
        <v>46237</v>
      </c>
      <c r="I60" s="110"/>
      <c r="J60" s="110"/>
      <c r="K60" s="110"/>
      <c r="L60" s="110"/>
      <c r="M60" s="110"/>
      <c r="N60" s="110"/>
      <c r="O60" s="110"/>
      <c r="P60" s="110"/>
      <c r="Q60" s="110"/>
      <c r="R60" s="110"/>
      <c r="S60" s="110"/>
      <c r="T60" s="110"/>
      <c r="U60" s="110"/>
      <c r="V60" s="110"/>
      <c r="W60" s="110"/>
      <c r="X60" s="110"/>
      <c r="Y60" s="110"/>
      <c r="Z60" s="110"/>
      <c r="AA60" s="110"/>
      <c r="AB60" s="110"/>
    </row>
    <row r="61" spans="1:28" ht="15" customHeight="1" x14ac:dyDescent="0.25">
      <c r="A61" s="123">
        <v>60</v>
      </c>
      <c r="B61" s="120" t="s">
        <v>1724</v>
      </c>
      <c r="C61" s="110" t="s">
        <v>13</v>
      </c>
      <c r="D61" s="110"/>
      <c r="E61" s="110"/>
      <c r="F61" s="122" t="s">
        <v>1800</v>
      </c>
      <c r="G61" s="127">
        <v>44411</v>
      </c>
      <c r="H61" s="127">
        <v>46237</v>
      </c>
      <c r="I61" s="110"/>
      <c r="J61" s="110"/>
      <c r="K61" s="110"/>
      <c r="L61" s="110"/>
      <c r="M61" s="110"/>
      <c r="N61" s="110"/>
      <c r="O61" s="110"/>
      <c r="P61" s="110"/>
      <c r="Q61" s="110"/>
      <c r="R61" s="110"/>
      <c r="S61" s="110"/>
      <c r="T61" s="110"/>
      <c r="U61" s="110"/>
      <c r="V61" s="110"/>
      <c r="W61" s="110"/>
      <c r="X61" s="110"/>
      <c r="Y61" s="110"/>
      <c r="Z61" s="110"/>
      <c r="AA61" s="110"/>
      <c r="AB61" s="110"/>
    </row>
    <row r="62" spans="1:28" ht="15" customHeight="1" x14ac:dyDescent="0.25">
      <c r="A62" s="123">
        <v>61</v>
      </c>
      <c r="B62" s="135" t="s">
        <v>1784</v>
      </c>
      <c r="C62" s="110" t="s">
        <v>31</v>
      </c>
      <c r="D62" s="110"/>
      <c r="E62" s="110"/>
      <c r="F62" s="122" t="s">
        <v>1801</v>
      </c>
      <c r="G62" s="127">
        <v>44411</v>
      </c>
      <c r="H62" s="127">
        <v>46237</v>
      </c>
      <c r="I62" s="110"/>
      <c r="J62" s="110"/>
      <c r="K62" s="110"/>
      <c r="L62" s="110"/>
      <c r="M62" s="110"/>
      <c r="N62" s="110"/>
      <c r="O62" s="110"/>
      <c r="P62" s="110"/>
      <c r="Q62" s="110"/>
      <c r="R62" s="110"/>
      <c r="S62" s="110"/>
      <c r="T62" s="110"/>
      <c r="U62" s="110"/>
      <c r="V62" s="110"/>
      <c r="W62" s="110"/>
      <c r="X62" s="110"/>
      <c r="Y62" s="110"/>
      <c r="Z62" s="110"/>
      <c r="AA62" s="110"/>
      <c r="AB62" s="110"/>
    </row>
    <row r="63" spans="1:28" ht="15" customHeight="1" x14ac:dyDescent="0.25">
      <c r="A63" s="123">
        <v>62</v>
      </c>
      <c r="B63" s="135" t="s">
        <v>1784</v>
      </c>
      <c r="C63" s="110" t="s">
        <v>31</v>
      </c>
      <c r="D63" s="110"/>
      <c r="E63" s="110"/>
      <c r="F63" s="122" t="s">
        <v>1802</v>
      </c>
      <c r="G63" s="127">
        <v>44411</v>
      </c>
      <c r="H63" s="127">
        <v>46237</v>
      </c>
      <c r="I63" s="110"/>
      <c r="J63" s="110"/>
      <c r="K63" s="110"/>
      <c r="L63" s="110"/>
      <c r="M63" s="110"/>
      <c r="N63" s="110"/>
      <c r="O63" s="110"/>
      <c r="P63" s="110"/>
      <c r="Q63" s="110"/>
      <c r="R63" s="110"/>
      <c r="S63" s="110"/>
      <c r="T63" s="110"/>
      <c r="U63" s="110"/>
      <c r="V63" s="110"/>
      <c r="W63" s="110"/>
      <c r="X63" s="110"/>
      <c r="Y63" s="110"/>
      <c r="Z63" s="110"/>
      <c r="AA63" s="110"/>
      <c r="AB63" s="110"/>
    </row>
    <row r="64" spans="1:28" ht="15" customHeight="1" x14ac:dyDescent="0.25">
      <c r="A64" s="123">
        <v>63</v>
      </c>
      <c r="B64" s="120" t="s">
        <v>1724</v>
      </c>
      <c r="C64" s="110" t="s">
        <v>31</v>
      </c>
      <c r="D64" s="110"/>
      <c r="E64" s="110"/>
      <c r="F64" s="122" t="s">
        <v>1803</v>
      </c>
      <c r="G64" s="127">
        <v>44446</v>
      </c>
      <c r="H64" s="127">
        <v>46292</v>
      </c>
      <c r="I64" s="110"/>
      <c r="J64" s="110"/>
      <c r="K64" s="110"/>
      <c r="L64" s="110"/>
      <c r="M64" s="110"/>
      <c r="N64" s="110"/>
      <c r="O64" s="110"/>
      <c r="P64" s="110"/>
      <c r="Q64" s="110"/>
      <c r="R64" s="110"/>
      <c r="S64" s="110"/>
      <c r="T64" s="110"/>
      <c r="U64" s="110"/>
      <c r="V64" s="110"/>
      <c r="W64" s="110"/>
      <c r="X64" s="110"/>
      <c r="Y64" s="110"/>
      <c r="Z64" s="110"/>
      <c r="AA64" s="110"/>
      <c r="AB64" s="110"/>
    </row>
    <row r="65" spans="1:28" ht="15" customHeight="1" x14ac:dyDescent="0.25">
      <c r="A65" s="123">
        <v>64</v>
      </c>
      <c r="B65" s="120" t="s">
        <v>1724</v>
      </c>
      <c r="C65" s="110" t="s">
        <v>35</v>
      </c>
      <c r="D65" s="110"/>
      <c r="E65" s="110"/>
      <c r="F65" s="122" t="s">
        <v>1804</v>
      </c>
      <c r="G65" s="127">
        <v>44446</v>
      </c>
      <c r="H65" s="127">
        <v>46292</v>
      </c>
      <c r="I65" s="120"/>
      <c r="J65" s="110"/>
      <c r="K65" s="110"/>
      <c r="L65" s="110"/>
      <c r="M65" s="110"/>
      <c r="N65" s="110"/>
      <c r="O65" s="110"/>
      <c r="P65" s="110"/>
      <c r="Q65" s="110"/>
      <c r="R65" s="110"/>
      <c r="S65" s="110"/>
      <c r="T65" s="110"/>
      <c r="U65" s="110"/>
      <c r="V65" s="110"/>
      <c r="W65" s="110"/>
      <c r="X65" s="110"/>
      <c r="Y65" s="110"/>
      <c r="Z65" s="110"/>
      <c r="AA65" s="110"/>
      <c r="AB65" s="110"/>
    </row>
    <row r="66" spans="1:28" ht="15" customHeight="1" x14ac:dyDescent="0.25">
      <c r="A66" s="123">
        <v>65</v>
      </c>
      <c r="B66" s="120" t="s">
        <v>1724</v>
      </c>
      <c r="C66" s="110" t="s">
        <v>28</v>
      </c>
      <c r="D66" s="110"/>
      <c r="E66" s="110"/>
      <c r="F66" s="122" t="s">
        <v>1805</v>
      </c>
      <c r="G66" s="127">
        <v>44446</v>
      </c>
      <c r="H66" s="127">
        <v>46292</v>
      </c>
      <c r="I66" s="120"/>
      <c r="J66" s="110"/>
      <c r="K66" s="110"/>
      <c r="L66" s="110"/>
      <c r="M66" s="110"/>
      <c r="N66" s="110"/>
      <c r="O66" s="110"/>
      <c r="P66" s="110"/>
      <c r="Q66" s="110"/>
      <c r="R66" s="110"/>
      <c r="S66" s="110"/>
      <c r="T66" s="110"/>
      <c r="U66" s="110"/>
      <c r="V66" s="110"/>
      <c r="W66" s="110"/>
      <c r="X66" s="110"/>
      <c r="Y66" s="110"/>
      <c r="Z66" s="110"/>
      <c r="AA66" s="110"/>
      <c r="AB66" s="110"/>
    </row>
    <row r="67" spans="1:28" ht="15" customHeight="1" x14ac:dyDescent="0.25">
      <c r="A67" s="123">
        <v>66</v>
      </c>
      <c r="B67" s="120" t="s">
        <v>1724</v>
      </c>
      <c r="C67" s="119" t="s">
        <v>1774</v>
      </c>
      <c r="D67" s="119"/>
      <c r="E67" s="119"/>
      <c r="F67" s="122" t="s">
        <v>1806</v>
      </c>
      <c r="G67" s="127">
        <v>44446</v>
      </c>
      <c r="H67" s="127">
        <v>46292</v>
      </c>
      <c r="I67" s="120"/>
      <c r="J67" s="110"/>
      <c r="K67" s="110"/>
      <c r="L67" s="110"/>
      <c r="M67" s="110"/>
      <c r="N67" s="110"/>
      <c r="O67" s="110"/>
      <c r="P67" s="110"/>
      <c r="Q67" s="110"/>
      <c r="R67" s="110"/>
      <c r="S67" s="110"/>
      <c r="T67" s="110"/>
      <c r="U67" s="110"/>
      <c r="V67" s="110"/>
      <c r="W67" s="110"/>
      <c r="X67" s="110"/>
      <c r="Y67" s="110"/>
      <c r="Z67" s="110"/>
      <c r="AA67" s="110"/>
      <c r="AB67" s="110"/>
    </row>
    <row r="68" spans="1:28" ht="15" customHeight="1" x14ac:dyDescent="0.25">
      <c r="A68" s="123">
        <v>67</v>
      </c>
      <c r="B68" s="120" t="s">
        <v>1724</v>
      </c>
      <c r="C68" s="110" t="s">
        <v>20</v>
      </c>
      <c r="D68" s="110"/>
      <c r="E68" s="110"/>
      <c r="F68" s="122" t="s">
        <v>1807</v>
      </c>
      <c r="G68" s="127">
        <v>44446</v>
      </c>
      <c r="H68" s="127">
        <v>46292</v>
      </c>
      <c r="I68" s="120"/>
      <c r="J68" s="110"/>
      <c r="K68" s="110"/>
      <c r="L68" s="110"/>
      <c r="M68" s="110"/>
      <c r="N68" s="110"/>
      <c r="O68" s="110"/>
      <c r="P68" s="110"/>
      <c r="Q68" s="110"/>
      <c r="R68" s="110"/>
      <c r="S68" s="110"/>
      <c r="T68" s="110"/>
      <c r="U68" s="110"/>
      <c r="V68" s="110"/>
      <c r="W68" s="110"/>
      <c r="X68" s="110"/>
      <c r="Y68" s="110"/>
      <c r="Z68" s="110"/>
      <c r="AA68" s="110"/>
      <c r="AB68" s="110"/>
    </row>
    <row r="69" spans="1:28" ht="15" customHeight="1" x14ac:dyDescent="0.25">
      <c r="A69" s="123">
        <v>68</v>
      </c>
      <c r="B69" s="135" t="s">
        <v>1784</v>
      </c>
      <c r="C69" s="110" t="s">
        <v>39</v>
      </c>
      <c r="D69" s="110"/>
      <c r="E69" s="110"/>
      <c r="F69" s="122" t="s">
        <v>1808</v>
      </c>
      <c r="G69" s="127">
        <v>44446</v>
      </c>
      <c r="H69" s="127">
        <v>46292</v>
      </c>
      <c r="I69" s="133"/>
      <c r="J69" s="110"/>
      <c r="K69" s="110"/>
      <c r="L69" s="110"/>
      <c r="M69" s="110"/>
      <c r="N69" s="110"/>
      <c r="O69" s="110"/>
      <c r="P69" s="110"/>
      <c r="Q69" s="110"/>
      <c r="R69" s="110"/>
      <c r="S69" s="110"/>
      <c r="T69" s="110"/>
      <c r="U69" s="110"/>
      <c r="V69" s="110"/>
      <c r="W69" s="110"/>
      <c r="X69" s="110"/>
      <c r="Y69" s="110"/>
      <c r="Z69" s="110"/>
      <c r="AA69" s="110"/>
      <c r="AB69" s="110"/>
    </row>
    <row r="70" spans="1:28" ht="15" customHeight="1" x14ac:dyDescent="0.25">
      <c r="A70" s="123">
        <v>69</v>
      </c>
      <c r="B70" s="135" t="s">
        <v>1784</v>
      </c>
      <c r="C70" s="110" t="s">
        <v>39</v>
      </c>
      <c r="D70" s="110"/>
      <c r="E70" s="110"/>
      <c r="F70" s="122" t="s">
        <v>1809</v>
      </c>
      <c r="G70" s="127">
        <v>44446</v>
      </c>
      <c r="H70" s="127">
        <v>46292</v>
      </c>
      <c r="I70" s="112"/>
      <c r="J70" s="110"/>
      <c r="K70" s="110"/>
      <c r="L70" s="110"/>
      <c r="M70" s="110"/>
      <c r="N70" s="110"/>
      <c r="O70" s="110"/>
      <c r="P70" s="110"/>
      <c r="Q70" s="110"/>
      <c r="R70" s="110"/>
      <c r="S70" s="110"/>
      <c r="T70" s="110"/>
      <c r="U70" s="110"/>
      <c r="V70" s="110"/>
      <c r="W70" s="110"/>
      <c r="X70" s="110"/>
      <c r="Y70" s="110"/>
      <c r="Z70" s="110"/>
      <c r="AA70" s="110"/>
      <c r="AB70" s="110"/>
    </row>
    <row r="71" spans="1:28" ht="15" customHeight="1" x14ac:dyDescent="0.25">
      <c r="A71" s="123">
        <v>70</v>
      </c>
      <c r="B71" s="112" t="s">
        <v>1724</v>
      </c>
      <c r="C71" s="110" t="s">
        <v>20</v>
      </c>
      <c r="D71" s="110"/>
      <c r="E71" s="110"/>
      <c r="F71" s="122" t="s">
        <v>1810</v>
      </c>
      <c r="G71" s="127">
        <v>44474</v>
      </c>
      <c r="H71" s="127">
        <v>46300</v>
      </c>
      <c r="I71" s="110"/>
      <c r="J71" s="110"/>
      <c r="K71" s="110"/>
      <c r="L71" s="110"/>
      <c r="M71" s="110"/>
      <c r="N71" s="110"/>
      <c r="O71" s="110"/>
      <c r="P71" s="110"/>
      <c r="Q71" s="110"/>
      <c r="R71" s="110"/>
      <c r="S71" s="110"/>
      <c r="T71" s="110"/>
      <c r="U71" s="110"/>
      <c r="V71" s="110"/>
      <c r="W71" s="110"/>
      <c r="X71" s="110"/>
      <c r="Y71" s="110"/>
      <c r="Z71" s="110"/>
      <c r="AA71" s="110"/>
      <c r="AB71" s="110"/>
    </row>
    <row r="72" spans="1:28" ht="15" customHeight="1" x14ac:dyDescent="0.25">
      <c r="A72" s="123">
        <v>71</v>
      </c>
      <c r="B72" s="112" t="s">
        <v>1724</v>
      </c>
      <c r="C72" s="110" t="s">
        <v>30</v>
      </c>
      <c r="D72" s="110"/>
      <c r="E72" s="110"/>
      <c r="F72" s="122" t="s">
        <v>1811</v>
      </c>
      <c r="G72" s="127">
        <v>44502</v>
      </c>
      <c r="H72" s="127">
        <v>46328</v>
      </c>
      <c r="I72" s="110"/>
      <c r="J72" s="110"/>
      <c r="K72" s="110"/>
      <c r="L72" s="110"/>
      <c r="M72" s="110"/>
      <c r="N72" s="110"/>
      <c r="O72" s="110"/>
      <c r="P72" s="110"/>
      <c r="Q72" s="110"/>
      <c r="R72" s="110"/>
      <c r="S72" s="110"/>
      <c r="T72" s="110"/>
      <c r="U72" s="110"/>
      <c r="V72" s="110"/>
      <c r="W72" s="110"/>
      <c r="X72" s="110"/>
      <c r="Y72" s="110"/>
      <c r="Z72" s="110"/>
      <c r="AA72" s="110"/>
      <c r="AB72" s="110"/>
    </row>
    <row r="73" spans="1:28" ht="15" customHeight="1" x14ac:dyDescent="0.25">
      <c r="A73" s="123">
        <v>72</v>
      </c>
      <c r="B73" s="112" t="s">
        <v>1724</v>
      </c>
      <c r="C73" s="110" t="s">
        <v>34</v>
      </c>
      <c r="D73" s="110"/>
      <c r="E73" s="110"/>
      <c r="F73" s="122" t="s">
        <v>1812</v>
      </c>
      <c r="G73" s="127">
        <v>44502</v>
      </c>
      <c r="H73" s="127">
        <v>46328</v>
      </c>
      <c r="I73" s="110"/>
      <c r="J73" s="110"/>
      <c r="K73" s="110"/>
      <c r="L73" s="110"/>
      <c r="M73" s="110"/>
      <c r="N73" s="110"/>
      <c r="O73" s="110"/>
      <c r="P73" s="110"/>
      <c r="Q73" s="110"/>
      <c r="R73" s="110"/>
      <c r="S73" s="110"/>
      <c r="T73" s="110"/>
      <c r="U73" s="110"/>
      <c r="V73" s="110"/>
      <c r="W73" s="110"/>
      <c r="X73" s="110"/>
      <c r="Y73" s="110"/>
      <c r="Z73" s="110"/>
      <c r="AA73" s="110"/>
      <c r="AB73" s="110"/>
    </row>
    <row r="74" spans="1:28" ht="15" customHeight="1" x14ac:dyDescent="0.25">
      <c r="A74" s="123">
        <v>73</v>
      </c>
      <c r="B74" s="112" t="s">
        <v>1724</v>
      </c>
      <c r="C74" s="110" t="s">
        <v>17</v>
      </c>
      <c r="D74" s="136" t="s">
        <v>42</v>
      </c>
      <c r="E74" s="110"/>
      <c r="F74" s="122" t="s">
        <v>1813</v>
      </c>
      <c r="G74" s="127">
        <v>44502</v>
      </c>
      <c r="H74" s="127">
        <v>46328</v>
      </c>
      <c r="I74" s="110"/>
      <c r="J74" s="110"/>
      <c r="K74" s="110"/>
      <c r="L74" s="110"/>
      <c r="M74" s="110"/>
      <c r="N74" s="110"/>
      <c r="O74" s="110"/>
      <c r="P74" s="110"/>
      <c r="Q74" s="110"/>
      <c r="R74" s="110"/>
      <c r="S74" s="110"/>
      <c r="T74" s="110"/>
      <c r="U74" s="110"/>
      <c r="V74" s="110"/>
      <c r="W74" s="110"/>
      <c r="X74" s="110"/>
      <c r="Y74" s="110"/>
      <c r="Z74" s="110"/>
      <c r="AA74" s="110"/>
      <c r="AB74" s="110"/>
    </row>
    <row r="75" spans="1:28" ht="15" customHeight="1" x14ac:dyDescent="0.25">
      <c r="A75" s="123">
        <v>74</v>
      </c>
      <c r="B75" s="135" t="s">
        <v>1784</v>
      </c>
      <c r="C75" s="110" t="s">
        <v>14</v>
      </c>
      <c r="D75" s="110"/>
      <c r="E75" s="110"/>
      <c r="F75" s="122" t="s">
        <v>1814</v>
      </c>
      <c r="G75" s="127">
        <v>44502</v>
      </c>
      <c r="H75" s="127">
        <v>46328</v>
      </c>
      <c r="I75" s="110"/>
      <c r="J75" s="110"/>
      <c r="K75" s="110"/>
      <c r="L75" s="110"/>
      <c r="M75" s="110"/>
      <c r="N75" s="110"/>
      <c r="O75" s="110"/>
      <c r="P75" s="110"/>
      <c r="Q75" s="110"/>
      <c r="R75" s="110"/>
      <c r="S75" s="110"/>
      <c r="T75" s="110"/>
      <c r="U75" s="110"/>
      <c r="V75" s="110"/>
      <c r="W75" s="110"/>
      <c r="X75" s="110"/>
      <c r="Y75" s="110"/>
      <c r="Z75" s="110"/>
      <c r="AA75" s="110"/>
      <c r="AB75" s="110"/>
    </row>
    <row r="76" spans="1:28" ht="15" customHeight="1" x14ac:dyDescent="0.25">
      <c r="A76" s="123">
        <v>75</v>
      </c>
      <c r="B76" s="135" t="s">
        <v>1784</v>
      </c>
      <c r="C76" s="119" t="s">
        <v>1774</v>
      </c>
      <c r="D76" s="119"/>
      <c r="E76" s="119"/>
      <c r="F76" s="122" t="s">
        <v>1815</v>
      </c>
      <c r="G76" s="127">
        <v>44537</v>
      </c>
      <c r="H76" s="127">
        <v>46363</v>
      </c>
      <c r="I76" s="110"/>
      <c r="J76" s="110"/>
      <c r="K76" s="110"/>
      <c r="L76" s="110"/>
      <c r="M76" s="110"/>
      <c r="N76" s="110"/>
      <c r="O76" s="110"/>
      <c r="P76" s="110"/>
      <c r="Q76" s="110"/>
      <c r="R76" s="110"/>
      <c r="S76" s="110"/>
      <c r="T76" s="110"/>
      <c r="U76" s="110"/>
      <c r="V76" s="110"/>
      <c r="W76" s="110"/>
      <c r="X76" s="110"/>
      <c r="Y76" s="110"/>
      <c r="Z76" s="110"/>
      <c r="AA76" s="110"/>
      <c r="AB76" s="110"/>
    </row>
    <row r="77" spans="1:28" ht="15" customHeight="1" x14ac:dyDescent="0.25">
      <c r="A77" s="123">
        <v>76</v>
      </c>
      <c r="B77" s="112" t="s">
        <v>1724</v>
      </c>
      <c r="C77" s="110" t="s">
        <v>20</v>
      </c>
      <c r="D77" s="110"/>
      <c r="E77" s="110"/>
      <c r="F77" s="122" t="s">
        <v>1816</v>
      </c>
      <c r="G77" s="127">
        <v>44593</v>
      </c>
      <c r="H77" s="137">
        <v>46419</v>
      </c>
      <c r="I77" s="138"/>
      <c r="J77" s="110"/>
      <c r="K77" s="110"/>
      <c r="L77" s="110"/>
      <c r="M77" s="110"/>
      <c r="N77" s="110"/>
      <c r="O77" s="110"/>
      <c r="P77" s="110"/>
      <c r="Q77" s="110"/>
      <c r="R77" s="110"/>
      <c r="S77" s="110"/>
      <c r="T77" s="110"/>
      <c r="U77" s="110"/>
      <c r="V77" s="110"/>
      <c r="W77" s="110"/>
      <c r="X77" s="110"/>
      <c r="Y77" s="110"/>
      <c r="Z77" s="110"/>
      <c r="AA77" s="110"/>
      <c r="AB77" s="110"/>
    </row>
    <row r="78" spans="1:28" ht="15" customHeight="1" x14ac:dyDescent="0.25">
      <c r="A78" s="123">
        <v>77</v>
      </c>
      <c r="B78" s="112" t="s">
        <v>1724</v>
      </c>
      <c r="C78" s="110" t="s">
        <v>34</v>
      </c>
      <c r="D78" s="110"/>
      <c r="E78" s="110"/>
      <c r="F78" s="122" t="s">
        <v>1817</v>
      </c>
      <c r="G78" s="127">
        <v>44621</v>
      </c>
      <c r="H78" s="137">
        <v>46447</v>
      </c>
      <c r="I78" s="138"/>
      <c r="J78" s="110"/>
      <c r="K78" s="110"/>
      <c r="L78" s="110"/>
      <c r="M78" s="110"/>
      <c r="N78" s="110"/>
      <c r="O78" s="110"/>
      <c r="P78" s="110"/>
      <c r="Q78" s="110"/>
      <c r="R78" s="110"/>
      <c r="S78" s="110"/>
      <c r="T78" s="110"/>
      <c r="U78" s="110"/>
      <c r="V78" s="110"/>
      <c r="W78" s="110"/>
      <c r="X78" s="110"/>
      <c r="Y78" s="110"/>
      <c r="Z78" s="110"/>
      <c r="AA78" s="110"/>
      <c r="AB78" s="110"/>
    </row>
    <row r="79" spans="1:28" ht="15" customHeight="1" x14ac:dyDescent="0.25">
      <c r="A79" s="123">
        <v>78</v>
      </c>
      <c r="B79" s="135" t="s">
        <v>1784</v>
      </c>
      <c r="C79" s="110" t="s">
        <v>250</v>
      </c>
      <c r="D79" s="136" t="s">
        <v>246</v>
      </c>
      <c r="E79" s="110"/>
      <c r="F79" s="122" t="s">
        <v>1818</v>
      </c>
      <c r="G79" s="127">
        <v>44621</v>
      </c>
      <c r="H79" s="137">
        <v>46447</v>
      </c>
      <c r="I79" s="138"/>
      <c r="J79" s="110"/>
      <c r="K79" s="110"/>
      <c r="L79" s="110"/>
      <c r="M79" s="110"/>
      <c r="N79" s="110"/>
      <c r="O79" s="110"/>
      <c r="P79" s="110"/>
      <c r="Q79" s="110"/>
      <c r="R79" s="110"/>
      <c r="S79" s="110"/>
      <c r="T79" s="110"/>
      <c r="U79" s="110"/>
      <c r="V79" s="110"/>
      <c r="W79" s="110"/>
      <c r="X79" s="110"/>
      <c r="Y79" s="110"/>
      <c r="Z79" s="110"/>
      <c r="AA79" s="110"/>
      <c r="AB79" s="110"/>
    </row>
    <row r="80" spans="1:28" ht="15" customHeight="1" x14ac:dyDescent="0.25">
      <c r="A80" s="123">
        <v>79</v>
      </c>
      <c r="B80" s="112" t="s">
        <v>1724</v>
      </c>
      <c r="C80" s="111" t="s">
        <v>1748</v>
      </c>
      <c r="D80" s="110"/>
      <c r="E80" s="110"/>
      <c r="F80" s="122" t="s">
        <v>1819</v>
      </c>
      <c r="G80" s="127">
        <v>44656</v>
      </c>
      <c r="H80" s="137">
        <v>46482</v>
      </c>
      <c r="I80" s="138"/>
      <c r="J80" s="110"/>
      <c r="K80" s="110"/>
      <c r="L80" s="110"/>
      <c r="M80" s="110"/>
      <c r="N80" s="110"/>
      <c r="O80" s="110"/>
      <c r="P80" s="110"/>
      <c r="Q80" s="110"/>
      <c r="R80" s="110"/>
      <c r="S80" s="110"/>
      <c r="T80" s="110"/>
      <c r="U80" s="110"/>
      <c r="V80" s="110"/>
      <c r="W80" s="110"/>
      <c r="X80" s="110"/>
      <c r="Y80" s="110"/>
      <c r="Z80" s="110"/>
      <c r="AA80" s="110"/>
      <c r="AB80" s="110"/>
    </row>
    <row r="81" spans="1:28" ht="15" customHeight="1" x14ac:dyDescent="0.25">
      <c r="A81" s="123">
        <v>80</v>
      </c>
      <c r="B81" s="112" t="s">
        <v>1724</v>
      </c>
      <c r="C81" s="110" t="s">
        <v>40</v>
      </c>
      <c r="D81" s="110"/>
      <c r="E81" s="110"/>
      <c r="F81" s="122" t="s">
        <v>1820</v>
      </c>
      <c r="G81" s="127">
        <v>44656</v>
      </c>
      <c r="H81" s="137">
        <v>46482</v>
      </c>
      <c r="I81" s="138"/>
      <c r="J81" s="110"/>
      <c r="K81" s="110"/>
      <c r="L81" s="110"/>
      <c r="M81" s="110"/>
      <c r="N81" s="110"/>
      <c r="O81" s="110"/>
      <c r="P81" s="110"/>
      <c r="Q81" s="110"/>
      <c r="R81" s="110"/>
      <c r="S81" s="110"/>
      <c r="T81" s="110"/>
      <c r="U81" s="110"/>
      <c r="V81" s="110"/>
      <c r="W81" s="110"/>
      <c r="X81" s="110"/>
      <c r="Y81" s="110"/>
      <c r="Z81" s="110"/>
      <c r="AA81" s="110"/>
      <c r="AB81" s="110"/>
    </row>
    <row r="82" spans="1:28" ht="15" customHeight="1" x14ac:dyDescent="0.25">
      <c r="A82" s="123">
        <v>81</v>
      </c>
      <c r="B82" s="112" t="s">
        <v>1724</v>
      </c>
      <c r="C82" s="110" t="s">
        <v>40</v>
      </c>
      <c r="D82" s="110"/>
      <c r="E82" s="110"/>
      <c r="F82" s="122" t="s">
        <v>1821</v>
      </c>
      <c r="G82" s="127">
        <v>44656</v>
      </c>
      <c r="H82" s="137">
        <v>46482</v>
      </c>
      <c r="I82" s="138"/>
      <c r="J82" s="110"/>
      <c r="K82" s="110"/>
      <c r="L82" s="110"/>
      <c r="M82" s="110"/>
      <c r="N82" s="110"/>
      <c r="O82" s="110"/>
      <c r="P82" s="110"/>
      <c r="Q82" s="110"/>
      <c r="R82" s="110"/>
      <c r="S82" s="110"/>
      <c r="T82" s="110"/>
      <c r="U82" s="110"/>
      <c r="V82" s="110"/>
      <c r="W82" s="110"/>
      <c r="X82" s="110"/>
      <c r="Y82" s="110"/>
      <c r="Z82" s="110"/>
      <c r="AA82" s="110"/>
      <c r="AB82" s="110"/>
    </row>
    <row r="83" spans="1:28" ht="15" customHeight="1" x14ac:dyDescent="0.25">
      <c r="A83" s="123">
        <v>82</v>
      </c>
      <c r="B83" s="112" t="s">
        <v>1724</v>
      </c>
      <c r="C83" s="111" t="s">
        <v>1748</v>
      </c>
      <c r="D83" s="110"/>
      <c r="E83" s="110"/>
      <c r="F83" s="122" t="s">
        <v>1822</v>
      </c>
      <c r="G83" s="127">
        <v>44656</v>
      </c>
      <c r="H83" s="137">
        <v>46482</v>
      </c>
      <c r="I83" s="138"/>
      <c r="J83" s="110"/>
      <c r="K83" s="110"/>
      <c r="L83" s="110"/>
      <c r="M83" s="110"/>
      <c r="N83" s="110"/>
      <c r="O83" s="110"/>
      <c r="P83" s="110"/>
      <c r="Q83" s="110"/>
      <c r="R83" s="110"/>
      <c r="S83" s="110"/>
      <c r="T83" s="110"/>
      <c r="U83" s="110"/>
      <c r="V83" s="110"/>
      <c r="W83" s="110"/>
      <c r="X83" s="110"/>
      <c r="Y83" s="110"/>
      <c r="Z83" s="110"/>
      <c r="AA83" s="110"/>
      <c r="AB83" s="110"/>
    </row>
    <row r="84" spans="1:28" ht="15" customHeight="1" x14ac:dyDescent="0.25">
      <c r="A84" s="123">
        <v>83</v>
      </c>
      <c r="B84" s="112" t="s">
        <v>1724</v>
      </c>
      <c r="C84" s="110" t="s">
        <v>13</v>
      </c>
      <c r="D84" s="110"/>
      <c r="E84" s="110"/>
      <c r="F84" s="122" t="s">
        <v>1823</v>
      </c>
      <c r="G84" s="127">
        <v>44656</v>
      </c>
      <c r="H84" s="137">
        <v>46482</v>
      </c>
      <c r="I84" s="138"/>
      <c r="J84" s="110"/>
      <c r="K84" s="110"/>
      <c r="L84" s="110"/>
      <c r="M84" s="110"/>
      <c r="N84" s="110"/>
      <c r="O84" s="110"/>
      <c r="P84" s="110"/>
      <c r="Q84" s="110"/>
      <c r="R84" s="110"/>
      <c r="S84" s="110"/>
      <c r="T84" s="110"/>
      <c r="U84" s="110"/>
      <c r="V84" s="110"/>
      <c r="W84" s="110"/>
      <c r="X84" s="110"/>
      <c r="Y84" s="110"/>
      <c r="Z84" s="110"/>
      <c r="AA84" s="110"/>
      <c r="AB84" s="110"/>
    </row>
    <row r="85" spans="1:28" ht="15" customHeight="1" x14ac:dyDescent="0.25">
      <c r="A85" s="123">
        <v>84</v>
      </c>
      <c r="B85" s="112" t="s">
        <v>1724</v>
      </c>
      <c r="C85" s="110" t="s">
        <v>13</v>
      </c>
      <c r="D85" s="110"/>
      <c r="E85" s="110"/>
      <c r="F85" s="122" t="s">
        <v>1824</v>
      </c>
      <c r="G85" s="127">
        <v>44656</v>
      </c>
      <c r="H85" s="137">
        <v>46482</v>
      </c>
      <c r="I85" s="138"/>
      <c r="J85" s="110"/>
      <c r="K85" s="110"/>
      <c r="L85" s="110"/>
      <c r="M85" s="110"/>
      <c r="N85" s="110"/>
      <c r="O85" s="110"/>
      <c r="P85" s="110"/>
      <c r="Q85" s="110"/>
      <c r="R85" s="110"/>
      <c r="S85" s="110"/>
      <c r="T85" s="110"/>
      <c r="U85" s="110"/>
      <c r="V85" s="110"/>
      <c r="W85" s="110"/>
      <c r="X85" s="110"/>
      <c r="Y85" s="110"/>
      <c r="Z85" s="110"/>
      <c r="AA85" s="110"/>
      <c r="AB85" s="110"/>
    </row>
    <row r="86" spans="1:28" ht="15" customHeight="1" x14ac:dyDescent="0.25">
      <c r="A86" s="123">
        <v>85</v>
      </c>
      <c r="B86" s="112" t="s">
        <v>1724</v>
      </c>
      <c r="C86" s="110" t="s">
        <v>13</v>
      </c>
      <c r="D86" s="110"/>
      <c r="E86" s="110"/>
      <c r="F86" s="122" t="s">
        <v>1825</v>
      </c>
      <c r="G86" s="127">
        <v>44656</v>
      </c>
      <c r="H86" s="137">
        <v>46482</v>
      </c>
      <c r="I86" s="138"/>
      <c r="J86" s="110"/>
      <c r="K86" s="110"/>
      <c r="L86" s="110"/>
      <c r="M86" s="110"/>
      <c r="N86" s="110"/>
      <c r="O86" s="110"/>
      <c r="P86" s="110"/>
      <c r="Q86" s="110"/>
      <c r="R86" s="110"/>
      <c r="S86" s="110"/>
      <c r="T86" s="110"/>
      <c r="U86" s="110"/>
      <c r="V86" s="110"/>
      <c r="W86" s="110"/>
      <c r="X86" s="110"/>
      <c r="Y86" s="110"/>
      <c r="Z86" s="110"/>
      <c r="AA86" s="110"/>
      <c r="AB86" s="110"/>
    </row>
    <row r="87" spans="1:28" ht="15" customHeight="1" x14ac:dyDescent="0.25">
      <c r="A87" s="123">
        <v>86</v>
      </c>
      <c r="B87" s="112" t="s">
        <v>1724</v>
      </c>
      <c r="C87" s="110" t="s">
        <v>1225</v>
      </c>
      <c r="D87" s="110"/>
      <c r="E87" s="110"/>
      <c r="F87" s="122" t="s">
        <v>1826</v>
      </c>
      <c r="G87" s="127">
        <v>44656</v>
      </c>
      <c r="H87" s="137">
        <v>46482</v>
      </c>
      <c r="I87" s="138"/>
      <c r="J87" s="110"/>
      <c r="K87" s="110"/>
      <c r="L87" s="110"/>
      <c r="M87" s="110"/>
      <c r="N87" s="110"/>
      <c r="O87" s="110"/>
      <c r="P87" s="110"/>
      <c r="Q87" s="110"/>
      <c r="R87" s="110"/>
      <c r="S87" s="110"/>
      <c r="T87" s="110"/>
      <c r="U87" s="110"/>
      <c r="V87" s="110"/>
      <c r="W87" s="110"/>
      <c r="X87" s="110"/>
      <c r="Y87" s="110"/>
      <c r="Z87" s="110"/>
      <c r="AA87" s="110"/>
      <c r="AB87" s="110"/>
    </row>
    <row r="88" spans="1:28" ht="15" customHeight="1" x14ac:dyDescent="0.25">
      <c r="A88" s="123">
        <v>87</v>
      </c>
      <c r="B88" s="135" t="s">
        <v>1784</v>
      </c>
      <c r="C88" s="110" t="s">
        <v>37</v>
      </c>
      <c r="D88" s="110"/>
      <c r="E88" s="110"/>
      <c r="F88" s="125" t="s">
        <v>1827</v>
      </c>
      <c r="G88" s="127">
        <v>44656</v>
      </c>
      <c r="H88" s="137">
        <v>46482</v>
      </c>
      <c r="I88" s="138" t="s">
        <v>1828</v>
      </c>
      <c r="J88" s="110"/>
      <c r="K88" s="110"/>
      <c r="L88" s="110"/>
      <c r="M88" s="110"/>
      <c r="N88" s="110"/>
      <c r="O88" s="110"/>
      <c r="P88" s="110"/>
      <c r="Q88" s="110"/>
      <c r="R88" s="110"/>
      <c r="S88" s="110"/>
      <c r="T88" s="110"/>
      <c r="U88" s="110"/>
      <c r="V88" s="110"/>
      <c r="W88" s="110"/>
      <c r="X88" s="110"/>
      <c r="Y88" s="110"/>
      <c r="Z88" s="110"/>
      <c r="AA88" s="110"/>
      <c r="AB88" s="110"/>
    </row>
    <row r="89" spans="1:28" ht="15" customHeight="1" x14ac:dyDescent="0.25">
      <c r="A89" s="123">
        <v>88</v>
      </c>
      <c r="B89" s="135" t="s">
        <v>1784</v>
      </c>
      <c r="C89" s="110" t="s">
        <v>30</v>
      </c>
      <c r="D89" s="110"/>
      <c r="E89" s="110"/>
      <c r="F89" s="122" t="s">
        <v>1829</v>
      </c>
      <c r="G89" s="127">
        <v>44656</v>
      </c>
      <c r="H89" s="137">
        <v>46482</v>
      </c>
      <c r="I89" s="138"/>
      <c r="J89" s="110"/>
      <c r="K89" s="110"/>
      <c r="L89" s="110"/>
      <c r="M89" s="110"/>
      <c r="N89" s="110"/>
      <c r="O89" s="110"/>
      <c r="P89" s="110"/>
      <c r="Q89" s="110"/>
      <c r="R89" s="110"/>
      <c r="S89" s="110"/>
      <c r="T89" s="110"/>
      <c r="U89" s="110"/>
      <c r="V89" s="110"/>
      <c r="W89" s="110"/>
      <c r="X89" s="110"/>
      <c r="Y89" s="110"/>
      <c r="Z89" s="110"/>
      <c r="AA89" s="110"/>
      <c r="AB89" s="110"/>
    </row>
    <row r="90" spans="1:28" ht="15" customHeight="1" x14ac:dyDescent="0.25">
      <c r="A90" s="123">
        <v>89</v>
      </c>
      <c r="B90" s="135" t="s">
        <v>1784</v>
      </c>
      <c r="C90" s="110" t="s">
        <v>33</v>
      </c>
      <c r="D90" s="110"/>
      <c r="E90" s="110"/>
      <c r="F90" s="122" t="s">
        <v>1830</v>
      </c>
      <c r="G90" s="127">
        <v>44656</v>
      </c>
      <c r="H90" s="137">
        <v>46482</v>
      </c>
      <c r="I90" s="138"/>
      <c r="J90" s="110"/>
      <c r="K90" s="110"/>
      <c r="L90" s="110"/>
      <c r="M90" s="110"/>
      <c r="N90" s="110"/>
      <c r="O90" s="110"/>
      <c r="P90" s="110"/>
      <c r="Q90" s="110"/>
      <c r="R90" s="110"/>
      <c r="S90" s="110"/>
      <c r="T90" s="110"/>
      <c r="U90" s="110"/>
      <c r="V90" s="110"/>
      <c r="W90" s="110"/>
      <c r="X90" s="110"/>
      <c r="Y90" s="110"/>
      <c r="Z90" s="110"/>
      <c r="AA90" s="110"/>
      <c r="AB90" s="110"/>
    </row>
    <row r="91" spans="1:28" ht="15" customHeight="1" x14ac:dyDescent="0.25">
      <c r="A91" s="123">
        <v>90</v>
      </c>
      <c r="B91" s="112" t="s">
        <v>1724</v>
      </c>
      <c r="C91" s="110" t="s">
        <v>16</v>
      </c>
      <c r="D91" s="110"/>
      <c r="E91" s="110"/>
      <c r="F91" s="122" t="s">
        <v>1831</v>
      </c>
      <c r="G91" s="127">
        <v>44684</v>
      </c>
      <c r="H91" s="137">
        <v>46510</v>
      </c>
      <c r="I91" s="110"/>
      <c r="J91" s="110"/>
      <c r="K91" s="110"/>
      <c r="L91" s="110"/>
      <c r="M91" s="110"/>
      <c r="N91" s="110"/>
      <c r="O91" s="110"/>
      <c r="P91" s="110"/>
      <c r="Q91" s="110"/>
      <c r="R91" s="110"/>
      <c r="S91" s="110"/>
      <c r="T91" s="110"/>
      <c r="U91" s="110"/>
      <c r="V91" s="110"/>
      <c r="W91" s="110"/>
      <c r="X91" s="110"/>
      <c r="Y91" s="110"/>
      <c r="Z91" s="110"/>
      <c r="AA91" s="110"/>
      <c r="AB91" s="110"/>
    </row>
    <row r="92" spans="1:28" ht="15" customHeight="1" x14ac:dyDescent="0.25">
      <c r="A92" s="123">
        <v>91</v>
      </c>
      <c r="B92" s="135" t="s">
        <v>1784</v>
      </c>
      <c r="C92" s="110" t="s">
        <v>16</v>
      </c>
      <c r="D92" s="110"/>
      <c r="E92" s="110"/>
      <c r="F92" s="122" t="s">
        <v>1832</v>
      </c>
      <c r="G92" s="127">
        <v>44684</v>
      </c>
      <c r="H92" s="137">
        <v>46510</v>
      </c>
      <c r="I92" s="110"/>
      <c r="J92" s="110"/>
      <c r="K92" s="110"/>
      <c r="L92" s="110"/>
      <c r="M92" s="110"/>
      <c r="N92" s="110"/>
      <c r="O92" s="110"/>
      <c r="P92" s="110"/>
      <c r="Q92" s="110"/>
      <c r="R92" s="110"/>
      <c r="S92" s="110"/>
      <c r="T92" s="110"/>
      <c r="U92" s="110"/>
      <c r="V92" s="110"/>
      <c r="W92" s="110"/>
      <c r="X92" s="110"/>
      <c r="Y92" s="110"/>
      <c r="Z92" s="110"/>
      <c r="AA92" s="110"/>
      <c r="AB92" s="110"/>
    </row>
    <row r="93" spans="1:28" ht="15" customHeight="1" x14ac:dyDescent="0.25">
      <c r="A93" s="123">
        <v>92</v>
      </c>
      <c r="B93" s="112" t="s">
        <v>1724</v>
      </c>
      <c r="C93" s="123" t="s">
        <v>1833</v>
      </c>
      <c r="D93" s="123" t="s">
        <v>37</v>
      </c>
      <c r="E93" s="123"/>
      <c r="F93" s="139" t="s">
        <v>1834</v>
      </c>
      <c r="G93" s="140">
        <v>44719</v>
      </c>
      <c r="H93" s="137">
        <v>46545</v>
      </c>
      <c r="I93" s="121"/>
      <c r="J93" s="125"/>
      <c r="K93" s="125"/>
      <c r="L93" s="110"/>
      <c r="M93" s="110"/>
      <c r="N93" s="110"/>
      <c r="O93" s="110"/>
      <c r="P93" s="110"/>
      <c r="Q93" s="110"/>
      <c r="R93" s="110"/>
      <c r="S93" s="110"/>
      <c r="T93" s="110"/>
      <c r="U93" s="110"/>
      <c r="V93" s="110"/>
      <c r="W93" s="110"/>
      <c r="X93" s="110"/>
      <c r="Y93" s="110"/>
      <c r="Z93" s="110"/>
      <c r="AA93" s="110"/>
      <c r="AB93" s="110"/>
    </row>
    <row r="94" spans="1:28" ht="15" customHeight="1" x14ac:dyDescent="0.25">
      <c r="A94" s="123">
        <v>93</v>
      </c>
      <c r="B94" s="135" t="s">
        <v>1784</v>
      </c>
      <c r="C94" s="123" t="s">
        <v>37</v>
      </c>
      <c r="D94" s="123"/>
      <c r="E94" s="123"/>
      <c r="F94" s="139" t="s">
        <v>1835</v>
      </c>
      <c r="G94" s="140">
        <v>44719</v>
      </c>
      <c r="H94" s="137">
        <v>46545</v>
      </c>
      <c r="I94" s="121"/>
      <c r="J94" s="125"/>
      <c r="K94" s="125"/>
      <c r="L94" s="110"/>
      <c r="M94" s="110"/>
      <c r="N94" s="110"/>
      <c r="O94" s="110"/>
      <c r="P94" s="110"/>
      <c r="Q94" s="110"/>
      <c r="R94" s="110"/>
      <c r="S94" s="110"/>
      <c r="T94" s="110"/>
      <c r="U94" s="110"/>
      <c r="V94" s="110"/>
      <c r="W94" s="110"/>
      <c r="X94" s="110"/>
      <c r="Y94" s="110"/>
      <c r="Z94" s="110"/>
      <c r="AA94" s="110"/>
      <c r="AB94" s="110"/>
    </row>
    <row r="95" spans="1:28" ht="15" customHeight="1" x14ac:dyDescent="0.25">
      <c r="A95" s="123">
        <v>94</v>
      </c>
      <c r="B95" s="112" t="s">
        <v>1724</v>
      </c>
      <c r="C95" s="119" t="s">
        <v>1774</v>
      </c>
      <c r="D95" s="121"/>
      <c r="E95" s="121"/>
      <c r="F95" s="139" t="s">
        <v>1836</v>
      </c>
      <c r="G95" s="140">
        <v>44747</v>
      </c>
      <c r="H95" s="137">
        <v>46573</v>
      </c>
      <c r="I95" s="121"/>
      <c r="J95" s="125"/>
      <c r="K95" s="125"/>
      <c r="L95" s="110"/>
      <c r="M95" s="110"/>
      <c r="N95" s="110"/>
      <c r="O95" s="110"/>
      <c r="P95" s="110"/>
      <c r="Q95" s="110"/>
      <c r="R95" s="110"/>
      <c r="S95" s="110"/>
      <c r="T95" s="110"/>
      <c r="U95" s="110"/>
      <c r="V95" s="110"/>
      <c r="W95" s="110"/>
      <c r="X95" s="110"/>
      <c r="Y95" s="110"/>
      <c r="Z95" s="110"/>
      <c r="AA95" s="110"/>
      <c r="AB95" s="110"/>
    </row>
    <row r="96" spans="1:28" ht="15" customHeight="1" x14ac:dyDescent="0.25">
      <c r="A96" s="123">
        <v>95</v>
      </c>
      <c r="B96" s="112" t="s">
        <v>1724</v>
      </c>
      <c r="C96" s="119" t="s">
        <v>1774</v>
      </c>
      <c r="D96" s="121"/>
      <c r="E96" s="121"/>
      <c r="F96" s="139" t="s">
        <v>1837</v>
      </c>
      <c r="G96" s="140">
        <v>44747</v>
      </c>
      <c r="H96" s="137">
        <v>46573</v>
      </c>
      <c r="I96" s="121"/>
      <c r="J96" s="125"/>
      <c r="K96" s="125"/>
      <c r="L96" s="110"/>
      <c r="M96" s="110"/>
      <c r="N96" s="110"/>
      <c r="O96" s="110"/>
      <c r="P96" s="110"/>
      <c r="Q96" s="110"/>
      <c r="R96" s="110"/>
      <c r="S96" s="110"/>
      <c r="T96" s="110"/>
      <c r="U96" s="110"/>
      <c r="V96" s="110"/>
      <c r="W96" s="110"/>
      <c r="X96" s="110"/>
      <c r="Y96" s="110"/>
      <c r="Z96" s="110"/>
      <c r="AA96" s="110"/>
      <c r="AB96" s="110"/>
    </row>
    <row r="97" spans="1:28" ht="15" customHeight="1" x14ac:dyDescent="0.25">
      <c r="A97" s="123">
        <v>96</v>
      </c>
      <c r="B97" s="112" t="s">
        <v>1724</v>
      </c>
      <c r="C97" s="119" t="s">
        <v>1774</v>
      </c>
      <c r="D97" s="121"/>
      <c r="E97" s="121"/>
      <c r="F97" s="139" t="s">
        <v>1838</v>
      </c>
      <c r="G97" s="140">
        <v>44747</v>
      </c>
      <c r="H97" s="137">
        <v>46573</v>
      </c>
      <c r="I97" s="121"/>
      <c r="J97" s="125"/>
      <c r="K97" s="125"/>
      <c r="L97" s="110"/>
      <c r="M97" s="110"/>
      <c r="N97" s="110"/>
      <c r="O97" s="110"/>
      <c r="P97" s="110"/>
      <c r="Q97" s="110"/>
      <c r="R97" s="110"/>
      <c r="S97" s="110"/>
      <c r="T97" s="110"/>
      <c r="U97" s="110"/>
      <c r="V97" s="110"/>
      <c r="W97" s="110"/>
      <c r="X97" s="110"/>
      <c r="Y97" s="110"/>
      <c r="Z97" s="110"/>
      <c r="AA97" s="110"/>
      <c r="AB97" s="110"/>
    </row>
    <row r="98" spans="1:28" ht="15" customHeight="1" x14ac:dyDescent="0.25">
      <c r="A98" s="123">
        <v>97</v>
      </c>
      <c r="B98" s="135" t="s">
        <v>1784</v>
      </c>
      <c r="C98" s="123" t="s">
        <v>250</v>
      </c>
      <c r="D98" s="121"/>
      <c r="E98" s="121"/>
      <c r="F98" s="139" t="s">
        <v>1839</v>
      </c>
      <c r="G98" s="140">
        <v>44747</v>
      </c>
      <c r="H98" s="137">
        <v>46573</v>
      </c>
      <c r="I98" s="121"/>
      <c r="J98" s="125"/>
      <c r="K98" s="125"/>
      <c r="L98" s="110"/>
      <c r="M98" s="110"/>
      <c r="N98" s="110"/>
      <c r="O98" s="110"/>
      <c r="P98" s="110"/>
      <c r="Q98" s="110"/>
      <c r="R98" s="110"/>
      <c r="S98" s="110"/>
      <c r="T98" s="110"/>
      <c r="U98" s="110"/>
      <c r="V98" s="110"/>
      <c r="W98" s="110"/>
      <c r="X98" s="110"/>
      <c r="Y98" s="110"/>
      <c r="Z98" s="110"/>
      <c r="AA98" s="110"/>
      <c r="AB98" s="110"/>
    </row>
    <row r="99" spans="1:28" ht="15.75" customHeight="1" x14ac:dyDescent="0.25">
      <c r="A99" s="123">
        <v>98</v>
      </c>
      <c r="B99" s="112" t="s">
        <v>1724</v>
      </c>
      <c r="C99" s="136" t="s">
        <v>34</v>
      </c>
      <c r="D99" s="110"/>
      <c r="E99" s="110"/>
      <c r="F99" s="139" t="s">
        <v>1840</v>
      </c>
      <c r="G99" s="141">
        <v>44775</v>
      </c>
      <c r="H99" s="141">
        <v>46601</v>
      </c>
      <c r="I99" s="136" t="s">
        <v>1841</v>
      </c>
      <c r="J99" s="110"/>
      <c r="K99" s="110"/>
      <c r="L99" s="110"/>
      <c r="M99" s="110"/>
      <c r="N99" s="110"/>
      <c r="O99" s="110"/>
      <c r="P99" s="110"/>
      <c r="Q99" s="110"/>
      <c r="R99" s="110"/>
      <c r="S99" s="110"/>
      <c r="T99" s="110"/>
      <c r="U99" s="110"/>
      <c r="V99" s="110"/>
      <c r="W99" s="110"/>
      <c r="X99" s="110"/>
      <c r="Y99" s="110"/>
      <c r="Z99" s="110"/>
      <c r="AA99" s="110"/>
      <c r="AB99" s="110"/>
    </row>
    <row r="100" spans="1:28" ht="15.75" customHeight="1" x14ac:dyDescent="0.25">
      <c r="A100" s="123">
        <v>99</v>
      </c>
      <c r="B100" s="112" t="s">
        <v>1724</v>
      </c>
      <c r="C100" s="136" t="s">
        <v>34</v>
      </c>
      <c r="D100" s="110"/>
      <c r="E100" s="110"/>
      <c r="F100" s="139" t="s">
        <v>1842</v>
      </c>
      <c r="G100" s="141">
        <v>44775</v>
      </c>
      <c r="H100" s="141">
        <v>46601</v>
      </c>
      <c r="I100" s="136" t="s">
        <v>1841</v>
      </c>
      <c r="J100" s="110"/>
      <c r="K100" s="110"/>
      <c r="L100" s="110"/>
      <c r="M100" s="110"/>
      <c r="N100" s="110"/>
      <c r="O100" s="110"/>
      <c r="P100" s="110"/>
      <c r="Q100" s="110"/>
      <c r="R100" s="110"/>
      <c r="S100" s="110"/>
      <c r="T100" s="110"/>
      <c r="U100" s="110"/>
      <c r="V100" s="110"/>
      <c r="W100" s="110"/>
      <c r="X100" s="110"/>
      <c r="Y100" s="110"/>
      <c r="Z100" s="110"/>
      <c r="AA100" s="110"/>
      <c r="AB100" s="110"/>
    </row>
    <row r="101" spans="1:28" ht="15.75" customHeight="1" x14ac:dyDescent="0.25">
      <c r="A101" s="123">
        <v>100</v>
      </c>
      <c r="B101" s="112" t="s">
        <v>1724</v>
      </c>
      <c r="C101" s="110" t="s">
        <v>16</v>
      </c>
      <c r="D101" s="110"/>
      <c r="E101" s="110"/>
      <c r="F101" s="139" t="s">
        <v>1843</v>
      </c>
      <c r="G101" s="141">
        <v>44810</v>
      </c>
      <c r="H101" s="141">
        <v>46636</v>
      </c>
      <c r="I101" s="110"/>
      <c r="J101" s="110"/>
      <c r="K101" s="110"/>
      <c r="L101" s="110"/>
      <c r="M101" s="110"/>
      <c r="N101" s="110"/>
      <c r="O101" s="110"/>
      <c r="P101" s="110"/>
      <c r="Q101" s="110"/>
      <c r="R101" s="110"/>
      <c r="S101" s="110"/>
      <c r="T101" s="110"/>
      <c r="U101" s="110"/>
      <c r="V101" s="110"/>
      <c r="W101" s="110"/>
      <c r="X101" s="110"/>
      <c r="Y101" s="110"/>
      <c r="Z101" s="110"/>
      <c r="AA101" s="110"/>
      <c r="AB101" s="110"/>
    </row>
    <row r="102" spans="1:28" ht="15.75" customHeight="1" x14ac:dyDescent="0.25">
      <c r="A102" s="123">
        <v>101</v>
      </c>
      <c r="B102" s="112" t="s">
        <v>1724</v>
      </c>
      <c r="C102" s="110" t="s">
        <v>16</v>
      </c>
      <c r="D102" s="110"/>
      <c r="E102" s="110"/>
      <c r="F102" s="139" t="s">
        <v>1844</v>
      </c>
      <c r="G102" s="141">
        <v>44810</v>
      </c>
      <c r="H102" s="141">
        <v>46636</v>
      </c>
      <c r="I102" s="110"/>
      <c r="J102" s="110"/>
      <c r="K102" s="110"/>
      <c r="L102" s="110"/>
      <c r="M102" s="110"/>
      <c r="N102" s="110"/>
      <c r="O102" s="110"/>
      <c r="P102" s="110"/>
      <c r="Q102" s="110"/>
      <c r="R102" s="110"/>
      <c r="S102" s="110"/>
      <c r="T102" s="110"/>
      <c r="U102" s="110"/>
      <c r="V102" s="110"/>
      <c r="W102" s="110"/>
      <c r="X102" s="110"/>
      <c r="Y102" s="110"/>
      <c r="Z102" s="110"/>
      <c r="AA102" s="110"/>
      <c r="AB102" s="110"/>
    </row>
    <row r="103" spans="1:28" ht="15.75" customHeight="1" x14ac:dyDescent="0.25">
      <c r="A103" s="123">
        <v>102</v>
      </c>
      <c r="B103" s="112" t="s">
        <v>1724</v>
      </c>
      <c r="C103" s="110" t="s">
        <v>16</v>
      </c>
      <c r="D103" s="110"/>
      <c r="E103" s="110"/>
      <c r="F103" s="139" t="s">
        <v>1845</v>
      </c>
      <c r="G103" s="141">
        <v>44810</v>
      </c>
      <c r="H103" s="141">
        <v>46636</v>
      </c>
      <c r="I103" s="110"/>
      <c r="J103" s="110"/>
      <c r="K103" s="110"/>
      <c r="L103" s="110"/>
      <c r="M103" s="110"/>
      <c r="N103" s="110"/>
      <c r="O103" s="110"/>
      <c r="P103" s="110"/>
      <c r="Q103" s="110"/>
      <c r="R103" s="110"/>
      <c r="S103" s="110"/>
      <c r="T103" s="110"/>
      <c r="U103" s="110"/>
      <c r="V103" s="110"/>
      <c r="W103" s="110"/>
      <c r="X103" s="110"/>
      <c r="Y103" s="110"/>
      <c r="Z103" s="110"/>
      <c r="AA103" s="110"/>
      <c r="AB103" s="110"/>
    </row>
    <row r="104" spans="1:28" ht="15.75" customHeight="1" x14ac:dyDescent="0.25">
      <c r="A104" s="123">
        <v>103</v>
      </c>
      <c r="B104" s="112" t="s">
        <v>1724</v>
      </c>
      <c r="C104" s="110" t="s">
        <v>16</v>
      </c>
      <c r="D104" s="110"/>
      <c r="E104" s="110"/>
      <c r="F104" s="139" t="s">
        <v>1846</v>
      </c>
      <c r="G104" s="141">
        <v>44810</v>
      </c>
      <c r="H104" s="141">
        <v>46636</v>
      </c>
      <c r="I104" s="110"/>
      <c r="J104" s="110"/>
      <c r="K104" s="110"/>
      <c r="L104" s="110"/>
      <c r="M104" s="110"/>
      <c r="N104" s="110"/>
      <c r="O104" s="110"/>
      <c r="P104" s="110"/>
      <c r="Q104" s="110"/>
      <c r="R104" s="110"/>
      <c r="S104" s="110"/>
      <c r="T104" s="110"/>
      <c r="U104" s="110"/>
      <c r="V104" s="110"/>
      <c r="W104" s="110"/>
      <c r="X104" s="110"/>
      <c r="Y104" s="110"/>
      <c r="Z104" s="110"/>
      <c r="AA104" s="110"/>
      <c r="AB104" s="110"/>
    </row>
    <row r="105" spans="1:28" ht="15.75" customHeight="1" x14ac:dyDescent="0.25">
      <c r="A105" s="123">
        <v>104</v>
      </c>
      <c r="B105" s="112" t="s">
        <v>1724</v>
      </c>
      <c r="C105" s="136" t="s">
        <v>1774</v>
      </c>
      <c r="D105" s="110"/>
      <c r="E105" s="110"/>
      <c r="F105" s="139" t="s">
        <v>1847</v>
      </c>
      <c r="G105" s="141">
        <v>44810</v>
      </c>
      <c r="H105" s="141">
        <v>46636</v>
      </c>
      <c r="I105" s="110"/>
      <c r="J105" s="110"/>
      <c r="K105" s="110"/>
      <c r="L105" s="110"/>
      <c r="M105" s="110"/>
      <c r="N105" s="110"/>
      <c r="O105" s="110"/>
      <c r="P105" s="110"/>
      <c r="Q105" s="110"/>
      <c r="R105" s="110"/>
      <c r="S105" s="110"/>
      <c r="T105" s="110"/>
      <c r="U105" s="110"/>
      <c r="V105" s="110"/>
      <c r="W105" s="110"/>
      <c r="X105" s="110"/>
      <c r="Y105" s="110"/>
      <c r="Z105" s="110"/>
      <c r="AA105" s="110"/>
      <c r="AB105" s="110"/>
    </row>
    <row r="106" spans="1:28" ht="15.75" customHeight="1" x14ac:dyDescent="0.25">
      <c r="A106" s="123">
        <v>105</v>
      </c>
      <c r="B106" s="112" t="s">
        <v>1724</v>
      </c>
      <c r="C106" s="120" t="s">
        <v>41</v>
      </c>
      <c r="D106" s="110"/>
      <c r="E106" s="110"/>
      <c r="F106" s="139" t="s">
        <v>1848</v>
      </c>
      <c r="G106" s="141">
        <v>44810</v>
      </c>
      <c r="H106" s="141">
        <v>46636</v>
      </c>
      <c r="I106" s="110"/>
      <c r="J106" s="110"/>
      <c r="K106" s="110"/>
      <c r="L106" s="110"/>
      <c r="M106" s="110"/>
      <c r="N106" s="110"/>
      <c r="O106" s="110"/>
      <c r="P106" s="110"/>
      <c r="Q106" s="110"/>
      <c r="R106" s="110"/>
      <c r="S106" s="110"/>
      <c r="T106" s="110"/>
      <c r="U106" s="110"/>
      <c r="V106" s="110"/>
      <c r="W106" s="110"/>
      <c r="X106" s="110"/>
      <c r="Y106" s="110"/>
      <c r="Z106" s="110"/>
      <c r="AA106" s="110"/>
      <c r="AB106" s="110"/>
    </row>
    <row r="107" spans="1:28" ht="15.75" customHeight="1" x14ac:dyDescent="0.25">
      <c r="A107" s="123">
        <v>106</v>
      </c>
      <c r="B107" s="112" t="s">
        <v>1724</v>
      </c>
      <c r="C107" s="120" t="s">
        <v>41</v>
      </c>
      <c r="D107" s="110"/>
      <c r="E107" s="110"/>
      <c r="F107" s="139" t="s">
        <v>1849</v>
      </c>
      <c r="G107" s="141">
        <v>44810</v>
      </c>
      <c r="H107" s="141">
        <v>46636</v>
      </c>
      <c r="I107" s="110"/>
      <c r="J107" s="110"/>
      <c r="K107" s="110"/>
      <c r="L107" s="110"/>
      <c r="M107" s="110"/>
      <c r="N107" s="110"/>
      <c r="O107" s="110"/>
      <c r="P107" s="110"/>
      <c r="Q107" s="110"/>
      <c r="R107" s="110"/>
      <c r="S107" s="110"/>
      <c r="T107" s="110"/>
      <c r="U107" s="110"/>
      <c r="V107" s="110"/>
      <c r="W107" s="110"/>
      <c r="X107" s="110"/>
      <c r="Y107" s="110"/>
      <c r="Z107" s="110"/>
      <c r="AA107" s="110"/>
      <c r="AB107" s="110"/>
    </row>
    <row r="108" spans="1:28" ht="15.75" customHeight="1" x14ac:dyDescent="0.25">
      <c r="A108" s="123">
        <v>107</v>
      </c>
      <c r="B108" s="135" t="s">
        <v>1784</v>
      </c>
      <c r="C108" s="111" t="s">
        <v>1748</v>
      </c>
      <c r="D108" s="110"/>
      <c r="E108" s="110"/>
      <c r="F108" s="139" t="s">
        <v>1850</v>
      </c>
      <c r="G108" s="141">
        <v>44810</v>
      </c>
      <c r="H108" s="141">
        <v>46636</v>
      </c>
      <c r="I108" s="110"/>
      <c r="J108" s="110"/>
      <c r="K108" s="110"/>
      <c r="L108" s="110"/>
      <c r="M108" s="110"/>
      <c r="N108" s="110"/>
      <c r="O108" s="110"/>
      <c r="P108" s="110"/>
      <c r="Q108" s="110"/>
      <c r="R108" s="110"/>
      <c r="S108" s="110"/>
      <c r="T108" s="110"/>
      <c r="U108" s="110"/>
      <c r="V108" s="110"/>
      <c r="W108" s="110"/>
      <c r="X108" s="110"/>
      <c r="Y108" s="110"/>
      <c r="Z108" s="110"/>
      <c r="AA108" s="110"/>
      <c r="AB108" s="110"/>
    </row>
    <row r="109" spans="1:28" ht="15.75" customHeight="1" x14ac:dyDescent="0.25">
      <c r="A109" s="123">
        <v>108</v>
      </c>
      <c r="B109" s="135" t="s">
        <v>1784</v>
      </c>
      <c r="C109" s="136" t="s">
        <v>37</v>
      </c>
      <c r="D109" s="110"/>
      <c r="E109" s="110"/>
      <c r="F109" s="139" t="s">
        <v>1851</v>
      </c>
      <c r="G109" s="141">
        <v>44810</v>
      </c>
      <c r="H109" s="141">
        <v>46636</v>
      </c>
      <c r="I109" s="110"/>
      <c r="J109" s="110"/>
      <c r="K109" s="110"/>
      <c r="L109" s="110"/>
      <c r="M109" s="110"/>
      <c r="N109" s="110"/>
      <c r="O109" s="110"/>
      <c r="P109" s="110"/>
      <c r="Q109" s="110"/>
      <c r="R109" s="110"/>
      <c r="S109" s="110"/>
      <c r="T109" s="110"/>
      <c r="U109" s="110"/>
      <c r="V109" s="110"/>
      <c r="W109" s="110"/>
      <c r="X109" s="110"/>
      <c r="Y109" s="110"/>
      <c r="Z109" s="110"/>
      <c r="AA109" s="110"/>
      <c r="AB109" s="110"/>
    </row>
    <row r="110" spans="1:28" ht="15.75" customHeight="1" x14ac:dyDescent="0.25">
      <c r="A110" s="142"/>
      <c r="B110" s="112"/>
      <c r="C110" s="110"/>
      <c r="D110" s="110"/>
      <c r="E110" s="110"/>
      <c r="F110" s="122"/>
      <c r="G110" s="112"/>
      <c r="H110" s="112"/>
      <c r="I110" s="110"/>
      <c r="J110" s="110"/>
      <c r="K110" s="110"/>
      <c r="L110" s="110"/>
      <c r="M110" s="110"/>
      <c r="N110" s="110"/>
      <c r="O110" s="110"/>
      <c r="P110" s="110"/>
      <c r="Q110" s="110"/>
      <c r="R110" s="110"/>
      <c r="S110" s="110"/>
      <c r="T110" s="110"/>
      <c r="U110" s="110"/>
      <c r="V110" s="110"/>
      <c r="W110" s="110"/>
      <c r="X110" s="110"/>
      <c r="Y110" s="110"/>
      <c r="Z110" s="110"/>
      <c r="AA110" s="110"/>
      <c r="AB110" s="110"/>
    </row>
    <row r="111" spans="1:28" ht="15.75" customHeight="1" x14ac:dyDescent="0.25">
      <c r="A111" s="142"/>
      <c r="B111" s="112"/>
      <c r="C111" s="110"/>
      <c r="D111" s="110"/>
      <c r="E111" s="110"/>
      <c r="F111" s="122"/>
      <c r="G111" s="112"/>
      <c r="H111" s="112"/>
      <c r="I111" s="110"/>
      <c r="J111" s="110"/>
      <c r="K111" s="110"/>
      <c r="L111" s="110"/>
      <c r="M111" s="110"/>
      <c r="N111" s="110"/>
      <c r="O111" s="110"/>
      <c r="P111" s="110"/>
      <c r="Q111" s="110"/>
      <c r="R111" s="110"/>
      <c r="S111" s="110"/>
      <c r="T111" s="110"/>
      <c r="U111" s="110"/>
      <c r="V111" s="110"/>
      <c r="W111" s="110"/>
      <c r="X111" s="110"/>
      <c r="Y111" s="110"/>
      <c r="Z111" s="110"/>
      <c r="AA111" s="110"/>
      <c r="AB111" s="110"/>
    </row>
    <row r="112" spans="1:28" ht="15.75" customHeight="1" x14ac:dyDescent="0.25">
      <c r="A112" s="143" t="s">
        <v>1852</v>
      </c>
      <c r="B112" s="144">
        <f>COUNTIF(B2:B111,C112)</f>
        <v>89</v>
      </c>
      <c r="C112" s="145" t="s">
        <v>1724</v>
      </c>
      <c r="D112" s="112"/>
      <c r="E112" s="112"/>
      <c r="F112" s="122"/>
      <c r="G112" s="112"/>
      <c r="H112" s="112"/>
      <c r="I112" s="110"/>
      <c r="J112" s="110"/>
      <c r="K112" s="110"/>
      <c r="L112" s="110"/>
      <c r="M112" s="110"/>
      <c r="N112" s="110"/>
      <c r="O112" s="110"/>
      <c r="P112" s="110"/>
      <c r="Q112" s="110"/>
      <c r="R112" s="110"/>
      <c r="S112" s="110"/>
      <c r="T112" s="110"/>
      <c r="U112" s="110"/>
      <c r="V112" s="110"/>
      <c r="W112" s="110"/>
      <c r="X112" s="110"/>
      <c r="Y112" s="110"/>
      <c r="Z112" s="110"/>
      <c r="AA112" s="110"/>
      <c r="AB112" s="110"/>
    </row>
    <row r="113" spans="1:28" ht="15.75" customHeight="1" x14ac:dyDescent="0.25">
      <c r="A113" s="146"/>
      <c r="B113" s="144">
        <f>COUNTIF(B2:B111,C113)</f>
        <v>19</v>
      </c>
      <c r="C113" s="147" t="s">
        <v>1784</v>
      </c>
      <c r="D113" s="135"/>
      <c r="E113" s="135"/>
      <c r="F113" s="122"/>
      <c r="G113" s="112"/>
      <c r="H113" s="112"/>
      <c r="I113" s="110"/>
      <c r="J113" s="110"/>
      <c r="K113" s="110"/>
      <c r="L113" s="110"/>
      <c r="M113" s="110"/>
      <c r="N113" s="110"/>
      <c r="O113" s="110"/>
      <c r="P113" s="110"/>
      <c r="Q113" s="110"/>
      <c r="R113" s="110"/>
      <c r="S113" s="110"/>
      <c r="T113" s="110"/>
      <c r="U113" s="110"/>
      <c r="V113" s="110"/>
      <c r="W113" s="110"/>
      <c r="X113" s="110"/>
      <c r="Y113" s="110"/>
      <c r="Z113" s="110"/>
      <c r="AA113" s="110"/>
      <c r="AB113" s="110"/>
    </row>
    <row r="114" spans="1:28" ht="15.75" customHeight="1" x14ac:dyDescent="0.25">
      <c r="A114" s="145"/>
      <c r="B114" s="148">
        <f>SUM(B112:B113)</f>
        <v>108</v>
      </c>
      <c r="C114" s="149" t="s">
        <v>43</v>
      </c>
      <c r="D114" s="110"/>
      <c r="E114" s="110"/>
      <c r="F114" s="122"/>
      <c r="G114" s="113"/>
      <c r="H114" s="112"/>
      <c r="I114" s="110"/>
      <c r="J114" s="110"/>
      <c r="K114" s="110"/>
      <c r="L114" s="110"/>
      <c r="M114" s="110"/>
      <c r="N114" s="110"/>
      <c r="O114" s="110"/>
      <c r="P114" s="110"/>
      <c r="Q114" s="110"/>
      <c r="R114" s="110"/>
      <c r="S114" s="110"/>
      <c r="T114" s="110"/>
      <c r="U114" s="110"/>
      <c r="V114" s="110"/>
      <c r="W114" s="110"/>
      <c r="X114" s="110"/>
      <c r="Y114" s="110"/>
      <c r="Z114" s="110"/>
      <c r="AA114" s="110"/>
      <c r="AB114" s="110"/>
    </row>
    <row r="115" spans="1:28" ht="15.75" customHeight="1" x14ac:dyDescent="0.25">
      <c r="A115" s="112"/>
      <c r="B115" s="112"/>
      <c r="C115" s="110"/>
      <c r="D115" s="110"/>
      <c r="E115" s="110"/>
      <c r="F115" s="122"/>
      <c r="G115" s="113"/>
      <c r="H115" s="112"/>
      <c r="I115" s="110"/>
      <c r="J115" s="110"/>
      <c r="K115" s="110"/>
      <c r="L115" s="110"/>
      <c r="M115" s="110"/>
      <c r="N115" s="110"/>
      <c r="O115" s="110"/>
      <c r="P115" s="110"/>
      <c r="Q115" s="110"/>
      <c r="R115" s="110"/>
      <c r="S115" s="110"/>
      <c r="T115" s="110"/>
      <c r="U115" s="110"/>
      <c r="V115" s="110"/>
      <c r="W115" s="110"/>
      <c r="X115" s="110"/>
      <c r="Y115" s="110"/>
      <c r="Z115" s="110"/>
      <c r="AA115" s="110"/>
      <c r="AB115" s="110"/>
    </row>
    <row r="116" spans="1:28" ht="15.75" customHeight="1" x14ac:dyDescent="0.25">
      <c r="A116" s="112"/>
      <c r="B116" s="112"/>
      <c r="C116" s="110"/>
      <c r="D116" s="110"/>
      <c r="E116" s="110"/>
      <c r="F116" s="122"/>
      <c r="G116" s="113"/>
      <c r="H116" s="112"/>
      <c r="I116" s="110"/>
      <c r="J116" s="110"/>
      <c r="K116" s="110"/>
      <c r="L116" s="110"/>
      <c r="M116" s="110"/>
      <c r="N116" s="110"/>
      <c r="O116" s="110"/>
      <c r="P116" s="110"/>
      <c r="Q116" s="110"/>
      <c r="R116" s="110"/>
      <c r="S116" s="110"/>
      <c r="T116" s="110"/>
      <c r="U116" s="110"/>
      <c r="V116" s="110"/>
      <c r="W116" s="110"/>
      <c r="X116" s="110"/>
      <c r="Y116" s="110"/>
      <c r="Z116" s="110"/>
      <c r="AA116" s="110"/>
      <c r="AB116" s="110"/>
    </row>
    <row r="117" spans="1:28" ht="15.75" customHeight="1" x14ac:dyDescent="0.25">
      <c r="A117" s="150" t="s">
        <v>1853</v>
      </c>
      <c r="B117" s="112"/>
      <c r="C117" s="110"/>
      <c r="D117" s="110"/>
      <c r="E117" s="110"/>
      <c r="F117" s="122"/>
      <c r="G117" s="113"/>
      <c r="H117" s="112"/>
      <c r="I117" s="110"/>
      <c r="J117" s="110"/>
      <c r="K117" s="110"/>
      <c r="L117" s="110"/>
      <c r="M117" s="110"/>
      <c r="N117" s="110"/>
      <c r="O117" s="110"/>
      <c r="P117" s="110"/>
      <c r="Q117" s="110"/>
      <c r="R117" s="110"/>
      <c r="S117" s="110"/>
      <c r="T117" s="110"/>
      <c r="U117" s="110"/>
      <c r="V117" s="110"/>
      <c r="W117" s="110"/>
      <c r="X117" s="110"/>
      <c r="Y117" s="110"/>
      <c r="Z117" s="110"/>
      <c r="AA117" s="110"/>
      <c r="AB117" s="110"/>
    </row>
    <row r="118" spans="1:28" ht="15" customHeight="1" x14ac:dyDescent="0.25">
      <c r="A118" s="121"/>
      <c r="B118" s="123" t="s">
        <v>1724</v>
      </c>
      <c r="C118" s="121" t="s">
        <v>17</v>
      </c>
      <c r="D118" s="121"/>
      <c r="E118" s="121"/>
      <c r="F118" s="122" t="s">
        <v>1854</v>
      </c>
      <c r="G118" s="124">
        <v>42828</v>
      </c>
      <c r="H118" s="151" t="s">
        <v>1855</v>
      </c>
      <c r="I118" s="121"/>
      <c r="J118" s="125"/>
      <c r="K118" s="125"/>
      <c r="L118" s="110"/>
      <c r="M118" s="110"/>
      <c r="N118" s="110"/>
      <c r="O118" s="110"/>
      <c r="P118" s="110"/>
      <c r="Q118" s="110"/>
      <c r="R118" s="110"/>
      <c r="S118" s="110"/>
      <c r="T118" s="110"/>
      <c r="U118" s="110"/>
      <c r="V118" s="110"/>
      <c r="W118" s="110"/>
      <c r="X118" s="110"/>
      <c r="Y118" s="110"/>
      <c r="Z118" s="110"/>
      <c r="AA118" s="110"/>
      <c r="AB118" s="110"/>
    </row>
    <row r="119" spans="1:28" ht="15" customHeight="1" x14ac:dyDescent="0.25">
      <c r="A119" s="123"/>
      <c r="B119" s="120" t="s">
        <v>1724</v>
      </c>
      <c r="C119" s="120" t="s">
        <v>1728</v>
      </c>
      <c r="D119" s="120"/>
      <c r="E119" s="120"/>
      <c r="F119" s="139" t="s">
        <v>1856</v>
      </c>
      <c r="G119" s="119" t="s">
        <v>1857</v>
      </c>
      <c r="H119" s="123" t="s">
        <v>1858</v>
      </c>
      <c r="I119" s="123" t="s">
        <v>1859</v>
      </c>
      <c r="J119" s="125"/>
      <c r="K119" s="125"/>
      <c r="L119" s="110"/>
      <c r="M119" s="110"/>
      <c r="N119" s="110"/>
      <c r="O119" s="110"/>
      <c r="P119" s="110"/>
      <c r="Q119" s="110"/>
      <c r="R119" s="110"/>
      <c r="S119" s="110"/>
      <c r="T119" s="110"/>
      <c r="U119" s="110"/>
      <c r="V119" s="110"/>
      <c r="W119" s="110"/>
      <c r="X119" s="110"/>
      <c r="Y119" s="110"/>
      <c r="Z119" s="110"/>
      <c r="AA119" s="110"/>
      <c r="AB119" s="110"/>
    </row>
    <row r="120" spans="1:28" ht="15" customHeight="1" x14ac:dyDescent="0.25">
      <c r="A120" s="120"/>
      <c r="B120" s="123" t="s">
        <v>1724</v>
      </c>
      <c r="C120" s="152" t="s">
        <v>1728</v>
      </c>
      <c r="D120" s="120"/>
      <c r="E120" s="120"/>
      <c r="F120" s="122" t="s">
        <v>1234</v>
      </c>
      <c r="G120" s="127">
        <v>42640</v>
      </c>
      <c r="H120" s="151" t="s">
        <v>1860</v>
      </c>
      <c r="I120" s="153" t="s">
        <v>1861</v>
      </c>
      <c r="J120" s="110"/>
      <c r="K120" s="110"/>
      <c r="L120" s="110"/>
      <c r="M120" s="110"/>
      <c r="N120" s="110"/>
      <c r="O120" s="110"/>
      <c r="P120" s="110"/>
      <c r="Q120" s="110"/>
      <c r="R120" s="110"/>
      <c r="S120" s="110"/>
      <c r="T120" s="110"/>
      <c r="U120" s="110"/>
      <c r="V120" s="110"/>
      <c r="W120" s="110"/>
      <c r="X120" s="110"/>
      <c r="Y120" s="110"/>
      <c r="Z120" s="110"/>
      <c r="AA120" s="110"/>
      <c r="AB120" s="110"/>
    </row>
    <row r="121" spans="1:28" ht="15.75" customHeight="1" x14ac:dyDescent="0.25">
      <c r="A121" s="112"/>
      <c r="B121" s="123" t="s">
        <v>1724</v>
      </c>
      <c r="C121" s="120" t="s">
        <v>41</v>
      </c>
      <c r="D121" s="110"/>
      <c r="E121" s="110"/>
      <c r="F121" s="122" t="s">
        <v>1862</v>
      </c>
      <c r="G121" s="127">
        <v>42726</v>
      </c>
      <c r="H121" s="154" t="s">
        <v>1863</v>
      </c>
      <c r="I121" s="154" t="s">
        <v>1864</v>
      </c>
      <c r="J121" s="110"/>
      <c r="K121" s="110"/>
      <c r="L121" s="110"/>
      <c r="M121" s="110"/>
      <c r="N121" s="110"/>
      <c r="O121" s="110"/>
      <c r="P121" s="110"/>
      <c r="Q121" s="110"/>
      <c r="R121" s="110"/>
      <c r="S121" s="110"/>
      <c r="T121" s="110"/>
      <c r="U121" s="110"/>
      <c r="V121" s="110"/>
      <c r="W121" s="110"/>
      <c r="X121" s="110"/>
      <c r="Y121" s="110"/>
      <c r="Z121" s="110"/>
      <c r="AA121" s="110"/>
      <c r="AB121" s="110"/>
    </row>
    <row r="122" spans="1:28" ht="15.75" customHeight="1" x14ac:dyDescent="0.25">
      <c r="A122" s="112"/>
      <c r="B122" s="123" t="s">
        <v>1724</v>
      </c>
      <c r="C122" s="120" t="s">
        <v>41</v>
      </c>
      <c r="D122" s="110"/>
      <c r="E122" s="110"/>
      <c r="F122" s="122" t="s">
        <v>1865</v>
      </c>
      <c r="G122" s="124">
        <v>43040</v>
      </c>
      <c r="H122" s="154" t="s">
        <v>1863</v>
      </c>
      <c r="I122" s="136" t="s">
        <v>1866</v>
      </c>
      <c r="J122" s="110"/>
      <c r="K122" s="110"/>
      <c r="L122" s="110"/>
      <c r="M122" s="110"/>
      <c r="N122" s="110"/>
      <c r="O122" s="110"/>
      <c r="P122" s="110"/>
      <c r="Q122" s="110"/>
      <c r="R122" s="110"/>
      <c r="S122" s="110"/>
      <c r="T122" s="110"/>
      <c r="U122" s="110"/>
      <c r="V122" s="110"/>
      <c r="W122" s="110"/>
      <c r="X122" s="110"/>
      <c r="Y122" s="110"/>
      <c r="Z122" s="110"/>
      <c r="AA122" s="110"/>
      <c r="AB122" s="110"/>
    </row>
    <row r="123" spans="1:28" ht="15.75" customHeight="1" x14ac:dyDescent="0.25">
      <c r="A123" s="112"/>
      <c r="B123" s="112"/>
      <c r="C123" s="110"/>
      <c r="D123" s="110"/>
      <c r="E123" s="110"/>
      <c r="F123" s="122"/>
      <c r="G123" s="113"/>
      <c r="H123" s="112"/>
      <c r="I123" s="110"/>
      <c r="J123" s="110"/>
      <c r="K123" s="110"/>
      <c r="L123" s="110"/>
      <c r="M123" s="110"/>
      <c r="N123" s="110"/>
      <c r="O123" s="110"/>
      <c r="P123" s="110"/>
      <c r="Q123" s="110"/>
      <c r="R123" s="110"/>
      <c r="S123" s="110"/>
      <c r="T123" s="110"/>
      <c r="U123" s="110"/>
      <c r="V123" s="110"/>
      <c r="W123" s="110"/>
      <c r="X123" s="110"/>
      <c r="Y123" s="110"/>
      <c r="Z123" s="110"/>
      <c r="AA123" s="110"/>
      <c r="AB123" s="110"/>
    </row>
    <row r="124" spans="1:28" ht="15.75" customHeight="1" x14ac:dyDescent="0.25">
      <c r="A124" s="112"/>
      <c r="B124" s="112"/>
      <c r="C124" s="110"/>
      <c r="D124" s="110"/>
      <c r="E124" s="110"/>
      <c r="F124" s="122"/>
      <c r="G124" s="113"/>
      <c r="H124" s="112"/>
      <c r="I124" s="110"/>
      <c r="J124" s="110"/>
      <c r="K124" s="110"/>
      <c r="L124" s="110"/>
      <c r="M124" s="110"/>
      <c r="N124" s="110"/>
      <c r="O124" s="110"/>
      <c r="P124" s="110"/>
      <c r="Q124" s="110"/>
      <c r="R124" s="110"/>
      <c r="S124" s="110"/>
      <c r="T124" s="110"/>
      <c r="U124" s="110"/>
      <c r="V124" s="110"/>
      <c r="W124" s="110"/>
      <c r="X124" s="110"/>
      <c r="Y124" s="110"/>
      <c r="Z124" s="110"/>
      <c r="AA124" s="110"/>
      <c r="AB124" s="110"/>
    </row>
    <row r="125" spans="1:28" ht="15.75" customHeight="1" x14ac:dyDescent="0.25">
      <c r="A125" s="112"/>
      <c r="B125" s="112"/>
      <c r="C125" s="110"/>
      <c r="D125" s="110"/>
      <c r="E125" s="110"/>
      <c r="F125" s="122"/>
      <c r="G125" s="113"/>
      <c r="H125" s="112"/>
      <c r="I125" s="110"/>
      <c r="J125" s="110"/>
      <c r="K125" s="110"/>
      <c r="L125" s="110"/>
      <c r="M125" s="110"/>
      <c r="N125" s="110"/>
      <c r="O125" s="110"/>
      <c r="P125" s="110"/>
      <c r="Q125" s="110"/>
      <c r="R125" s="110"/>
      <c r="S125" s="110"/>
      <c r="T125" s="110"/>
      <c r="U125" s="110"/>
      <c r="V125" s="110"/>
      <c r="W125" s="110"/>
      <c r="X125" s="110"/>
      <c r="Y125" s="110"/>
      <c r="Z125" s="110"/>
      <c r="AA125" s="110"/>
      <c r="AB125" s="110"/>
    </row>
    <row r="126" spans="1:28" ht="15.75" customHeight="1" x14ac:dyDescent="0.25">
      <c r="A126" s="112"/>
      <c r="B126" s="112"/>
      <c r="C126" s="136"/>
      <c r="D126" s="110"/>
      <c r="E126" s="110"/>
      <c r="F126" s="122"/>
      <c r="G126" s="113"/>
      <c r="H126" s="112"/>
      <c r="I126" s="110"/>
      <c r="J126" s="110"/>
      <c r="K126" s="110"/>
      <c r="L126" s="110"/>
      <c r="M126" s="110"/>
      <c r="N126" s="110"/>
      <c r="O126" s="110"/>
      <c r="P126" s="110"/>
      <c r="Q126" s="110"/>
      <c r="R126" s="110"/>
      <c r="S126" s="110"/>
      <c r="T126" s="110"/>
      <c r="U126" s="110"/>
      <c r="V126" s="110"/>
      <c r="W126" s="110"/>
      <c r="X126" s="110"/>
      <c r="Y126" s="110"/>
      <c r="Z126" s="110"/>
      <c r="AA126" s="110"/>
      <c r="AB126" s="110"/>
    </row>
    <row r="127" spans="1:28" ht="15.75" customHeight="1" x14ac:dyDescent="0.25">
      <c r="A127" s="112"/>
      <c r="B127" s="112"/>
      <c r="C127" s="136"/>
      <c r="D127" s="110"/>
      <c r="E127" s="110"/>
      <c r="F127" s="122"/>
      <c r="G127" s="113"/>
      <c r="H127" s="112"/>
      <c r="I127" s="110"/>
      <c r="J127" s="110"/>
      <c r="K127" s="110"/>
      <c r="L127" s="110"/>
      <c r="M127" s="110"/>
      <c r="N127" s="110"/>
      <c r="O127" s="110"/>
      <c r="P127" s="110"/>
      <c r="Q127" s="110"/>
      <c r="R127" s="110"/>
      <c r="S127" s="110"/>
      <c r="T127" s="110"/>
      <c r="U127" s="110"/>
      <c r="V127" s="110"/>
      <c r="W127" s="110"/>
      <c r="X127" s="110"/>
      <c r="Y127" s="110"/>
      <c r="Z127" s="110"/>
      <c r="AA127" s="110"/>
      <c r="AB127" s="110"/>
    </row>
    <row r="128" spans="1:28" ht="15.75" customHeight="1" x14ac:dyDescent="0.25">
      <c r="A128" s="112"/>
      <c r="B128" s="112"/>
      <c r="C128" s="110"/>
      <c r="D128" s="110"/>
      <c r="E128" s="110"/>
      <c r="F128" s="122"/>
      <c r="G128" s="113"/>
      <c r="H128" s="112"/>
      <c r="I128" s="110"/>
      <c r="J128" s="110"/>
      <c r="K128" s="110"/>
      <c r="L128" s="110"/>
      <c r="M128" s="110"/>
      <c r="N128" s="110"/>
      <c r="O128" s="110"/>
      <c r="P128" s="110"/>
      <c r="Q128" s="110"/>
      <c r="R128" s="110"/>
      <c r="S128" s="110"/>
      <c r="T128" s="110"/>
      <c r="U128" s="110"/>
      <c r="V128" s="110"/>
      <c r="W128" s="110"/>
      <c r="X128" s="110"/>
      <c r="Y128" s="110"/>
      <c r="Z128" s="110"/>
      <c r="AA128" s="110"/>
      <c r="AB128" s="110"/>
    </row>
    <row r="129" spans="1:28" ht="15.75" customHeight="1" x14ac:dyDescent="0.25">
      <c r="A129" s="112"/>
      <c r="B129" s="112"/>
      <c r="C129" s="110"/>
      <c r="D129" s="110"/>
      <c r="E129" s="110"/>
      <c r="F129" s="122"/>
      <c r="G129" s="113"/>
      <c r="H129" s="112"/>
      <c r="I129" s="110"/>
      <c r="J129" s="110"/>
      <c r="K129" s="110"/>
      <c r="L129" s="110"/>
      <c r="M129" s="110"/>
      <c r="N129" s="110"/>
      <c r="O129" s="110"/>
      <c r="P129" s="110"/>
      <c r="Q129" s="110"/>
      <c r="R129" s="110"/>
      <c r="S129" s="110"/>
      <c r="T129" s="110"/>
      <c r="U129" s="110"/>
      <c r="V129" s="110"/>
      <c r="W129" s="110"/>
      <c r="X129" s="110"/>
      <c r="Y129" s="110"/>
      <c r="Z129" s="110"/>
      <c r="AA129" s="110"/>
      <c r="AB129" s="110"/>
    </row>
    <row r="130" spans="1:28" ht="15.75" customHeight="1" x14ac:dyDescent="0.25">
      <c r="A130" s="112"/>
      <c r="B130" s="112"/>
      <c r="C130" s="110"/>
      <c r="D130" s="110"/>
      <c r="E130" s="110"/>
      <c r="F130" s="122"/>
      <c r="G130" s="113"/>
      <c r="H130" s="112"/>
      <c r="I130" s="110"/>
      <c r="J130" s="110"/>
      <c r="K130" s="110"/>
      <c r="L130" s="110"/>
      <c r="M130" s="110"/>
      <c r="N130" s="110"/>
      <c r="O130" s="110"/>
      <c r="P130" s="110"/>
      <c r="Q130" s="110"/>
      <c r="R130" s="110"/>
      <c r="S130" s="110"/>
      <c r="T130" s="110"/>
      <c r="U130" s="110"/>
      <c r="V130" s="110"/>
      <c r="W130" s="110"/>
      <c r="X130" s="110"/>
      <c r="Y130" s="110"/>
      <c r="Z130" s="110"/>
      <c r="AA130" s="110"/>
      <c r="AB130" s="110"/>
    </row>
    <row r="131" spans="1:28" ht="15.75" customHeight="1" x14ac:dyDescent="0.25">
      <c r="A131" s="112"/>
      <c r="B131" s="112"/>
      <c r="C131" s="110"/>
      <c r="D131" s="110"/>
      <c r="E131" s="110"/>
      <c r="F131" s="122"/>
      <c r="G131" s="113"/>
      <c r="H131" s="112"/>
      <c r="I131" s="110"/>
      <c r="J131" s="110"/>
      <c r="K131" s="110"/>
      <c r="L131" s="110"/>
      <c r="M131" s="110"/>
      <c r="N131" s="110"/>
      <c r="O131" s="110"/>
      <c r="P131" s="110"/>
      <c r="Q131" s="110"/>
      <c r="R131" s="110"/>
      <c r="S131" s="110"/>
      <c r="T131" s="110"/>
      <c r="U131" s="110"/>
      <c r="V131" s="110"/>
      <c r="W131" s="110"/>
      <c r="X131" s="110"/>
      <c r="Y131" s="110"/>
      <c r="Z131" s="110"/>
      <c r="AA131" s="110"/>
      <c r="AB131" s="110"/>
    </row>
    <row r="132" spans="1:28" ht="15.75" customHeight="1" x14ac:dyDescent="0.25">
      <c r="A132" s="112"/>
      <c r="B132" s="112"/>
      <c r="C132" s="110"/>
      <c r="D132" s="110"/>
      <c r="E132" s="110"/>
      <c r="F132" s="122"/>
      <c r="G132" s="113"/>
      <c r="H132" s="112"/>
      <c r="I132" s="110"/>
      <c r="J132" s="110"/>
      <c r="K132" s="110"/>
      <c r="L132" s="110"/>
      <c r="M132" s="110"/>
      <c r="N132" s="110"/>
      <c r="O132" s="110"/>
      <c r="P132" s="110"/>
      <c r="Q132" s="110"/>
      <c r="R132" s="110"/>
      <c r="S132" s="110"/>
      <c r="T132" s="110"/>
      <c r="U132" s="110"/>
      <c r="V132" s="110"/>
      <c r="W132" s="110"/>
      <c r="X132" s="110"/>
      <c r="Y132" s="110"/>
      <c r="Z132" s="110"/>
      <c r="AA132" s="110"/>
      <c r="AB132" s="110"/>
    </row>
    <row r="133" spans="1:28" ht="15.75" customHeight="1" x14ac:dyDescent="0.25">
      <c r="A133" s="112"/>
      <c r="B133" s="112"/>
      <c r="C133" s="110"/>
      <c r="D133" s="110"/>
      <c r="E133" s="110"/>
      <c r="F133" s="122"/>
      <c r="G133" s="113"/>
      <c r="H133" s="112"/>
      <c r="I133" s="110"/>
      <c r="J133" s="110"/>
      <c r="K133" s="110"/>
      <c r="L133" s="110"/>
      <c r="M133" s="110"/>
      <c r="N133" s="110"/>
      <c r="O133" s="110"/>
      <c r="P133" s="110"/>
      <c r="Q133" s="110"/>
      <c r="R133" s="110"/>
      <c r="S133" s="110"/>
      <c r="T133" s="110"/>
      <c r="U133" s="110"/>
      <c r="V133" s="110"/>
      <c r="W133" s="110"/>
      <c r="X133" s="110"/>
      <c r="Y133" s="110"/>
      <c r="Z133" s="110"/>
      <c r="AA133" s="110"/>
      <c r="AB133" s="110"/>
    </row>
    <row r="134" spans="1:28" ht="15.75" customHeight="1" x14ac:dyDescent="0.25">
      <c r="A134" s="112"/>
      <c r="B134" s="112"/>
      <c r="C134" s="110"/>
      <c r="D134" s="110"/>
      <c r="E134" s="110"/>
      <c r="F134" s="122"/>
      <c r="G134" s="113"/>
      <c r="H134" s="112"/>
      <c r="I134" s="110"/>
      <c r="J134" s="110"/>
      <c r="K134" s="110"/>
      <c r="L134" s="110"/>
      <c r="M134" s="110"/>
      <c r="N134" s="110"/>
      <c r="O134" s="110"/>
      <c r="P134" s="110"/>
      <c r="Q134" s="110"/>
      <c r="R134" s="110"/>
      <c r="S134" s="110"/>
      <c r="T134" s="110"/>
      <c r="U134" s="110"/>
      <c r="V134" s="110"/>
      <c r="W134" s="110"/>
      <c r="X134" s="110"/>
      <c r="Y134" s="110"/>
      <c r="Z134" s="110"/>
      <c r="AA134" s="110"/>
      <c r="AB134" s="110"/>
    </row>
    <row r="135" spans="1:28" ht="15.75" customHeight="1" x14ac:dyDescent="0.25">
      <c r="A135" s="112"/>
      <c r="B135" s="112"/>
      <c r="C135" s="110"/>
      <c r="D135" s="110"/>
      <c r="E135" s="110"/>
      <c r="F135" s="122"/>
      <c r="G135" s="113"/>
      <c r="H135" s="112"/>
      <c r="I135" s="110"/>
      <c r="J135" s="110"/>
      <c r="K135" s="110"/>
      <c r="L135" s="110"/>
      <c r="M135" s="110"/>
      <c r="N135" s="110"/>
      <c r="O135" s="110"/>
      <c r="P135" s="110"/>
      <c r="Q135" s="110"/>
      <c r="R135" s="110"/>
      <c r="S135" s="110"/>
      <c r="T135" s="110"/>
      <c r="U135" s="110"/>
      <c r="V135" s="110"/>
      <c r="W135" s="110"/>
      <c r="X135" s="110"/>
      <c r="Y135" s="110"/>
      <c r="Z135" s="110"/>
      <c r="AA135" s="110"/>
      <c r="AB135" s="110"/>
    </row>
    <row r="136" spans="1:28" ht="15.75" customHeight="1" x14ac:dyDescent="0.25">
      <c r="A136" s="112"/>
      <c r="B136" s="112"/>
      <c r="C136" s="110"/>
      <c r="D136" s="110"/>
      <c r="E136" s="110"/>
      <c r="F136" s="122"/>
      <c r="G136" s="113"/>
      <c r="H136" s="112"/>
      <c r="I136" s="110"/>
      <c r="J136" s="110"/>
      <c r="K136" s="110"/>
      <c r="L136" s="110"/>
      <c r="M136" s="110"/>
      <c r="N136" s="110"/>
      <c r="O136" s="110"/>
      <c r="P136" s="110"/>
      <c r="Q136" s="110"/>
      <c r="R136" s="110"/>
      <c r="S136" s="110"/>
      <c r="T136" s="110"/>
      <c r="U136" s="110"/>
      <c r="V136" s="110"/>
      <c r="W136" s="110"/>
      <c r="X136" s="110"/>
      <c r="Y136" s="110"/>
      <c r="Z136" s="110"/>
      <c r="AA136" s="110"/>
      <c r="AB136" s="110"/>
    </row>
    <row r="137" spans="1:28" ht="15.75" customHeight="1" x14ac:dyDescent="0.25">
      <c r="A137" s="112"/>
      <c r="B137" s="112"/>
      <c r="C137" s="110"/>
      <c r="D137" s="110"/>
      <c r="E137" s="110"/>
      <c r="F137" s="122"/>
      <c r="G137" s="113"/>
      <c r="H137" s="112"/>
      <c r="I137" s="110"/>
      <c r="J137" s="110"/>
      <c r="K137" s="110"/>
      <c r="L137" s="110"/>
      <c r="M137" s="110"/>
      <c r="N137" s="110"/>
      <c r="O137" s="110"/>
      <c r="P137" s="110"/>
      <c r="Q137" s="110"/>
      <c r="R137" s="110"/>
      <c r="S137" s="110"/>
      <c r="T137" s="110"/>
      <c r="U137" s="110"/>
      <c r="V137" s="110"/>
      <c r="W137" s="110"/>
      <c r="X137" s="110"/>
      <c r="Y137" s="110"/>
      <c r="Z137" s="110"/>
      <c r="AA137" s="110"/>
      <c r="AB137" s="110"/>
    </row>
    <row r="138" spans="1:28" ht="15.75" customHeight="1" x14ac:dyDescent="0.25">
      <c r="A138" s="112"/>
      <c r="B138" s="112"/>
      <c r="C138" s="110"/>
      <c r="D138" s="110"/>
      <c r="E138" s="110"/>
      <c r="F138" s="122"/>
      <c r="G138" s="113"/>
      <c r="H138" s="112"/>
      <c r="I138" s="110"/>
      <c r="J138" s="110"/>
      <c r="K138" s="110"/>
      <c r="L138" s="110"/>
      <c r="M138" s="110"/>
      <c r="N138" s="110"/>
      <c r="O138" s="110"/>
      <c r="P138" s="110"/>
      <c r="Q138" s="110"/>
      <c r="R138" s="110"/>
      <c r="S138" s="110"/>
      <c r="T138" s="110"/>
      <c r="U138" s="110"/>
      <c r="V138" s="110"/>
      <c r="W138" s="110"/>
      <c r="X138" s="110"/>
      <c r="Y138" s="110"/>
      <c r="Z138" s="110"/>
      <c r="AA138" s="110"/>
      <c r="AB138" s="110"/>
    </row>
    <row r="139" spans="1:28" ht="15.75" customHeight="1" x14ac:dyDescent="0.25">
      <c r="A139" s="112"/>
      <c r="B139" s="112"/>
      <c r="C139" s="110"/>
      <c r="D139" s="110"/>
      <c r="E139" s="110"/>
      <c r="F139" s="122"/>
      <c r="G139" s="113"/>
      <c r="H139" s="112"/>
      <c r="I139" s="110"/>
      <c r="J139" s="110"/>
      <c r="K139" s="110"/>
      <c r="L139" s="110"/>
      <c r="M139" s="110"/>
      <c r="N139" s="110"/>
      <c r="O139" s="110"/>
      <c r="P139" s="110"/>
      <c r="Q139" s="110"/>
      <c r="R139" s="110"/>
      <c r="S139" s="110"/>
      <c r="T139" s="110"/>
      <c r="U139" s="110"/>
      <c r="V139" s="110"/>
      <c r="W139" s="110"/>
      <c r="X139" s="110"/>
      <c r="Y139" s="110"/>
      <c r="Z139" s="110"/>
      <c r="AA139" s="110"/>
      <c r="AB139" s="110"/>
    </row>
    <row r="140" spans="1:28" ht="15.75" customHeight="1" x14ac:dyDescent="0.25">
      <c r="A140" s="112"/>
      <c r="B140" s="112"/>
      <c r="C140" s="110"/>
      <c r="D140" s="110"/>
      <c r="E140" s="110"/>
      <c r="F140" s="122"/>
      <c r="G140" s="113"/>
      <c r="H140" s="112"/>
      <c r="I140" s="110"/>
      <c r="J140" s="110"/>
      <c r="K140" s="110"/>
      <c r="L140" s="110"/>
      <c r="M140" s="110"/>
      <c r="N140" s="110"/>
      <c r="O140" s="110"/>
      <c r="P140" s="110"/>
      <c r="Q140" s="110"/>
      <c r="R140" s="110"/>
      <c r="S140" s="110"/>
      <c r="T140" s="110"/>
      <c r="U140" s="110"/>
      <c r="V140" s="110"/>
      <c r="W140" s="110"/>
      <c r="X140" s="110"/>
      <c r="Y140" s="110"/>
      <c r="Z140" s="110"/>
      <c r="AA140" s="110"/>
      <c r="AB140" s="110"/>
    </row>
    <row r="141" spans="1:28" ht="15.75" customHeight="1" x14ac:dyDescent="0.25">
      <c r="A141" s="112"/>
      <c r="B141" s="112"/>
      <c r="C141" s="110"/>
      <c r="D141" s="110"/>
      <c r="E141" s="110"/>
      <c r="F141" s="122"/>
      <c r="G141" s="113"/>
      <c r="H141" s="112"/>
      <c r="I141" s="110"/>
      <c r="J141" s="110"/>
      <c r="K141" s="110"/>
      <c r="L141" s="110"/>
      <c r="M141" s="110"/>
      <c r="N141" s="110"/>
      <c r="O141" s="110"/>
      <c r="P141" s="110"/>
      <c r="Q141" s="110"/>
      <c r="R141" s="110"/>
      <c r="S141" s="110"/>
      <c r="T141" s="110"/>
      <c r="U141" s="110"/>
      <c r="V141" s="110"/>
      <c r="W141" s="110"/>
      <c r="X141" s="110"/>
      <c r="Y141" s="110"/>
      <c r="Z141" s="110"/>
      <c r="AA141" s="110"/>
      <c r="AB141" s="110"/>
    </row>
    <row r="142" spans="1:28" ht="15.75" customHeight="1" x14ac:dyDescent="0.25">
      <c r="A142" s="112"/>
      <c r="B142" s="112"/>
      <c r="C142" s="110"/>
      <c r="D142" s="110"/>
      <c r="E142" s="110"/>
      <c r="F142" s="122"/>
      <c r="G142" s="113"/>
      <c r="H142" s="112"/>
      <c r="I142" s="110"/>
      <c r="J142" s="110"/>
      <c r="K142" s="110"/>
      <c r="L142" s="110"/>
      <c r="M142" s="110"/>
      <c r="N142" s="110"/>
      <c r="O142" s="110"/>
      <c r="P142" s="110"/>
      <c r="Q142" s="110"/>
      <c r="R142" s="110"/>
      <c r="S142" s="110"/>
      <c r="T142" s="110"/>
      <c r="U142" s="110"/>
      <c r="V142" s="110"/>
      <c r="W142" s="110"/>
      <c r="X142" s="110"/>
      <c r="Y142" s="110"/>
      <c r="Z142" s="110"/>
      <c r="AA142" s="110"/>
      <c r="AB142" s="110"/>
    </row>
    <row r="143" spans="1:28" ht="15.75" customHeight="1" x14ac:dyDescent="0.25">
      <c r="A143" s="112"/>
      <c r="B143" s="112"/>
      <c r="C143" s="110"/>
      <c r="D143" s="110"/>
      <c r="E143" s="110"/>
      <c r="F143" s="122"/>
      <c r="G143" s="113"/>
      <c r="H143" s="112"/>
      <c r="I143" s="110"/>
      <c r="J143" s="110"/>
      <c r="K143" s="110"/>
      <c r="L143" s="110"/>
      <c r="M143" s="110"/>
      <c r="N143" s="110"/>
      <c r="O143" s="110"/>
      <c r="P143" s="110"/>
      <c r="Q143" s="110"/>
      <c r="R143" s="110"/>
      <c r="S143" s="110"/>
      <c r="T143" s="110"/>
      <c r="U143" s="110"/>
      <c r="V143" s="110"/>
      <c r="W143" s="110"/>
      <c r="X143" s="110"/>
      <c r="Y143" s="110"/>
      <c r="Z143" s="110"/>
      <c r="AA143" s="110"/>
      <c r="AB143" s="110"/>
    </row>
    <row r="144" spans="1:28" ht="15.75" customHeight="1" x14ac:dyDescent="0.25">
      <c r="A144" s="112"/>
      <c r="B144" s="112"/>
      <c r="C144" s="110"/>
      <c r="D144" s="110"/>
      <c r="E144" s="110"/>
      <c r="F144" s="122"/>
      <c r="G144" s="113"/>
      <c r="H144" s="112"/>
      <c r="I144" s="110"/>
      <c r="J144" s="110"/>
      <c r="K144" s="110"/>
      <c r="L144" s="110"/>
      <c r="M144" s="110"/>
      <c r="N144" s="110"/>
      <c r="O144" s="110"/>
      <c r="P144" s="110"/>
      <c r="Q144" s="110"/>
      <c r="R144" s="110"/>
      <c r="S144" s="110"/>
      <c r="T144" s="110"/>
      <c r="U144" s="110"/>
      <c r="V144" s="110"/>
      <c r="W144" s="110"/>
      <c r="X144" s="110"/>
      <c r="Y144" s="110"/>
      <c r="Z144" s="110"/>
      <c r="AA144" s="110"/>
      <c r="AB144" s="110"/>
    </row>
    <row r="145" spans="1:28" ht="15.75" customHeight="1" x14ac:dyDescent="0.25">
      <c r="A145" s="112"/>
      <c r="B145" s="112"/>
      <c r="C145" s="110"/>
      <c r="D145" s="110"/>
      <c r="E145" s="110"/>
      <c r="F145" s="122"/>
      <c r="G145" s="113"/>
      <c r="H145" s="112"/>
      <c r="I145" s="110"/>
      <c r="J145" s="110"/>
      <c r="K145" s="110"/>
      <c r="L145" s="110"/>
      <c r="M145" s="110"/>
      <c r="N145" s="110"/>
      <c r="O145" s="110"/>
      <c r="P145" s="110"/>
      <c r="Q145" s="110"/>
      <c r="R145" s="110"/>
      <c r="S145" s="110"/>
      <c r="T145" s="110"/>
      <c r="U145" s="110"/>
      <c r="V145" s="110"/>
      <c r="W145" s="110"/>
      <c r="X145" s="110"/>
      <c r="Y145" s="110"/>
      <c r="Z145" s="110"/>
      <c r="AA145" s="110"/>
      <c r="AB145" s="110"/>
    </row>
    <row r="146" spans="1:28" ht="15.75" customHeight="1" x14ac:dyDescent="0.25">
      <c r="A146" s="112"/>
      <c r="B146" s="112"/>
      <c r="C146" s="110"/>
      <c r="D146" s="110"/>
      <c r="E146" s="110"/>
      <c r="F146" s="122"/>
      <c r="G146" s="113"/>
      <c r="H146" s="112"/>
      <c r="I146" s="110"/>
      <c r="J146" s="110"/>
      <c r="K146" s="110"/>
      <c r="L146" s="110"/>
      <c r="M146" s="110"/>
      <c r="N146" s="110"/>
      <c r="O146" s="110"/>
      <c r="P146" s="110"/>
      <c r="Q146" s="110"/>
      <c r="R146" s="110"/>
      <c r="S146" s="110"/>
      <c r="T146" s="110"/>
      <c r="U146" s="110"/>
      <c r="V146" s="110"/>
      <c r="W146" s="110"/>
      <c r="X146" s="110"/>
      <c r="Y146" s="110"/>
      <c r="Z146" s="110"/>
      <c r="AA146" s="110"/>
      <c r="AB146" s="110"/>
    </row>
    <row r="147" spans="1:28" ht="15.75" customHeight="1" x14ac:dyDescent="0.25">
      <c r="A147" s="112"/>
      <c r="B147" s="112"/>
      <c r="C147" s="110"/>
      <c r="D147" s="110"/>
      <c r="E147" s="110"/>
      <c r="F147" s="122"/>
      <c r="G147" s="113"/>
      <c r="H147" s="112"/>
      <c r="I147" s="110"/>
      <c r="J147" s="110"/>
      <c r="K147" s="110"/>
      <c r="L147" s="110"/>
      <c r="M147" s="110"/>
      <c r="N147" s="110"/>
      <c r="O147" s="110"/>
      <c r="P147" s="110"/>
      <c r="Q147" s="110"/>
      <c r="R147" s="110"/>
      <c r="S147" s="110"/>
      <c r="T147" s="110"/>
      <c r="U147" s="110"/>
      <c r="V147" s="110"/>
      <c r="W147" s="110"/>
      <c r="X147" s="110"/>
      <c r="Y147" s="110"/>
      <c r="Z147" s="110"/>
      <c r="AA147" s="110"/>
      <c r="AB147" s="110"/>
    </row>
    <row r="148" spans="1:28" ht="15.75" customHeight="1" x14ac:dyDescent="0.25">
      <c r="A148" s="112"/>
      <c r="B148" s="112"/>
      <c r="C148" s="110"/>
      <c r="D148" s="110"/>
      <c r="E148" s="110"/>
      <c r="F148" s="122"/>
      <c r="G148" s="113"/>
      <c r="H148" s="112"/>
      <c r="I148" s="110"/>
      <c r="J148" s="110"/>
      <c r="K148" s="110"/>
      <c r="L148" s="110"/>
      <c r="M148" s="110"/>
      <c r="N148" s="110"/>
      <c r="O148" s="110"/>
      <c r="P148" s="110"/>
      <c r="Q148" s="110"/>
      <c r="R148" s="110"/>
      <c r="S148" s="110"/>
      <c r="T148" s="110"/>
      <c r="U148" s="110"/>
      <c r="V148" s="110"/>
      <c r="W148" s="110"/>
      <c r="X148" s="110"/>
      <c r="Y148" s="110"/>
      <c r="Z148" s="110"/>
      <c r="AA148" s="110"/>
      <c r="AB148" s="110"/>
    </row>
    <row r="149" spans="1:28" ht="15.75" customHeight="1" x14ac:dyDescent="0.25">
      <c r="A149" s="112"/>
      <c r="B149" s="112"/>
      <c r="C149" s="110"/>
      <c r="D149" s="110"/>
      <c r="E149" s="110"/>
      <c r="F149" s="122"/>
      <c r="G149" s="113"/>
      <c r="H149" s="112"/>
      <c r="I149" s="110"/>
      <c r="J149" s="110"/>
      <c r="K149" s="110"/>
      <c r="L149" s="110"/>
      <c r="M149" s="110"/>
      <c r="N149" s="110"/>
      <c r="O149" s="110"/>
      <c r="P149" s="110"/>
      <c r="Q149" s="110"/>
      <c r="R149" s="110"/>
      <c r="S149" s="110"/>
      <c r="T149" s="110"/>
      <c r="U149" s="110"/>
      <c r="V149" s="110"/>
      <c r="W149" s="110"/>
      <c r="X149" s="110"/>
      <c r="Y149" s="110"/>
      <c r="Z149" s="110"/>
      <c r="AA149" s="110"/>
      <c r="AB149" s="110"/>
    </row>
    <row r="150" spans="1:28" ht="15.75" customHeight="1" x14ac:dyDescent="0.25">
      <c r="A150" s="112"/>
      <c r="B150" s="112"/>
      <c r="C150" s="110"/>
      <c r="D150" s="110"/>
      <c r="E150" s="110"/>
      <c r="F150" s="122"/>
      <c r="G150" s="113"/>
      <c r="H150" s="112"/>
      <c r="I150" s="110"/>
      <c r="J150" s="110"/>
      <c r="K150" s="110"/>
      <c r="L150" s="110"/>
      <c r="M150" s="110"/>
      <c r="N150" s="110"/>
      <c r="O150" s="110"/>
      <c r="P150" s="110"/>
      <c r="Q150" s="110"/>
      <c r="R150" s="110"/>
      <c r="S150" s="110"/>
      <c r="T150" s="110"/>
      <c r="U150" s="110"/>
      <c r="V150" s="110"/>
      <c r="W150" s="110"/>
      <c r="X150" s="110"/>
      <c r="Y150" s="110"/>
      <c r="Z150" s="110"/>
      <c r="AA150" s="110"/>
      <c r="AB150" s="110"/>
    </row>
    <row r="151" spans="1:28" ht="15.75" customHeight="1" x14ac:dyDescent="0.25">
      <c r="A151" s="112"/>
      <c r="B151" s="112"/>
      <c r="C151" s="110"/>
      <c r="D151" s="110"/>
      <c r="E151" s="110"/>
      <c r="F151" s="122"/>
      <c r="G151" s="113"/>
      <c r="H151" s="112"/>
      <c r="I151" s="110"/>
      <c r="J151" s="110"/>
      <c r="K151" s="110"/>
      <c r="L151" s="110"/>
      <c r="M151" s="110"/>
      <c r="N151" s="110"/>
      <c r="O151" s="110"/>
      <c r="P151" s="110"/>
      <c r="Q151" s="110"/>
      <c r="R151" s="110"/>
      <c r="S151" s="110"/>
      <c r="T151" s="110"/>
      <c r="U151" s="110"/>
      <c r="V151" s="110"/>
      <c r="W151" s="110"/>
      <c r="X151" s="110"/>
      <c r="Y151" s="110"/>
      <c r="Z151" s="110"/>
      <c r="AA151" s="110"/>
      <c r="AB151" s="110"/>
    </row>
    <row r="152" spans="1:28" ht="15.75" customHeight="1" x14ac:dyDescent="0.25">
      <c r="A152" s="112"/>
      <c r="B152" s="112"/>
      <c r="C152" s="110"/>
      <c r="D152" s="110"/>
      <c r="E152" s="110"/>
      <c r="F152" s="122"/>
      <c r="G152" s="113"/>
      <c r="H152" s="112"/>
      <c r="I152" s="110"/>
      <c r="J152" s="110"/>
      <c r="K152" s="110"/>
      <c r="L152" s="110"/>
      <c r="M152" s="110"/>
      <c r="N152" s="110"/>
      <c r="O152" s="110"/>
      <c r="P152" s="110"/>
      <c r="Q152" s="110"/>
      <c r="R152" s="110"/>
      <c r="S152" s="110"/>
      <c r="T152" s="110"/>
      <c r="U152" s="110"/>
      <c r="V152" s="110"/>
      <c r="W152" s="110"/>
      <c r="X152" s="110"/>
      <c r="Y152" s="110"/>
      <c r="Z152" s="110"/>
      <c r="AA152" s="110"/>
      <c r="AB152" s="110"/>
    </row>
    <row r="153" spans="1:28" ht="15.75" customHeight="1" x14ac:dyDescent="0.25">
      <c r="A153" s="112"/>
      <c r="B153" s="112"/>
      <c r="C153" s="110"/>
      <c r="D153" s="110"/>
      <c r="E153" s="110"/>
      <c r="F153" s="122"/>
      <c r="G153" s="113"/>
      <c r="H153" s="112"/>
      <c r="I153" s="110"/>
      <c r="J153" s="110"/>
      <c r="K153" s="110"/>
      <c r="L153" s="110"/>
      <c r="M153" s="110"/>
      <c r="N153" s="110"/>
      <c r="O153" s="110"/>
      <c r="P153" s="110"/>
      <c r="Q153" s="110"/>
      <c r="R153" s="110"/>
      <c r="S153" s="110"/>
      <c r="T153" s="110"/>
      <c r="U153" s="110"/>
      <c r="V153" s="110"/>
      <c r="W153" s="110"/>
      <c r="X153" s="110"/>
      <c r="Y153" s="110"/>
      <c r="Z153" s="110"/>
      <c r="AA153" s="110"/>
      <c r="AB153" s="110"/>
    </row>
    <row r="154" spans="1:28" ht="15.75" customHeight="1" x14ac:dyDescent="0.25">
      <c r="A154" s="112"/>
      <c r="B154" s="112"/>
      <c r="C154" s="110"/>
      <c r="D154" s="110"/>
      <c r="E154" s="110"/>
      <c r="F154" s="122"/>
      <c r="G154" s="113"/>
      <c r="H154" s="112"/>
      <c r="I154" s="110"/>
      <c r="J154" s="110"/>
      <c r="K154" s="110"/>
      <c r="L154" s="110"/>
      <c r="M154" s="110"/>
      <c r="N154" s="110"/>
      <c r="O154" s="110"/>
      <c r="P154" s="110"/>
      <c r="Q154" s="110"/>
      <c r="R154" s="110"/>
      <c r="S154" s="110"/>
      <c r="T154" s="110"/>
      <c r="U154" s="110"/>
      <c r="V154" s="110"/>
      <c r="W154" s="110"/>
      <c r="X154" s="110"/>
      <c r="Y154" s="110"/>
      <c r="Z154" s="110"/>
      <c r="AA154" s="110"/>
      <c r="AB154" s="110"/>
    </row>
    <row r="155" spans="1:28" ht="15.75" customHeight="1" x14ac:dyDescent="0.25">
      <c r="A155" s="112"/>
      <c r="B155" s="112"/>
      <c r="C155" s="110"/>
      <c r="D155" s="110"/>
      <c r="E155" s="110"/>
      <c r="F155" s="122"/>
      <c r="G155" s="113"/>
      <c r="H155" s="112"/>
      <c r="I155" s="110"/>
      <c r="J155" s="110"/>
      <c r="K155" s="110"/>
      <c r="L155" s="110"/>
      <c r="M155" s="110"/>
      <c r="N155" s="110"/>
      <c r="O155" s="110"/>
      <c r="P155" s="110"/>
      <c r="Q155" s="110"/>
      <c r="R155" s="110"/>
      <c r="S155" s="110"/>
      <c r="T155" s="110"/>
      <c r="U155" s="110"/>
      <c r="V155" s="110"/>
      <c r="W155" s="110"/>
      <c r="X155" s="110"/>
      <c r="Y155" s="110"/>
      <c r="Z155" s="110"/>
      <c r="AA155" s="110"/>
      <c r="AB155" s="110"/>
    </row>
    <row r="156" spans="1:28" ht="15.75" customHeight="1" x14ac:dyDescent="0.25">
      <c r="A156" s="112"/>
      <c r="B156" s="112"/>
      <c r="C156" s="110"/>
      <c r="D156" s="110"/>
      <c r="E156" s="110"/>
      <c r="F156" s="122"/>
      <c r="G156" s="113"/>
      <c r="H156" s="112"/>
      <c r="I156" s="110"/>
      <c r="J156" s="110"/>
      <c r="K156" s="110"/>
      <c r="L156" s="110"/>
      <c r="M156" s="110"/>
      <c r="N156" s="110"/>
      <c r="O156" s="110"/>
      <c r="P156" s="110"/>
      <c r="Q156" s="110"/>
      <c r="R156" s="110"/>
      <c r="S156" s="110"/>
      <c r="T156" s="110"/>
      <c r="U156" s="110"/>
      <c r="V156" s="110"/>
      <c r="W156" s="110"/>
      <c r="X156" s="110"/>
      <c r="Y156" s="110"/>
      <c r="Z156" s="110"/>
      <c r="AA156" s="110"/>
      <c r="AB156" s="110"/>
    </row>
    <row r="157" spans="1:28" ht="15.75" customHeight="1" x14ac:dyDescent="0.25">
      <c r="A157" s="112"/>
      <c r="B157" s="112"/>
      <c r="C157" s="110"/>
      <c r="D157" s="110"/>
      <c r="E157" s="110"/>
      <c r="F157" s="122"/>
      <c r="G157" s="113"/>
      <c r="H157" s="112"/>
      <c r="I157" s="110"/>
      <c r="J157" s="110"/>
      <c r="K157" s="110"/>
      <c r="L157" s="110"/>
      <c r="M157" s="110"/>
      <c r="N157" s="110"/>
      <c r="O157" s="110"/>
      <c r="P157" s="110"/>
      <c r="Q157" s="110"/>
      <c r="R157" s="110"/>
      <c r="S157" s="110"/>
      <c r="T157" s="110"/>
      <c r="U157" s="110"/>
      <c r="V157" s="110"/>
      <c r="W157" s="110"/>
      <c r="X157" s="110"/>
      <c r="Y157" s="110"/>
      <c r="Z157" s="110"/>
      <c r="AA157" s="110"/>
      <c r="AB157" s="110"/>
    </row>
    <row r="158" spans="1:28" ht="15.75" customHeight="1" x14ac:dyDescent="0.25">
      <c r="A158" s="112"/>
      <c r="B158" s="112"/>
      <c r="C158" s="110"/>
      <c r="D158" s="110"/>
      <c r="E158" s="110"/>
      <c r="F158" s="122"/>
      <c r="G158" s="113"/>
      <c r="H158" s="112"/>
      <c r="I158" s="110"/>
      <c r="J158" s="110"/>
      <c r="K158" s="110"/>
      <c r="L158" s="110"/>
      <c r="M158" s="110"/>
      <c r="N158" s="110"/>
      <c r="O158" s="110"/>
      <c r="P158" s="110"/>
      <c r="Q158" s="110"/>
      <c r="R158" s="110"/>
      <c r="S158" s="110"/>
      <c r="T158" s="110"/>
      <c r="U158" s="110"/>
      <c r="V158" s="110"/>
      <c r="W158" s="110"/>
      <c r="X158" s="110"/>
      <c r="Y158" s="110"/>
      <c r="Z158" s="110"/>
      <c r="AA158" s="110"/>
      <c r="AB158" s="110"/>
    </row>
    <row r="159" spans="1:28" ht="15.75" customHeight="1" x14ac:dyDescent="0.25">
      <c r="A159" s="112"/>
      <c r="B159" s="112"/>
      <c r="C159" s="110"/>
      <c r="D159" s="110"/>
      <c r="E159" s="110"/>
      <c r="F159" s="122"/>
      <c r="G159" s="113"/>
      <c r="H159" s="112"/>
      <c r="I159" s="110"/>
      <c r="J159" s="110"/>
      <c r="K159" s="110"/>
      <c r="L159" s="110"/>
      <c r="M159" s="110"/>
      <c r="N159" s="110"/>
      <c r="O159" s="110"/>
      <c r="P159" s="110"/>
      <c r="Q159" s="110"/>
      <c r="R159" s="110"/>
      <c r="S159" s="110"/>
      <c r="T159" s="110"/>
      <c r="U159" s="110"/>
      <c r="V159" s="110"/>
      <c r="W159" s="110"/>
      <c r="X159" s="110"/>
      <c r="Y159" s="110"/>
      <c r="Z159" s="110"/>
      <c r="AA159" s="110"/>
      <c r="AB159" s="110"/>
    </row>
    <row r="160" spans="1:28" ht="15.75" customHeight="1" x14ac:dyDescent="0.25">
      <c r="A160" s="112"/>
      <c r="B160" s="112"/>
      <c r="C160" s="110"/>
      <c r="D160" s="110"/>
      <c r="E160" s="110"/>
      <c r="F160" s="122"/>
      <c r="G160" s="113"/>
      <c r="H160" s="112"/>
      <c r="I160" s="110"/>
      <c r="J160" s="110"/>
      <c r="K160" s="110"/>
      <c r="L160" s="110"/>
      <c r="M160" s="110"/>
      <c r="N160" s="110"/>
      <c r="O160" s="110"/>
      <c r="P160" s="110"/>
      <c r="Q160" s="110"/>
      <c r="R160" s="110"/>
      <c r="S160" s="110"/>
      <c r="T160" s="110"/>
      <c r="U160" s="110"/>
      <c r="V160" s="110"/>
      <c r="W160" s="110"/>
      <c r="X160" s="110"/>
      <c r="Y160" s="110"/>
      <c r="Z160" s="110"/>
      <c r="AA160" s="110"/>
      <c r="AB160" s="110"/>
    </row>
    <row r="161" spans="1:28" ht="15.75" customHeight="1" x14ac:dyDescent="0.25">
      <c r="A161" s="112"/>
      <c r="B161" s="112"/>
      <c r="C161" s="110"/>
      <c r="D161" s="110"/>
      <c r="E161" s="110"/>
      <c r="F161" s="122"/>
      <c r="G161" s="113"/>
      <c r="H161" s="112"/>
      <c r="I161" s="110"/>
      <c r="J161" s="110"/>
      <c r="K161" s="110"/>
      <c r="L161" s="110"/>
      <c r="M161" s="110"/>
      <c r="N161" s="110"/>
      <c r="O161" s="110"/>
      <c r="P161" s="110"/>
      <c r="Q161" s="110"/>
      <c r="R161" s="110"/>
      <c r="S161" s="110"/>
      <c r="T161" s="110"/>
      <c r="U161" s="110"/>
      <c r="V161" s="110"/>
      <c r="W161" s="110"/>
      <c r="X161" s="110"/>
      <c r="Y161" s="110"/>
      <c r="Z161" s="110"/>
      <c r="AA161" s="110"/>
      <c r="AB161" s="110"/>
    </row>
    <row r="162" spans="1:28" ht="15.75" customHeight="1" x14ac:dyDescent="0.25">
      <c r="A162" s="112"/>
      <c r="B162" s="112"/>
      <c r="C162" s="110"/>
      <c r="D162" s="110"/>
      <c r="E162" s="110"/>
      <c r="F162" s="122"/>
      <c r="G162" s="113"/>
      <c r="H162" s="112"/>
      <c r="I162" s="110"/>
      <c r="J162" s="110"/>
      <c r="K162" s="110"/>
      <c r="L162" s="110"/>
      <c r="M162" s="110"/>
      <c r="N162" s="110"/>
      <c r="O162" s="110"/>
      <c r="P162" s="110"/>
      <c r="Q162" s="110"/>
      <c r="R162" s="110"/>
      <c r="S162" s="110"/>
      <c r="T162" s="110"/>
      <c r="U162" s="110"/>
      <c r="V162" s="110"/>
      <c r="W162" s="110"/>
      <c r="X162" s="110"/>
      <c r="Y162" s="110"/>
      <c r="Z162" s="110"/>
      <c r="AA162" s="110"/>
      <c r="AB162" s="110"/>
    </row>
    <row r="163" spans="1:28" ht="15.75" customHeight="1" x14ac:dyDescent="0.25">
      <c r="A163" s="112"/>
      <c r="B163" s="112"/>
      <c r="C163" s="110"/>
      <c r="D163" s="110"/>
      <c r="E163" s="110"/>
      <c r="F163" s="122"/>
      <c r="G163" s="113"/>
      <c r="H163" s="112"/>
      <c r="I163" s="110"/>
      <c r="J163" s="110"/>
      <c r="K163" s="110"/>
      <c r="L163" s="110"/>
      <c r="M163" s="110"/>
      <c r="N163" s="110"/>
      <c r="O163" s="110"/>
      <c r="P163" s="110"/>
      <c r="Q163" s="110"/>
      <c r="R163" s="110"/>
      <c r="S163" s="110"/>
      <c r="T163" s="110"/>
      <c r="U163" s="110"/>
      <c r="V163" s="110"/>
      <c r="W163" s="110"/>
      <c r="X163" s="110"/>
      <c r="Y163" s="110"/>
      <c r="Z163" s="110"/>
      <c r="AA163" s="110"/>
      <c r="AB163" s="110"/>
    </row>
    <row r="164" spans="1:28" ht="15.75" customHeight="1" x14ac:dyDescent="0.25">
      <c r="A164" s="112"/>
      <c r="B164" s="112"/>
      <c r="C164" s="110"/>
      <c r="D164" s="110"/>
      <c r="E164" s="110"/>
      <c r="F164" s="122"/>
      <c r="G164" s="113"/>
      <c r="H164" s="112"/>
      <c r="I164" s="110"/>
      <c r="J164" s="110"/>
      <c r="K164" s="110"/>
      <c r="L164" s="110"/>
      <c r="M164" s="110"/>
      <c r="N164" s="110"/>
      <c r="O164" s="110"/>
      <c r="P164" s="110"/>
      <c r="Q164" s="110"/>
      <c r="R164" s="110"/>
      <c r="S164" s="110"/>
      <c r="T164" s="110"/>
      <c r="U164" s="110"/>
      <c r="V164" s="110"/>
      <c r="W164" s="110"/>
      <c r="X164" s="110"/>
      <c r="Y164" s="110"/>
      <c r="Z164" s="110"/>
      <c r="AA164" s="110"/>
      <c r="AB164" s="110"/>
    </row>
    <row r="165" spans="1:28" ht="15.75" customHeight="1" x14ac:dyDescent="0.25">
      <c r="A165" s="112"/>
      <c r="B165" s="112"/>
      <c r="C165" s="110"/>
      <c r="D165" s="110"/>
      <c r="E165" s="110"/>
      <c r="F165" s="122"/>
      <c r="G165" s="113"/>
      <c r="H165" s="112"/>
      <c r="I165" s="110"/>
      <c r="J165" s="110"/>
      <c r="K165" s="110"/>
      <c r="L165" s="110"/>
      <c r="M165" s="110"/>
      <c r="N165" s="110"/>
      <c r="O165" s="110"/>
      <c r="P165" s="110"/>
      <c r="Q165" s="110"/>
      <c r="R165" s="110"/>
      <c r="S165" s="110"/>
      <c r="T165" s="110"/>
      <c r="U165" s="110"/>
      <c r="V165" s="110"/>
      <c r="W165" s="110"/>
      <c r="X165" s="110"/>
      <c r="Y165" s="110"/>
      <c r="Z165" s="110"/>
      <c r="AA165" s="110"/>
      <c r="AB165" s="110"/>
    </row>
    <row r="166" spans="1:28" ht="15.75" customHeight="1" x14ac:dyDescent="0.25">
      <c r="A166" s="112"/>
      <c r="B166" s="112"/>
      <c r="C166" s="110"/>
      <c r="D166" s="110"/>
      <c r="E166" s="110"/>
      <c r="F166" s="122"/>
      <c r="G166" s="113"/>
      <c r="H166" s="112"/>
      <c r="I166" s="110"/>
      <c r="J166" s="110"/>
      <c r="K166" s="110"/>
      <c r="L166" s="110"/>
      <c r="M166" s="110"/>
      <c r="N166" s="110"/>
      <c r="O166" s="110"/>
      <c r="P166" s="110"/>
      <c r="Q166" s="110"/>
      <c r="R166" s="110"/>
      <c r="S166" s="110"/>
      <c r="T166" s="110"/>
      <c r="U166" s="110"/>
      <c r="V166" s="110"/>
      <c r="W166" s="110"/>
      <c r="X166" s="110"/>
      <c r="Y166" s="110"/>
      <c r="Z166" s="110"/>
      <c r="AA166" s="110"/>
      <c r="AB166" s="110"/>
    </row>
    <row r="167" spans="1:28" ht="15.75" customHeight="1" x14ac:dyDescent="0.25">
      <c r="A167" s="112"/>
      <c r="B167" s="112"/>
      <c r="C167" s="110"/>
      <c r="D167" s="110"/>
      <c r="E167" s="110"/>
      <c r="F167" s="122"/>
      <c r="G167" s="113"/>
      <c r="H167" s="112"/>
      <c r="I167" s="110"/>
      <c r="J167" s="110"/>
      <c r="K167" s="110"/>
      <c r="L167" s="110"/>
      <c r="M167" s="110"/>
      <c r="N167" s="110"/>
      <c r="O167" s="110"/>
      <c r="P167" s="110"/>
      <c r="Q167" s="110"/>
      <c r="R167" s="110"/>
      <c r="S167" s="110"/>
      <c r="T167" s="110"/>
      <c r="U167" s="110"/>
      <c r="V167" s="110"/>
      <c r="W167" s="110"/>
      <c r="X167" s="110"/>
      <c r="Y167" s="110"/>
      <c r="Z167" s="110"/>
      <c r="AA167" s="110"/>
      <c r="AB167" s="110"/>
    </row>
    <row r="168" spans="1:28" ht="15.75" customHeight="1" x14ac:dyDescent="0.25">
      <c r="A168" s="112"/>
      <c r="B168" s="112"/>
      <c r="C168" s="110"/>
      <c r="D168" s="110"/>
      <c r="E168" s="110"/>
      <c r="F168" s="122"/>
      <c r="G168" s="113"/>
      <c r="H168" s="112"/>
      <c r="I168" s="110"/>
      <c r="J168" s="110"/>
      <c r="K168" s="110"/>
      <c r="L168" s="110"/>
      <c r="M168" s="110"/>
      <c r="N168" s="110"/>
      <c r="O168" s="110"/>
      <c r="P168" s="110"/>
      <c r="Q168" s="110"/>
      <c r="R168" s="110"/>
      <c r="S168" s="110"/>
      <c r="T168" s="110"/>
      <c r="U168" s="110"/>
      <c r="V168" s="110"/>
      <c r="W168" s="110"/>
      <c r="X168" s="110"/>
      <c r="Y168" s="110"/>
      <c r="Z168" s="110"/>
      <c r="AA168" s="110"/>
      <c r="AB168" s="110"/>
    </row>
    <row r="169" spans="1:28" ht="15.75" customHeight="1" x14ac:dyDescent="0.25">
      <c r="A169" s="112"/>
      <c r="B169" s="112"/>
      <c r="C169" s="110"/>
      <c r="D169" s="110"/>
      <c r="E169" s="110"/>
      <c r="F169" s="122"/>
      <c r="G169" s="113"/>
      <c r="H169" s="112"/>
      <c r="I169" s="110"/>
      <c r="J169" s="110"/>
      <c r="K169" s="110"/>
      <c r="L169" s="110"/>
      <c r="M169" s="110"/>
      <c r="N169" s="110"/>
      <c r="O169" s="110"/>
      <c r="P169" s="110"/>
      <c r="Q169" s="110"/>
      <c r="R169" s="110"/>
      <c r="S169" s="110"/>
      <c r="T169" s="110"/>
      <c r="U169" s="110"/>
      <c r="V169" s="110"/>
      <c r="W169" s="110"/>
      <c r="X169" s="110"/>
      <c r="Y169" s="110"/>
      <c r="Z169" s="110"/>
      <c r="AA169" s="110"/>
      <c r="AB169" s="110"/>
    </row>
    <row r="170" spans="1:28" ht="15.75" customHeight="1" x14ac:dyDescent="0.25">
      <c r="A170" s="112"/>
      <c r="B170" s="112"/>
      <c r="C170" s="110"/>
      <c r="D170" s="110"/>
      <c r="E170" s="110"/>
      <c r="F170" s="122"/>
      <c r="G170" s="113"/>
      <c r="H170" s="112"/>
      <c r="I170" s="110"/>
      <c r="J170" s="110"/>
      <c r="K170" s="110"/>
      <c r="L170" s="110"/>
      <c r="M170" s="110"/>
      <c r="N170" s="110"/>
      <c r="O170" s="110"/>
      <c r="P170" s="110"/>
      <c r="Q170" s="110"/>
      <c r="R170" s="110"/>
      <c r="S170" s="110"/>
      <c r="T170" s="110"/>
      <c r="U170" s="110"/>
      <c r="V170" s="110"/>
      <c r="W170" s="110"/>
      <c r="X170" s="110"/>
      <c r="Y170" s="110"/>
      <c r="Z170" s="110"/>
      <c r="AA170" s="110"/>
      <c r="AB170" s="110"/>
    </row>
    <row r="171" spans="1:28" ht="15.75" customHeight="1" x14ac:dyDescent="0.25">
      <c r="A171" s="112"/>
      <c r="B171" s="112"/>
      <c r="C171" s="110"/>
      <c r="D171" s="110"/>
      <c r="E171" s="110"/>
      <c r="F171" s="122"/>
      <c r="G171" s="113"/>
      <c r="H171" s="112"/>
      <c r="I171" s="110"/>
      <c r="J171" s="110"/>
      <c r="K171" s="110"/>
      <c r="L171" s="110"/>
      <c r="M171" s="110"/>
      <c r="N171" s="110"/>
      <c r="O171" s="110"/>
      <c r="P171" s="110"/>
      <c r="Q171" s="110"/>
      <c r="R171" s="110"/>
      <c r="S171" s="110"/>
      <c r="T171" s="110"/>
      <c r="U171" s="110"/>
      <c r="V171" s="110"/>
      <c r="W171" s="110"/>
      <c r="X171" s="110"/>
      <c r="Y171" s="110"/>
      <c r="Z171" s="110"/>
      <c r="AA171" s="110"/>
      <c r="AB171" s="110"/>
    </row>
    <row r="172" spans="1:28" ht="15.75" customHeight="1" x14ac:dyDescent="0.25">
      <c r="A172" s="112"/>
      <c r="B172" s="112"/>
      <c r="C172" s="110"/>
      <c r="D172" s="110"/>
      <c r="E172" s="110"/>
      <c r="F172" s="122"/>
      <c r="G172" s="113"/>
      <c r="H172" s="112"/>
      <c r="I172" s="110"/>
      <c r="J172" s="110"/>
      <c r="K172" s="110"/>
      <c r="L172" s="110"/>
      <c r="M172" s="110"/>
      <c r="N172" s="110"/>
      <c r="O172" s="110"/>
      <c r="P172" s="110"/>
      <c r="Q172" s="110"/>
      <c r="R172" s="110"/>
      <c r="S172" s="110"/>
      <c r="T172" s="110"/>
      <c r="U172" s="110"/>
      <c r="V172" s="110"/>
      <c r="W172" s="110"/>
      <c r="X172" s="110"/>
      <c r="Y172" s="110"/>
      <c r="Z172" s="110"/>
      <c r="AA172" s="110"/>
      <c r="AB172" s="110"/>
    </row>
    <row r="173" spans="1:28" ht="15.75" customHeight="1" x14ac:dyDescent="0.25">
      <c r="A173" s="112"/>
      <c r="B173" s="112"/>
      <c r="C173" s="110"/>
      <c r="D173" s="110"/>
      <c r="E173" s="110"/>
      <c r="F173" s="122"/>
      <c r="G173" s="113"/>
      <c r="H173" s="112"/>
      <c r="I173" s="110"/>
      <c r="J173" s="110"/>
      <c r="K173" s="110"/>
      <c r="L173" s="110"/>
      <c r="M173" s="110"/>
      <c r="N173" s="110"/>
      <c r="O173" s="110"/>
      <c r="P173" s="110"/>
      <c r="Q173" s="110"/>
      <c r="R173" s="110"/>
      <c r="S173" s="110"/>
      <c r="T173" s="110"/>
      <c r="U173" s="110"/>
      <c r="V173" s="110"/>
      <c r="W173" s="110"/>
      <c r="X173" s="110"/>
      <c r="Y173" s="110"/>
      <c r="Z173" s="110"/>
      <c r="AA173" s="110"/>
      <c r="AB173" s="110"/>
    </row>
    <row r="174" spans="1:28" ht="15.75" customHeight="1" x14ac:dyDescent="0.25">
      <c r="A174" s="112"/>
      <c r="B174" s="112"/>
      <c r="C174" s="110"/>
      <c r="D174" s="110"/>
      <c r="E174" s="110"/>
      <c r="F174" s="122"/>
      <c r="G174" s="113"/>
      <c r="H174" s="112"/>
      <c r="I174" s="110"/>
      <c r="J174" s="110"/>
      <c r="K174" s="110"/>
      <c r="L174" s="110"/>
      <c r="M174" s="110"/>
      <c r="N174" s="110"/>
      <c r="O174" s="110"/>
      <c r="P174" s="110"/>
      <c r="Q174" s="110"/>
      <c r="R174" s="110"/>
      <c r="S174" s="110"/>
      <c r="T174" s="110"/>
      <c r="U174" s="110"/>
      <c r="V174" s="110"/>
      <c r="W174" s="110"/>
      <c r="X174" s="110"/>
      <c r="Y174" s="110"/>
      <c r="Z174" s="110"/>
      <c r="AA174" s="110"/>
      <c r="AB174" s="110"/>
    </row>
    <row r="175" spans="1:28" ht="15.75" customHeight="1" x14ac:dyDescent="0.25">
      <c r="A175" s="112"/>
      <c r="B175" s="112"/>
      <c r="C175" s="110"/>
      <c r="D175" s="110"/>
      <c r="E175" s="110"/>
      <c r="F175" s="122"/>
      <c r="G175" s="113"/>
      <c r="H175" s="112"/>
      <c r="I175" s="110"/>
      <c r="J175" s="110"/>
      <c r="K175" s="110"/>
      <c r="L175" s="110"/>
      <c r="M175" s="110"/>
      <c r="N175" s="110"/>
      <c r="O175" s="110"/>
      <c r="P175" s="110"/>
      <c r="Q175" s="110"/>
      <c r="R175" s="110"/>
      <c r="S175" s="110"/>
      <c r="T175" s="110"/>
      <c r="U175" s="110"/>
      <c r="V175" s="110"/>
      <c r="W175" s="110"/>
      <c r="X175" s="110"/>
      <c r="Y175" s="110"/>
      <c r="Z175" s="110"/>
      <c r="AA175" s="110"/>
      <c r="AB175" s="110"/>
    </row>
    <row r="176" spans="1:28" ht="15.75" customHeight="1" x14ac:dyDescent="0.25">
      <c r="A176" s="112"/>
      <c r="B176" s="112"/>
      <c r="C176" s="110"/>
      <c r="D176" s="110"/>
      <c r="E176" s="110"/>
      <c r="F176" s="122"/>
      <c r="G176" s="113"/>
      <c r="H176" s="112"/>
      <c r="I176" s="110"/>
      <c r="J176" s="110"/>
      <c r="K176" s="110"/>
      <c r="L176" s="110"/>
      <c r="M176" s="110"/>
      <c r="N176" s="110"/>
      <c r="O176" s="110"/>
      <c r="P176" s="110"/>
      <c r="Q176" s="110"/>
      <c r="R176" s="110"/>
      <c r="S176" s="110"/>
      <c r="T176" s="110"/>
      <c r="U176" s="110"/>
      <c r="V176" s="110"/>
      <c r="W176" s="110"/>
      <c r="X176" s="110"/>
      <c r="Y176" s="110"/>
      <c r="Z176" s="110"/>
      <c r="AA176" s="110"/>
      <c r="AB176" s="110"/>
    </row>
    <row r="177" spans="1:28" ht="15.75" customHeight="1" x14ac:dyDescent="0.25">
      <c r="A177" s="112"/>
      <c r="B177" s="112"/>
      <c r="C177" s="110"/>
      <c r="D177" s="110"/>
      <c r="E177" s="110"/>
      <c r="F177" s="122"/>
      <c r="G177" s="113"/>
      <c r="H177" s="112"/>
      <c r="I177" s="110"/>
      <c r="J177" s="110"/>
      <c r="K177" s="110"/>
      <c r="L177" s="110"/>
      <c r="M177" s="110"/>
      <c r="N177" s="110"/>
      <c r="O177" s="110"/>
      <c r="P177" s="110"/>
      <c r="Q177" s="110"/>
      <c r="R177" s="110"/>
      <c r="S177" s="110"/>
      <c r="T177" s="110"/>
      <c r="U177" s="110"/>
      <c r="V177" s="110"/>
      <c r="W177" s="110"/>
      <c r="X177" s="110"/>
      <c r="Y177" s="110"/>
      <c r="Z177" s="110"/>
      <c r="AA177" s="110"/>
      <c r="AB177" s="110"/>
    </row>
    <row r="178" spans="1:28" ht="15.75" customHeight="1" x14ac:dyDescent="0.25">
      <c r="A178" s="112"/>
      <c r="B178" s="112"/>
      <c r="C178" s="110"/>
      <c r="D178" s="110"/>
      <c r="E178" s="110"/>
      <c r="F178" s="122"/>
      <c r="G178" s="113"/>
      <c r="H178" s="112"/>
      <c r="I178" s="110"/>
      <c r="J178" s="110"/>
      <c r="K178" s="110"/>
      <c r="L178" s="110"/>
      <c r="M178" s="110"/>
      <c r="N178" s="110"/>
      <c r="O178" s="110"/>
      <c r="P178" s="110"/>
      <c r="Q178" s="110"/>
      <c r="R178" s="110"/>
      <c r="S178" s="110"/>
      <c r="T178" s="110"/>
      <c r="U178" s="110"/>
      <c r="V178" s="110"/>
      <c r="W178" s="110"/>
      <c r="X178" s="110"/>
      <c r="Y178" s="110"/>
      <c r="Z178" s="110"/>
      <c r="AA178" s="110"/>
      <c r="AB178" s="110"/>
    </row>
    <row r="179" spans="1:28" ht="15.75" customHeight="1" x14ac:dyDescent="0.25">
      <c r="A179" s="112"/>
      <c r="B179" s="112"/>
      <c r="C179" s="110"/>
      <c r="D179" s="110"/>
      <c r="E179" s="110"/>
      <c r="F179" s="122"/>
      <c r="G179" s="113"/>
      <c r="H179" s="112"/>
      <c r="I179" s="110"/>
      <c r="J179" s="110"/>
      <c r="K179" s="110"/>
      <c r="L179" s="110"/>
      <c r="M179" s="110"/>
      <c r="N179" s="110"/>
      <c r="O179" s="110"/>
      <c r="P179" s="110"/>
      <c r="Q179" s="110"/>
      <c r="R179" s="110"/>
      <c r="S179" s="110"/>
      <c r="T179" s="110"/>
      <c r="U179" s="110"/>
      <c r="V179" s="110"/>
      <c r="W179" s="110"/>
      <c r="X179" s="110"/>
      <c r="Y179" s="110"/>
      <c r="Z179" s="110"/>
      <c r="AA179" s="110"/>
      <c r="AB179" s="110"/>
    </row>
    <row r="180" spans="1:28" ht="15.75" customHeight="1" x14ac:dyDescent="0.25">
      <c r="A180" s="112"/>
      <c r="B180" s="112"/>
      <c r="C180" s="110"/>
      <c r="D180" s="110"/>
      <c r="E180" s="110"/>
      <c r="F180" s="122"/>
      <c r="G180" s="113"/>
      <c r="H180" s="112"/>
      <c r="I180" s="110"/>
      <c r="J180" s="110"/>
      <c r="K180" s="110"/>
      <c r="L180" s="110"/>
      <c r="M180" s="110"/>
      <c r="N180" s="110"/>
      <c r="O180" s="110"/>
      <c r="P180" s="110"/>
      <c r="Q180" s="110"/>
      <c r="R180" s="110"/>
      <c r="S180" s="110"/>
      <c r="T180" s="110"/>
      <c r="U180" s="110"/>
      <c r="V180" s="110"/>
      <c r="W180" s="110"/>
      <c r="X180" s="110"/>
      <c r="Y180" s="110"/>
      <c r="Z180" s="110"/>
      <c r="AA180" s="110"/>
      <c r="AB180" s="110"/>
    </row>
    <row r="181" spans="1:28" ht="15.75" customHeight="1" x14ac:dyDescent="0.25">
      <c r="A181" s="112"/>
      <c r="B181" s="112"/>
      <c r="C181" s="110"/>
      <c r="D181" s="110"/>
      <c r="E181" s="110"/>
      <c r="F181" s="122"/>
      <c r="G181" s="113"/>
      <c r="H181" s="112"/>
      <c r="I181" s="110"/>
      <c r="J181" s="110"/>
      <c r="K181" s="110"/>
      <c r="L181" s="110"/>
      <c r="M181" s="110"/>
      <c r="N181" s="110"/>
      <c r="O181" s="110"/>
      <c r="P181" s="110"/>
      <c r="Q181" s="110"/>
      <c r="R181" s="110"/>
      <c r="S181" s="110"/>
      <c r="T181" s="110"/>
      <c r="U181" s="110"/>
      <c r="V181" s="110"/>
      <c r="W181" s="110"/>
      <c r="X181" s="110"/>
      <c r="Y181" s="110"/>
      <c r="Z181" s="110"/>
      <c r="AA181" s="110"/>
      <c r="AB181" s="110"/>
    </row>
    <row r="182" spans="1:28" ht="15.75" customHeight="1" x14ac:dyDescent="0.25">
      <c r="A182" s="112"/>
      <c r="B182" s="112"/>
      <c r="C182" s="110"/>
      <c r="D182" s="110"/>
      <c r="E182" s="110"/>
      <c r="F182" s="122"/>
      <c r="G182" s="113"/>
      <c r="H182" s="112"/>
      <c r="I182" s="110"/>
      <c r="J182" s="110"/>
      <c r="K182" s="110"/>
      <c r="L182" s="110"/>
      <c r="M182" s="110"/>
      <c r="N182" s="110"/>
      <c r="O182" s="110"/>
      <c r="P182" s="110"/>
      <c r="Q182" s="110"/>
      <c r="R182" s="110"/>
      <c r="S182" s="110"/>
      <c r="T182" s="110"/>
      <c r="U182" s="110"/>
      <c r="V182" s="110"/>
      <c r="W182" s="110"/>
      <c r="X182" s="110"/>
      <c r="Y182" s="110"/>
      <c r="Z182" s="110"/>
      <c r="AA182" s="110"/>
      <c r="AB182" s="110"/>
    </row>
    <row r="183" spans="1:28" ht="15.75" customHeight="1" x14ac:dyDescent="0.25">
      <c r="A183" s="112"/>
      <c r="B183" s="112"/>
      <c r="C183" s="110"/>
      <c r="D183" s="110"/>
      <c r="E183" s="110"/>
      <c r="F183" s="122"/>
      <c r="G183" s="113"/>
      <c r="H183" s="112"/>
      <c r="I183" s="110"/>
      <c r="J183" s="110"/>
      <c r="K183" s="110"/>
      <c r="L183" s="110"/>
      <c r="M183" s="110"/>
      <c r="N183" s="110"/>
      <c r="O183" s="110"/>
      <c r="P183" s="110"/>
      <c r="Q183" s="110"/>
      <c r="R183" s="110"/>
      <c r="S183" s="110"/>
      <c r="T183" s="110"/>
      <c r="U183" s="110"/>
      <c r="V183" s="110"/>
      <c r="W183" s="110"/>
      <c r="X183" s="110"/>
      <c r="Y183" s="110"/>
      <c r="Z183" s="110"/>
      <c r="AA183" s="110"/>
      <c r="AB183" s="110"/>
    </row>
    <row r="184" spans="1:28" ht="15.75" customHeight="1" x14ac:dyDescent="0.25">
      <c r="A184" s="112"/>
      <c r="B184" s="112"/>
      <c r="C184" s="110"/>
      <c r="D184" s="110"/>
      <c r="E184" s="110"/>
      <c r="F184" s="122"/>
      <c r="G184" s="113"/>
      <c r="H184" s="112"/>
      <c r="I184" s="110"/>
      <c r="J184" s="110"/>
      <c r="K184" s="110"/>
      <c r="L184" s="110"/>
      <c r="M184" s="110"/>
      <c r="N184" s="110"/>
      <c r="O184" s="110"/>
      <c r="P184" s="110"/>
      <c r="Q184" s="110"/>
      <c r="R184" s="110"/>
      <c r="S184" s="110"/>
      <c r="T184" s="110"/>
      <c r="U184" s="110"/>
      <c r="V184" s="110"/>
      <c r="W184" s="110"/>
      <c r="X184" s="110"/>
      <c r="Y184" s="110"/>
      <c r="Z184" s="110"/>
      <c r="AA184" s="110"/>
      <c r="AB184" s="110"/>
    </row>
    <row r="185" spans="1:28" ht="15.75" customHeight="1" x14ac:dyDescent="0.25">
      <c r="A185" s="112"/>
      <c r="B185" s="112"/>
      <c r="C185" s="110"/>
      <c r="D185" s="110"/>
      <c r="E185" s="110"/>
      <c r="F185" s="122"/>
      <c r="G185" s="113"/>
      <c r="H185" s="112"/>
      <c r="I185" s="110"/>
      <c r="J185" s="110"/>
      <c r="K185" s="110"/>
      <c r="L185" s="110"/>
      <c r="M185" s="110"/>
      <c r="N185" s="110"/>
      <c r="O185" s="110"/>
      <c r="P185" s="110"/>
      <c r="Q185" s="110"/>
      <c r="R185" s="110"/>
      <c r="S185" s="110"/>
      <c r="T185" s="110"/>
      <c r="U185" s="110"/>
      <c r="V185" s="110"/>
      <c r="W185" s="110"/>
      <c r="X185" s="110"/>
      <c r="Y185" s="110"/>
      <c r="Z185" s="110"/>
      <c r="AA185" s="110"/>
      <c r="AB185" s="110"/>
    </row>
    <row r="186" spans="1:28" ht="15.75" customHeight="1" x14ac:dyDescent="0.25">
      <c r="A186" s="112"/>
      <c r="B186" s="112"/>
      <c r="C186" s="110"/>
      <c r="D186" s="110"/>
      <c r="E186" s="110"/>
      <c r="F186" s="122"/>
      <c r="G186" s="113"/>
      <c r="H186" s="112"/>
      <c r="I186" s="110"/>
      <c r="J186" s="110"/>
      <c r="K186" s="110"/>
      <c r="L186" s="110"/>
      <c r="M186" s="110"/>
      <c r="N186" s="110"/>
      <c r="O186" s="110"/>
      <c r="P186" s="110"/>
      <c r="Q186" s="110"/>
      <c r="R186" s="110"/>
      <c r="S186" s="110"/>
      <c r="T186" s="110"/>
      <c r="U186" s="110"/>
      <c r="V186" s="110"/>
      <c r="W186" s="110"/>
      <c r="X186" s="110"/>
      <c r="Y186" s="110"/>
      <c r="Z186" s="110"/>
      <c r="AA186" s="110"/>
      <c r="AB186" s="110"/>
    </row>
    <row r="187" spans="1:28" ht="15.75" customHeight="1" x14ac:dyDescent="0.25">
      <c r="A187" s="112"/>
      <c r="B187" s="112"/>
      <c r="C187" s="110"/>
      <c r="D187" s="110"/>
      <c r="E187" s="110"/>
      <c r="F187" s="122"/>
      <c r="G187" s="113"/>
      <c r="H187" s="112"/>
      <c r="I187" s="110"/>
      <c r="J187" s="110"/>
      <c r="K187" s="110"/>
      <c r="L187" s="110"/>
      <c r="M187" s="110"/>
      <c r="N187" s="110"/>
      <c r="O187" s="110"/>
      <c r="P187" s="110"/>
      <c r="Q187" s="110"/>
      <c r="R187" s="110"/>
      <c r="S187" s="110"/>
      <c r="T187" s="110"/>
      <c r="U187" s="110"/>
      <c r="V187" s="110"/>
      <c r="W187" s="110"/>
      <c r="X187" s="110"/>
      <c r="Y187" s="110"/>
      <c r="Z187" s="110"/>
      <c r="AA187" s="110"/>
      <c r="AB187" s="110"/>
    </row>
    <row r="188" spans="1:28" ht="15.75" customHeight="1" x14ac:dyDescent="0.25">
      <c r="A188" s="112"/>
      <c r="B188" s="112"/>
      <c r="C188" s="110"/>
      <c r="D188" s="110"/>
      <c r="E188" s="110"/>
      <c r="F188" s="122"/>
      <c r="G188" s="113"/>
      <c r="H188" s="112"/>
      <c r="I188" s="110"/>
      <c r="J188" s="110"/>
      <c r="K188" s="110"/>
      <c r="L188" s="110"/>
      <c r="M188" s="110"/>
      <c r="N188" s="110"/>
      <c r="O188" s="110"/>
      <c r="P188" s="110"/>
      <c r="Q188" s="110"/>
      <c r="R188" s="110"/>
      <c r="S188" s="110"/>
      <c r="T188" s="110"/>
      <c r="U188" s="110"/>
      <c r="V188" s="110"/>
      <c r="W188" s="110"/>
      <c r="X188" s="110"/>
      <c r="Y188" s="110"/>
      <c r="Z188" s="110"/>
      <c r="AA188" s="110"/>
      <c r="AB188" s="110"/>
    </row>
    <row r="189" spans="1:28" ht="15.75" customHeight="1" x14ac:dyDescent="0.25">
      <c r="A189" s="112"/>
      <c r="B189" s="112"/>
      <c r="C189" s="110"/>
      <c r="D189" s="110"/>
      <c r="E189" s="110"/>
      <c r="F189" s="122"/>
      <c r="G189" s="113"/>
      <c r="H189" s="112"/>
      <c r="I189" s="110"/>
      <c r="J189" s="110"/>
      <c r="K189" s="110"/>
      <c r="L189" s="110"/>
      <c r="M189" s="110"/>
      <c r="N189" s="110"/>
      <c r="O189" s="110"/>
      <c r="P189" s="110"/>
      <c r="Q189" s="110"/>
      <c r="R189" s="110"/>
      <c r="S189" s="110"/>
      <c r="T189" s="110"/>
      <c r="U189" s="110"/>
      <c r="V189" s="110"/>
      <c r="W189" s="110"/>
      <c r="X189" s="110"/>
      <c r="Y189" s="110"/>
      <c r="Z189" s="110"/>
      <c r="AA189" s="110"/>
      <c r="AB189" s="110"/>
    </row>
    <row r="190" spans="1:28" ht="15.75" customHeight="1" x14ac:dyDescent="0.25">
      <c r="A190" s="112"/>
      <c r="B190" s="112"/>
      <c r="C190" s="110"/>
      <c r="D190" s="110"/>
      <c r="E190" s="110"/>
      <c r="F190" s="122"/>
      <c r="G190" s="113"/>
      <c r="H190" s="112"/>
      <c r="I190" s="110"/>
      <c r="J190" s="110"/>
      <c r="K190" s="110"/>
      <c r="L190" s="110"/>
      <c r="M190" s="110"/>
      <c r="N190" s="110"/>
      <c r="O190" s="110"/>
      <c r="P190" s="110"/>
      <c r="Q190" s="110"/>
      <c r="R190" s="110"/>
      <c r="S190" s="110"/>
      <c r="T190" s="110"/>
      <c r="U190" s="110"/>
      <c r="V190" s="110"/>
      <c r="W190" s="110"/>
      <c r="X190" s="110"/>
      <c r="Y190" s="110"/>
      <c r="Z190" s="110"/>
      <c r="AA190" s="110"/>
      <c r="AB190" s="110"/>
    </row>
    <row r="191" spans="1:28" ht="15.75" customHeight="1" x14ac:dyDescent="0.25">
      <c r="A191" s="112"/>
      <c r="B191" s="112"/>
      <c r="C191" s="110"/>
      <c r="D191" s="110"/>
      <c r="E191" s="110"/>
      <c r="F191" s="122"/>
      <c r="G191" s="113"/>
      <c r="H191" s="112"/>
      <c r="I191" s="110"/>
      <c r="J191" s="110"/>
      <c r="K191" s="110"/>
      <c r="L191" s="110"/>
      <c r="M191" s="110"/>
      <c r="N191" s="110"/>
      <c r="O191" s="110"/>
      <c r="P191" s="110"/>
      <c r="Q191" s="110"/>
      <c r="R191" s="110"/>
      <c r="S191" s="110"/>
      <c r="T191" s="110"/>
      <c r="U191" s="110"/>
      <c r="V191" s="110"/>
      <c r="W191" s="110"/>
      <c r="X191" s="110"/>
      <c r="Y191" s="110"/>
      <c r="Z191" s="110"/>
      <c r="AA191" s="110"/>
      <c r="AB191" s="110"/>
    </row>
    <row r="192" spans="1:28" ht="15.75" customHeight="1" x14ac:dyDescent="0.25">
      <c r="A192" s="112"/>
      <c r="B192" s="112"/>
      <c r="C192" s="110"/>
      <c r="D192" s="110"/>
      <c r="E192" s="110"/>
      <c r="F192" s="122"/>
      <c r="G192" s="113"/>
      <c r="H192" s="112"/>
      <c r="I192" s="110"/>
      <c r="J192" s="110"/>
      <c r="K192" s="110"/>
      <c r="L192" s="110"/>
      <c r="M192" s="110"/>
      <c r="N192" s="110"/>
      <c r="O192" s="110"/>
      <c r="P192" s="110"/>
      <c r="Q192" s="110"/>
      <c r="R192" s="110"/>
      <c r="S192" s="110"/>
      <c r="T192" s="110"/>
      <c r="U192" s="110"/>
      <c r="V192" s="110"/>
      <c r="W192" s="110"/>
      <c r="X192" s="110"/>
      <c r="Y192" s="110"/>
      <c r="Z192" s="110"/>
      <c r="AA192" s="110"/>
      <c r="AB192" s="110"/>
    </row>
    <row r="193" spans="1:28" ht="15.75" customHeight="1" x14ac:dyDescent="0.25">
      <c r="A193" s="112"/>
      <c r="B193" s="112"/>
      <c r="C193" s="110"/>
      <c r="D193" s="110"/>
      <c r="E193" s="110"/>
      <c r="F193" s="122"/>
      <c r="G193" s="113"/>
      <c r="H193" s="112"/>
      <c r="I193" s="110"/>
      <c r="J193" s="110"/>
      <c r="K193" s="110"/>
      <c r="L193" s="110"/>
      <c r="M193" s="110"/>
      <c r="N193" s="110"/>
      <c r="O193" s="110"/>
      <c r="P193" s="110"/>
      <c r="Q193" s="110"/>
      <c r="R193" s="110"/>
      <c r="S193" s="110"/>
      <c r="T193" s="110"/>
      <c r="U193" s="110"/>
      <c r="V193" s="110"/>
      <c r="W193" s="110"/>
      <c r="X193" s="110"/>
      <c r="Y193" s="110"/>
      <c r="Z193" s="110"/>
      <c r="AA193" s="110"/>
      <c r="AB193" s="110"/>
    </row>
    <row r="194" spans="1:28" ht="15.75" customHeight="1" x14ac:dyDescent="0.25">
      <c r="A194" s="112"/>
      <c r="B194" s="112"/>
      <c r="C194" s="110"/>
      <c r="D194" s="110"/>
      <c r="E194" s="110"/>
      <c r="F194" s="122"/>
      <c r="G194" s="113"/>
      <c r="H194" s="112"/>
      <c r="I194" s="110"/>
      <c r="J194" s="110"/>
      <c r="K194" s="110"/>
      <c r="L194" s="110"/>
      <c r="M194" s="110"/>
      <c r="N194" s="110"/>
      <c r="O194" s="110"/>
      <c r="P194" s="110"/>
      <c r="Q194" s="110"/>
      <c r="R194" s="110"/>
      <c r="S194" s="110"/>
      <c r="T194" s="110"/>
      <c r="U194" s="110"/>
      <c r="V194" s="110"/>
      <c r="W194" s="110"/>
      <c r="X194" s="110"/>
      <c r="Y194" s="110"/>
      <c r="Z194" s="110"/>
      <c r="AA194" s="110"/>
      <c r="AB194" s="110"/>
    </row>
    <row r="195" spans="1:28" ht="15.75" customHeight="1" x14ac:dyDescent="0.25">
      <c r="A195" s="112"/>
      <c r="B195" s="112"/>
      <c r="C195" s="110"/>
      <c r="D195" s="110"/>
      <c r="E195" s="110"/>
      <c r="F195" s="122"/>
      <c r="G195" s="113"/>
      <c r="H195" s="112"/>
      <c r="I195" s="110"/>
      <c r="J195" s="110"/>
      <c r="K195" s="110"/>
      <c r="L195" s="110"/>
      <c r="M195" s="110"/>
      <c r="N195" s="110"/>
      <c r="O195" s="110"/>
      <c r="P195" s="110"/>
      <c r="Q195" s="110"/>
      <c r="R195" s="110"/>
      <c r="S195" s="110"/>
      <c r="T195" s="110"/>
      <c r="U195" s="110"/>
      <c r="V195" s="110"/>
      <c r="W195" s="110"/>
      <c r="X195" s="110"/>
      <c r="Y195" s="110"/>
      <c r="Z195" s="110"/>
      <c r="AA195" s="110"/>
      <c r="AB195" s="110"/>
    </row>
    <row r="196" spans="1:28" ht="15.75" customHeight="1" x14ac:dyDescent="0.25">
      <c r="A196" s="112"/>
      <c r="B196" s="112"/>
      <c r="C196" s="110"/>
      <c r="D196" s="110"/>
      <c r="E196" s="110"/>
      <c r="F196" s="122"/>
      <c r="G196" s="113"/>
      <c r="H196" s="112"/>
      <c r="I196" s="110"/>
      <c r="J196" s="110"/>
      <c r="K196" s="110"/>
      <c r="L196" s="110"/>
      <c r="M196" s="110"/>
      <c r="N196" s="110"/>
      <c r="O196" s="110"/>
      <c r="P196" s="110"/>
      <c r="Q196" s="110"/>
      <c r="R196" s="110"/>
      <c r="S196" s="110"/>
      <c r="T196" s="110"/>
      <c r="U196" s="110"/>
      <c r="V196" s="110"/>
      <c r="W196" s="110"/>
      <c r="X196" s="110"/>
      <c r="Y196" s="110"/>
      <c r="Z196" s="110"/>
      <c r="AA196" s="110"/>
      <c r="AB196" s="110"/>
    </row>
    <row r="197" spans="1:28" ht="15.75" customHeight="1" x14ac:dyDescent="0.25">
      <c r="A197" s="112"/>
      <c r="B197" s="112"/>
      <c r="C197" s="110"/>
      <c r="D197" s="110"/>
      <c r="E197" s="110"/>
      <c r="F197" s="122"/>
      <c r="G197" s="113"/>
      <c r="H197" s="112"/>
      <c r="I197" s="110"/>
      <c r="J197" s="110"/>
      <c r="K197" s="110"/>
      <c r="L197" s="110"/>
      <c r="M197" s="110"/>
      <c r="N197" s="110"/>
      <c r="O197" s="110"/>
      <c r="P197" s="110"/>
      <c r="Q197" s="110"/>
      <c r="R197" s="110"/>
      <c r="S197" s="110"/>
      <c r="T197" s="110"/>
      <c r="U197" s="110"/>
      <c r="V197" s="110"/>
      <c r="W197" s="110"/>
      <c r="X197" s="110"/>
      <c r="Y197" s="110"/>
      <c r="Z197" s="110"/>
      <c r="AA197" s="110"/>
      <c r="AB197" s="110"/>
    </row>
    <row r="198" spans="1:28" ht="15.75" customHeight="1" x14ac:dyDescent="0.25">
      <c r="A198" s="112"/>
      <c r="B198" s="112"/>
      <c r="C198" s="110"/>
      <c r="D198" s="110"/>
      <c r="E198" s="110"/>
      <c r="F198" s="122"/>
      <c r="G198" s="113"/>
      <c r="H198" s="112"/>
      <c r="I198" s="110"/>
      <c r="J198" s="110"/>
      <c r="K198" s="110"/>
      <c r="L198" s="110"/>
      <c r="M198" s="110"/>
      <c r="N198" s="110"/>
      <c r="O198" s="110"/>
      <c r="P198" s="110"/>
      <c r="Q198" s="110"/>
      <c r="R198" s="110"/>
      <c r="S198" s="110"/>
      <c r="T198" s="110"/>
      <c r="U198" s="110"/>
      <c r="V198" s="110"/>
      <c r="W198" s="110"/>
      <c r="X198" s="110"/>
      <c r="Y198" s="110"/>
      <c r="Z198" s="110"/>
      <c r="AA198" s="110"/>
      <c r="AB198" s="110"/>
    </row>
    <row r="199" spans="1:28" ht="15.75" customHeight="1" x14ac:dyDescent="0.25">
      <c r="A199" s="112"/>
      <c r="B199" s="112"/>
      <c r="C199" s="110"/>
      <c r="D199" s="110"/>
      <c r="E199" s="110"/>
      <c r="F199" s="122"/>
      <c r="G199" s="113"/>
      <c r="H199" s="112"/>
      <c r="I199" s="110"/>
      <c r="J199" s="110"/>
      <c r="K199" s="110"/>
      <c r="L199" s="110"/>
      <c r="M199" s="110"/>
      <c r="N199" s="110"/>
      <c r="O199" s="110"/>
      <c r="P199" s="110"/>
      <c r="Q199" s="110"/>
      <c r="R199" s="110"/>
      <c r="S199" s="110"/>
      <c r="T199" s="110"/>
      <c r="U199" s="110"/>
      <c r="V199" s="110"/>
      <c r="W199" s="110"/>
      <c r="X199" s="110"/>
      <c r="Y199" s="110"/>
      <c r="Z199" s="110"/>
      <c r="AA199" s="110"/>
      <c r="AB199" s="110"/>
    </row>
    <row r="200" spans="1:28" ht="15.75" customHeight="1" x14ac:dyDescent="0.25">
      <c r="A200" s="112"/>
      <c r="B200" s="112"/>
      <c r="C200" s="110"/>
      <c r="D200" s="110"/>
      <c r="E200" s="110"/>
      <c r="F200" s="122"/>
      <c r="G200" s="113"/>
      <c r="H200" s="112"/>
      <c r="I200" s="110"/>
      <c r="J200" s="110"/>
      <c r="K200" s="110"/>
      <c r="L200" s="110"/>
      <c r="M200" s="110"/>
      <c r="N200" s="110"/>
      <c r="O200" s="110"/>
      <c r="P200" s="110"/>
      <c r="Q200" s="110"/>
      <c r="R200" s="110"/>
      <c r="S200" s="110"/>
      <c r="T200" s="110"/>
      <c r="U200" s="110"/>
      <c r="V200" s="110"/>
      <c r="W200" s="110"/>
      <c r="X200" s="110"/>
      <c r="Y200" s="110"/>
      <c r="Z200" s="110"/>
      <c r="AA200" s="110"/>
      <c r="AB200" s="110"/>
    </row>
    <row r="201" spans="1:28" ht="15.75" customHeight="1" x14ac:dyDescent="0.25">
      <c r="A201" s="112"/>
      <c r="B201" s="112"/>
      <c r="C201" s="110"/>
      <c r="D201" s="110"/>
      <c r="E201" s="110"/>
      <c r="F201" s="122"/>
      <c r="G201" s="113"/>
      <c r="H201" s="112"/>
      <c r="I201" s="110"/>
      <c r="J201" s="110"/>
      <c r="K201" s="110"/>
      <c r="L201" s="110"/>
      <c r="M201" s="110"/>
      <c r="N201" s="110"/>
      <c r="O201" s="110"/>
      <c r="P201" s="110"/>
      <c r="Q201" s="110"/>
      <c r="R201" s="110"/>
      <c r="S201" s="110"/>
      <c r="T201" s="110"/>
      <c r="U201" s="110"/>
      <c r="V201" s="110"/>
      <c r="W201" s="110"/>
      <c r="X201" s="110"/>
      <c r="Y201" s="110"/>
      <c r="Z201" s="110"/>
      <c r="AA201" s="110"/>
      <c r="AB201" s="110"/>
    </row>
    <row r="202" spans="1:28" ht="15.75" customHeight="1" x14ac:dyDescent="0.25">
      <c r="A202" s="112"/>
      <c r="B202" s="112"/>
      <c r="C202" s="110"/>
      <c r="D202" s="110"/>
      <c r="E202" s="110"/>
      <c r="F202" s="122"/>
      <c r="G202" s="113"/>
      <c r="H202" s="112"/>
      <c r="I202" s="110"/>
      <c r="J202" s="110"/>
      <c r="K202" s="110"/>
      <c r="L202" s="110"/>
      <c r="M202" s="110"/>
      <c r="N202" s="110"/>
      <c r="O202" s="110"/>
      <c r="P202" s="110"/>
      <c r="Q202" s="110"/>
      <c r="R202" s="110"/>
      <c r="S202" s="110"/>
      <c r="T202" s="110"/>
      <c r="U202" s="110"/>
      <c r="V202" s="110"/>
      <c r="W202" s="110"/>
      <c r="X202" s="110"/>
      <c r="Y202" s="110"/>
      <c r="Z202" s="110"/>
      <c r="AA202" s="110"/>
      <c r="AB202" s="110"/>
    </row>
    <row r="203" spans="1:28" ht="15.75" customHeight="1" x14ac:dyDescent="0.25">
      <c r="A203" s="112"/>
      <c r="B203" s="112"/>
      <c r="C203" s="110"/>
      <c r="D203" s="110"/>
      <c r="E203" s="110"/>
      <c r="F203" s="122"/>
      <c r="G203" s="113"/>
      <c r="H203" s="112"/>
      <c r="I203" s="110"/>
      <c r="J203" s="110"/>
      <c r="K203" s="110"/>
      <c r="L203" s="110"/>
      <c r="M203" s="110"/>
      <c r="N203" s="110"/>
      <c r="O203" s="110"/>
      <c r="P203" s="110"/>
      <c r="Q203" s="110"/>
      <c r="R203" s="110"/>
      <c r="S203" s="110"/>
      <c r="T203" s="110"/>
      <c r="U203" s="110"/>
      <c r="V203" s="110"/>
      <c r="W203" s="110"/>
      <c r="X203" s="110"/>
      <c r="Y203" s="110"/>
      <c r="Z203" s="110"/>
      <c r="AA203" s="110"/>
      <c r="AB203" s="110"/>
    </row>
    <row r="204" spans="1:28" ht="15.75" customHeight="1" x14ac:dyDescent="0.25">
      <c r="A204" s="112"/>
      <c r="B204" s="112"/>
      <c r="C204" s="110"/>
      <c r="D204" s="110"/>
      <c r="E204" s="110"/>
      <c r="F204" s="122"/>
      <c r="G204" s="113"/>
      <c r="H204" s="112"/>
      <c r="I204" s="110"/>
      <c r="J204" s="110"/>
      <c r="K204" s="110"/>
      <c r="L204" s="110"/>
      <c r="M204" s="110"/>
      <c r="N204" s="110"/>
      <c r="O204" s="110"/>
      <c r="P204" s="110"/>
      <c r="Q204" s="110"/>
      <c r="R204" s="110"/>
      <c r="S204" s="110"/>
      <c r="T204" s="110"/>
      <c r="U204" s="110"/>
      <c r="V204" s="110"/>
      <c r="W204" s="110"/>
      <c r="X204" s="110"/>
      <c r="Y204" s="110"/>
      <c r="Z204" s="110"/>
      <c r="AA204" s="110"/>
      <c r="AB204" s="110"/>
    </row>
    <row r="205" spans="1:28" ht="15.75" customHeight="1" x14ac:dyDescent="0.25">
      <c r="A205" s="112"/>
      <c r="B205" s="112"/>
      <c r="C205" s="110"/>
      <c r="D205" s="110"/>
      <c r="E205" s="110"/>
      <c r="F205" s="122"/>
      <c r="G205" s="113"/>
      <c r="H205" s="112"/>
      <c r="I205" s="110"/>
      <c r="J205" s="110"/>
      <c r="K205" s="110"/>
      <c r="L205" s="110"/>
      <c r="M205" s="110"/>
      <c r="N205" s="110"/>
      <c r="O205" s="110"/>
      <c r="P205" s="110"/>
      <c r="Q205" s="110"/>
      <c r="R205" s="110"/>
      <c r="S205" s="110"/>
      <c r="T205" s="110"/>
      <c r="U205" s="110"/>
      <c r="V205" s="110"/>
      <c r="W205" s="110"/>
      <c r="X205" s="110"/>
      <c r="Y205" s="110"/>
      <c r="Z205" s="110"/>
      <c r="AA205" s="110"/>
      <c r="AB205" s="110"/>
    </row>
    <row r="206" spans="1:28" ht="15.75" customHeight="1" x14ac:dyDescent="0.25">
      <c r="A206" s="112"/>
      <c r="B206" s="112"/>
      <c r="C206" s="110"/>
      <c r="D206" s="110"/>
      <c r="E206" s="110"/>
      <c r="F206" s="122"/>
      <c r="G206" s="113"/>
      <c r="H206" s="112"/>
      <c r="I206" s="110"/>
      <c r="J206" s="110"/>
      <c r="K206" s="110"/>
      <c r="L206" s="110"/>
      <c r="M206" s="110"/>
      <c r="N206" s="110"/>
      <c r="O206" s="110"/>
      <c r="P206" s="110"/>
      <c r="Q206" s="110"/>
      <c r="R206" s="110"/>
      <c r="S206" s="110"/>
      <c r="T206" s="110"/>
      <c r="U206" s="110"/>
      <c r="V206" s="110"/>
      <c r="W206" s="110"/>
      <c r="X206" s="110"/>
      <c r="Y206" s="110"/>
      <c r="Z206" s="110"/>
      <c r="AA206" s="110"/>
      <c r="AB206" s="110"/>
    </row>
    <row r="207" spans="1:28" ht="15.75" customHeight="1" x14ac:dyDescent="0.25">
      <c r="A207" s="112"/>
      <c r="B207" s="112"/>
      <c r="C207" s="110"/>
      <c r="D207" s="110"/>
      <c r="E207" s="110"/>
      <c r="F207" s="122"/>
      <c r="G207" s="113"/>
      <c r="H207" s="112"/>
      <c r="I207" s="110"/>
      <c r="J207" s="110"/>
      <c r="K207" s="110"/>
      <c r="L207" s="110"/>
      <c r="M207" s="110"/>
      <c r="N207" s="110"/>
      <c r="O207" s="110"/>
      <c r="P207" s="110"/>
      <c r="Q207" s="110"/>
      <c r="R207" s="110"/>
      <c r="S207" s="110"/>
      <c r="T207" s="110"/>
      <c r="U207" s="110"/>
      <c r="V207" s="110"/>
      <c r="W207" s="110"/>
      <c r="X207" s="110"/>
      <c r="Y207" s="110"/>
      <c r="Z207" s="110"/>
      <c r="AA207" s="110"/>
      <c r="AB207" s="110"/>
    </row>
    <row r="208" spans="1:28" ht="15.75" customHeight="1" x14ac:dyDescent="0.25">
      <c r="A208" s="112"/>
      <c r="B208" s="112"/>
      <c r="C208" s="110"/>
      <c r="D208" s="110"/>
      <c r="E208" s="110"/>
      <c r="F208" s="122"/>
      <c r="G208" s="113"/>
      <c r="H208" s="112"/>
      <c r="I208" s="110"/>
      <c r="J208" s="110"/>
      <c r="K208" s="110"/>
      <c r="L208" s="110"/>
      <c r="M208" s="110"/>
      <c r="N208" s="110"/>
      <c r="O208" s="110"/>
      <c r="P208" s="110"/>
      <c r="Q208" s="110"/>
      <c r="R208" s="110"/>
      <c r="S208" s="110"/>
      <c r="T208" s="110"/>
      <c r="U208" s="110"/>
      <c r="V208" s="110"/>
      <c r="W208" s="110"/>
      <c r="X208" s="110"/>
      <c r="Y208" s="110"/>
      <c r="Z208" s="110"/>
      <c r="AA208" s="110"/>
      <c r="AB208" s="110"/>
    </row>
    <row r="209" spans="1:28" ht="15.75" customHeight="1" x14ac:dyDescent="0.25">
      <c r="A209" s="112"/>
      <c r="B209" s="112"/>
      <c r="C209" s="110"/>
      <c r="D209" s="110"/>
      <c r="E209" s="110"/>
      <c r="F209" s="122"/>
      <c r="G209" s="113"/>
      <c r="H209" s="112"/>
      <c r="I209" s="110"/>
      <c r="J209" s="110"/>
      <c r="K209" s="110"/>
      <c r="L209" s="110"/>
      <c r="M209" s="110"/>
      <c r="N209" s="110"/>
      <c r="O209" s="110"/>
      <c r="P209" s="110"/>
      <c r="Q209" s="110"/>
      <c r="R209" s="110"/>
      <c r="S209" s="110"/>
      <c r="T209" s="110"/>
      <c r="U209" s="110"/>
      <c r="V209" s="110"/>
      <c r="W209" s="110"/>
      <c r="X209" s="110"/>
      <c r="Y209" s="110"/>
      <c r="Z209" s="110"/>
      <c r="AA209" s="110"/>
      <c r="AB209" s="110"/>
    </row>
    <row r="210" spans="1:28" ht="15.75" customHeight="1" x14ac:dyDescent="0.25">
      <c r="A210" s="112"/>
      <c r="B210" s="112"/>
      <c r="C210" s="110"/>
      <c r="D210" s="110"/>
      <c r="E210" s="110"/>
      <c r="F210" s="122"/>
      <c r="G210" s="113"/>
      <c r="H210" s="112"/>
      <c r="I210" s="110"/>
      <c r="J210" s="110"/>
      <c r="K210" s="110"/>
      <c r="L210" s="110"/>
      <c r="M210" s="110"/>
      <c r="N210" s="110"/>
      <c r="O210" s="110"/>
      <c r="P210" s="110"/>
      <c r="Q210" s="110"/>
      <c r="R210" s="110"/>
      <c r="S210" s="110"/>
      <c r="T210" s="110"/>
      <c r="U210" s="110"/>
      <c r="V210" s="110"/>
      <c r="W210" s="110"/>
      <c r="X210" s="110"/>
      <c r="Y210" s="110"/>
      <c r="Z210" s="110"/>
      <c r="AA210" s="110"/>
      <c r="AB210" s="110"/>
    </row>
    <row r="211" spans="1:28" ht="15.75" customHeight="1" x14ac:dyDescent="0.25">
      <c r="A211" s="112"/>
      <c r="B211" s="112"/>
      <c r="C211" s="110"/>
      <c r="D211" s="110"/>
      <c r="E211" s="110"/>
      <c r="F211" s="122"/>
      <c r="G211" s="113"/>
      <c r="H211" s="112"/>
      <c r="I211" s="110"/>
      <c r="J211" s="110"/>
      <c r="K211" s="110"/>
      <c r="L211" s="110"/>
      <c r="M211" s="110"/>
      <c r="N211" s="110"/>
      <c r="O211" s="110"/>
      <c r="P211" s="110"/>
      <c r="Q211" s="110"/>
      <c r="R211" s="110"/>
      <c r="S211" s="110"/>
      <c r="T211" s="110"/>
      <c r="U211" s="110"/>
      <c r="V211" s="110"/>
      <c r="W211" s="110"/>
      <c r="X211" s="110"/>
      <c r="Y211" s="110"/>
      <c r="Z211" s="110"/>
      <c r="AA211" s="110"/>
      <c r="AB211" s="110"/>
    </row>
    <row r="212" spans="1:28" ht="15.75" customHeight="1" x14ac:dyDescent="0.25">
      <c r="A212" s="112"/>
      <c r="B212" s="112"/>
      <c r="C212" s="110"/>
      <c r="D212" s="110"/>
      <c r="E212" s="110"/>
      <c r="F212" s="122"/>
      <c r="G212" s="113"/>
      <c r="H212" s="112"/>
      <c r="I212" s="110"/>
      <c r="J212" s="110"/>
      <c r="K212" s="110"/>
      <c r="L212" s="110"/>
      <c r="M212" s="110"/>
      <c r="N212" s="110"/>
      <c r="O212" s="110"/>
      <c r="P212" s="110"/>
      <c r="Q212" s="110"/>
      <c r="R212" s="110"/>
      <c r="S212" s="110"/>
      <c r="T212" s="110"/>
      <c r="U212" s="110"/>
      <c r="V212" s="110"/>
      <c r="W212" s="110"/>
      <c r="X212" s="110"/>
      <c r="Y212" s="110"/>
      <c r="Z212" s="110"/>
      <c r="AA212" s="110"/>
      <c r="AB212" s="110"/>
    </row>
    <row r="213" spans="1:28" ht="15.75" customHeight="1" x14ac:dyDescent="0.25">
      <c r="A213" s="112"/>
      <c r="B213" s="112"/>
      <c r="C213" s="110"/>
      <c r="D213" s="110"/>
      <c r="E213" s="110"/>
      <c r="F213" s="122"/>
      <c r="G213" s="113"/>
      <c r="H213" s="112"/>
      <c r="I213" s="110"/>
      <c r="J213" s="110"/>
      <c r="K213" s="110"/>
      <c r="L213" s="110"/>
      <c r="M213" s="110"/>
      <c r="N213" s="110"/>
      <c r="O213" s="110"/>
      <c r="P213" s="110"/>
      <c r="Q213" s="110"/>
      <c r="R213" s="110"/>
      <c r="S213" s="110"/>
      <c r="T213" s="110"/>
      <c r="U213" s="110"/>
      <c r="V213" s="110"/>
      <c r="W213" s="110"/>
      <c r="X213" s="110"/>
      <c r="Y213" s="110"/>
      <c r="Z213" s="110"/>
      <c r="AA213" s="110"/>
      <c r="AB213" s="110"/>
    </row>
    <row r="214" spans="1:28" ht="15.75" customHeight="1" x14ac:dyDescent="0.25">
      <c r="A214" s="112"/>
      <c r="B214" s="112"/>
      <c r="C214" s="110"/>
      <c r="D214" s="110"/>
      <c r="E214" s="110"/>
      <c r="F214" s="122"/>
      <c r="G214" s="113"/>
      <c r="H214" s="112"/>
      <c r="I214" s="110"/>
      <c r="J214" s="110"/>
      <c r="K214" s="110"/>
      <c r="L214" s="110"/>
      <c r="M214" s="110"/>
      <c r="N214" s="110"/>
      <c r="O214" s="110"/>
      <c r="P214" s="110"/>
      <c r="Q214" s="110"/>
      <c r="R214" s="110"/>
      <c r="S214" s="110"/>
      <c r="T214" s="110"/>
      <c r="U214" s="110"/>
      <c r="V214" s="110"/>
      <c r="W214" s="110"/>
      <c r="X214" s="110"/>
      <c r="Y214" s="110"/>
      <c r="Z214" s="110"/>
      <c r="AA214" s="110"/>
      <c r="AB214" s="110"/>
    </row>
    <row r="215" spans="1:28" ht="15.75" customHeight="1" x14ac:dyDescent="0.25">
      <c r="A215" s="112"/>
      <c r="B215" s="112"/>
      <c r="C215" s="110"/>
      <c r="D215" s="110"/>
      <c r="E215" s="110"/>
      <c r="F215" s="122"/>
      <c r="G215" s="113"/>
      <c r="H215" s="112"/>
      <c r="I215" s="110"/>
      <c r="J215" s="110"/>
      <c r="K215" s="110"/>
      <c r="L215" s="110"/>
      <c r="M215" s="110"/>
      <c r="N215" s="110"/>
      <c r="O215" s="110"/>
      <c r="P215" s="110"/>
      <c r="Q215" s="110"/>
      <c r="R215" s="110"/>
      <c r="S215" s="110"/>
      <c r="T215" s="110"/>
      <c r="U215" s="110"/>
      <c r="V215" s="110"/>
      <c r="W215" s="110"/>
      <c r="X215" s="110"/>
      <c r="Y215" s="110"/>
      <c r="Z215" s="110"/>
      <c r="AA215" s="110"/>
      <c r="AB215" s="110"/>
    </row>
    <row r="216" spans="1:28" ht="15.75" customHeight="1" x14ac:dyDescent="0.25">
      <c r="A216" s="112"/>
      <c r="B216" s="112"/>
      <c r="C216" s="110"/>
      <c r="D216" s="110"/>
      <c r="E216" s="110"/>
      <c r="F216" s="122"/>
      <c r="G216" s="113"/>
      <c r="H216" s="112"/>
      <c r="I216" s="110"/>
      <c r="J216" s="110"/>
      <c r="K216" s="110"/>
      <c r="L216" s="110"/>
      <c r="M216" s="110"/>
      <c r="N216" s="110"/>
      <c r="O216" s="110"/>
      <c r="P216" s="110"/>
      <c r="Q216" s="110"/>
      <c r="R216" s="110"/>
      <c r="S216" s="110"/>
      <c r="T216" s="110"/>
      <c r="U216" s="110"/>
      <c r="V216" s="110"/>
      <c r="W216" s="110"/>
      <c r="X216" s="110"/>
      <c r="Y216" s="110"/>
      <c r="Z216" s="110"/>
      <c r="AA216" s="110"/>
      <c r="AB216" s="110"/>
    </row>
    <row r="217" spans="1:28" ht="15.75" customHeight="1" x14ac:dyDescent="0.25">
      <c r="A217" s="112"/>
      <c r="B217" s="112"/>
      <c r="C217" s="110"/>
      <c r="D217" s="110"/>
      <c r="E217" s="110"/>
      <c r="F217" s="122"/>
      <c r="G217" s="113"/>
      <c r="H217" s="112"/>
      <c r="I217" s="110"/>
      <c r="J217" s="110"/>
      <c r="K217" s="110"/>
      <c r="L217" s="110"/>
      <c r="M217" s="110"/>
      <c r="N217" s="110"/>
      <c r="O217" s="110"/>
      <c r="P217" s="110"/>
      <c r="Q217" s="110"/>
      <c r="R217" s="110"/>
      <c r="S217" s="110"/>
      <c r="T217" s="110"/>
      <c r="U217" s="110"/>
      <c r="V217" s="110"/>
      <c r="W217" s="110"/>
      <c r="X217" s="110"/>
      <c r="Y217" s="110"/>
      <c r="Z217" s="110"/>
      <c r="AA217" s="110"/>
      <c r="AB217" s="110"/>
    </row>
    <row r="218" spans="1:28" ht="15.75" customHeight="1" x14ac:dyDescent="0.25">
      <c r="A218" s="112"/>
      <c r="B218" s="112"/>
      <c r="C218" s="110"/>
      <c r="D218" s="110"/>
      <c r="E218" s="110"/>
      <c r="F218" s="122"/>
      <c r="G218" s="113"/>
      <c r="H218" s="112"/>
      <c r="I218" s="110"/>
      <c r="J218" s="110"/>
      <c r="K218" s="110"/>
      <c r="L218" s="110"/>
      <c r="M218" s="110"/>
      <c r="N218" s="110"/>
      <c r="O218" s="110"/>
      <c r="P218" s="110"/>
      <c r="Q218" s="110"/>
      <c r="R218" s="110"/>
      <c r="S218" s="110"/>
      <c r="T218" s="110"/>
      <c r="U218" s="110"/>
      <c r="V218" s="110"/>
      <c r="W218" s="110"/>
      <c r="X218" s="110"/>
      <c r="Y218" s="110"/>
      <c r="Z218" s="110"/>
      <c r="AA218" s="110"/>
      <c r="AB218" s="110"/>
    </row>
    <row r="219" spans="1:28" ht="15.75" customHeight="1" x14ac:dyDescent="0.25">
      <c r="A219" s="112"/>
      <c r="B219" s="112"/>
      <c r="C219" s="110"/>
      <c r="D219" s="110"/>
      <c r="E219" s="110"/>
      <c r="F219" s="122"/>
      <c r="G219" s="113"/>
      <c r="H219" s="112"/>
      <c r="I219" s="110"/>
      <c r="J219" s="110"/>
      <c r="K219" s="110"/>
      <c r="L219" s="110"/>
      <c r="M219" s="110"/>
      <c r="N219" s="110"/>
      <c r="O219" s="110"/>
      <c r="P219" s="110"/>
      <c r="Q219" s="110"/>
      <c r="R219" s="110"/>
      <c r="S219" s="110"/>
      <c r="T219" s="110"/>
      <c r="U219" s="110"/>
      <c r="V219" s="110"/>
      <c r="W219" s="110"/>
      <c r="X219" s="110"/>
      <c r="Y219" s="110"/>
      <c r="Z219" s="110"/>
      <c r="AA219" s="110"/>
      <c r="AB219" s="110"/>
    </row>
    <row r="220" spans="1:28" ht="15.75" customHeight="1" x14ac:dyDescent="0.25">
      <c r="A220" s="112"/>
      <c r="B220" s="112"/>
      <c r="C220" s="110"/>
      <c r="D220" s="110"/>
      <c r="E220" s="110"/>
      <c r="F220" s="122"/>
      <c r="G220" s="113"/>
      <c r="H220" s="112"/>
      <c r="I220" s="110"/>
      <c r="J220" s="110"/>
      <c r="K220" s="110"/>
      <c r="L220" s="110"/>
      <c r="M220" s="110"/>
      <c r="N220" s="110"/>
      <c r="O220" s="110"/>
      <c r="P220" s="110"/>
      <c r="Q220" s="110"/>
      <c r="R220" s="110"/>
      <c r="S220" s="110"/>
      <c r="T220" s="110"/>
      <c r="U220" s="110"/>
      <c r="V220" s="110"/>
      <c r="W220" s="110"/>
      <c r="X220" s="110"/>
      <c r="Y220" s="110"/>
      <c r="Z220" s="110"/>
      <c r="AA220" s="110"/>
      <c r="AB220" s="110"/>
    </row>
    <row r="221" spans="1:28" ht="15.75" customHeight="1" x14ac:dyDescent="0.25">
      <c r="A221" s="112"/>
      <c r="B221" s="112"/>
      <c r="C221" s="110"/>
      <c r="D221" s="110"/>
      <c r="E221" s="110"/>
      <c r="F221" s="122"/>
      <c r="G221" s="113"/>
      <c r="H221" s="112"/>
      <c r="I221" s="110"/>
      <c r="J221" s="110"/>
      <c r="K221" s="110"/>
      <c r="L221" s="110"/>
      <c r="M221" s="110"/>
      <c r="N221" s="110"/>
      <c r="O221" s="110"/>
      <c r="P221" s="110"/>
      <c r="Q221" s="110"/>
      <c r="R221" s="110"/>
      <c r="S221" s="110"/>
      <c r="T221" s="110"/>
      <c r="U221" s="110"/>
      <c r="V221" s="110"/>
      <c r="W221" s="110"/>
      <c r="X221" s="110"/>
      <c r="Y221" s="110"/>
      <c r="Z221" s="110"/>
      <c r="AA221" s="110"/>
      <c r="AB221" s="110"/>
    </row>
    <row r="222" spans="1:28" ht="15.75" customHeight="1" x14ac:dyDescent="0.25">
      <c r="A222" s="112"/>
      <c r="B222" s="112"/>
      <c r="C222" s="110"/>
      <c r="D222" s="110"/>
      <c r="E222" s="110"/>
      <c r="F222" s="122"/>
      <c r="G222" s="113"/>
      <c r="H222" s="112"/>
      <c r="I222" s="110"/>
      <c r="J222" s="110"/>
      <c r="K222" s="110"/>
      <c r="L222" s="110"/>
      <c r="M222" s="110"/>
      <c r="N222" s="110"/>
      <c r="O222" s="110"/>
      <c r="P222" s="110"/>
      <c r="Q222" s="110"/>
      <c r="R222" s="110"/>
      <c r="S222" s="110"/>
      <c r="T222" s="110"/>
      <c r="U222" s="110"/>
      <c r="V222" s="110"/>
      <c r="W222" s="110"/>
      <c r="X222" s="110"/>
      <c r="Y222" s="110"/>
      <c r="Z222" s="110"/>
      <c r="AA222" s="110"/>
      <c r="AB222" s="110"/>
    </row>
    <row r="223" spans="1:28" ht="15.75" customHeight="1" x14ac:dyDescent="0.25">
      <c r="A223" s="112"/>
      <c r="B223" s="112"/>
      <c r="C223" s="110"/>
      <c r="D223" s="110"/>
      <c r="E223" s="110"/>
      <c r="F223" s="122"/>
      <c r="G223" s="113"/>
      <c r="H223" s="112"/>
      <c r="I223" s="110"/>
      <c r="J223" s="110"/>
      <c r="K223" s="110"/>
      <c r="L223" s="110"/>
      <c r="M223" s="110"/>
      <c r="N223" s="110"/>
      <c r="O223" s="110"/>
      <c r="P223" s="110"/>
      <c r="Q223" s="110"/>
      <c r="R223" s="110"/>
      <c r="S223" s="110"/>
      <c r="T223" s="110"/>
      <c r="U223" s="110"/>
      <c r="V223" s="110"/>
      <c r="W223" s="110"/>
      <c r="X223" s="110"/>
      <c r="Y223" s="110"/>
      <c r="Z223" s="110"/>
      <c r="AA223" s="110"/>
      <c r="AB223" s="110"/>
    </row>
    <row r="224" spans="1:28" ht="15.75" customHeight="1" x14ac:dyDescent="0.25">
      <c r="A224" s="112"/>
      <c r="B224" s="112"/>
      <c r="C224" s="110"/>
      <c r="D224" s="110"/>
      <c r="E224" s="110"/>
      <c r="F224" s="122"/>
      <c r="G224" s="113"/>
      <c r="H224" s="112"/>
      <c r="I224" s="110"/>
      <c r="J224" s="110"/>
      <c r="K224" s="110"/>
      <c r="L224" s="110"/>
      <c r="M224" s="110"/>
      <c r="N224" s="110"/>
      <c r="O224" s="110"/>
      <c r="P224" s="110"/>
      <c r="Q224" s="110"/>
      <c r="R224" s="110"/>
      <c r="S224" s="110"/>
      <c r="T224" s="110"/>
      <c r="U224" s="110"/>
      <c r="V224" s="110"/>
      <c r="W224" s="110"/>
      <c r="X224" s="110"/>
      <c r="Y224" s="110"/>
      <c r="Z224" s="110"/>
      <c r="AA224" s="110"/>
      <c r="AB224" s="110"/>
    </row>
    <row r="225" spans="1:28" ht="15.75" customHeight="1" x14ac:dyDescent="0.25">
      <c r="A225" s="112"/>
      <c r="B225" s="112"/>
      <c r="C225" s="110"/>
      <c r="D225" s="110"/>
      <c r="E225" s="110"/>
      <c r="F225" s="122"/>
      <c r="G225" s="113"/>
      <c r="H225" s="112"/>
      <c r="I225" s="110"/>
      <c r="J225" s="110"/>
      <c r="K225" s="110"/>
      <c r="L225" s="110"/>
      <c r="M225" s="110"/>
      <c r="N225" s="110"/>
      <c r="O225" s="110"/>
      <c r="P225" s="110"/>
      <c r="Q225" s="110"/>
      <c r="R225" s="110"/>
      <c r="S225" s="110"/>
      <c r="T225" s="110"/>
      <c r="U225" s="110"/>
      <c r="V225" s="110"/>
      <c r="W225" s="110"/>
      <c r="X225" s="110"/>
      <c r="Y225" s="110"/>
      <c r="Z225" s="110"/>
      <c r="AA225" s="110"/>
      <c r="AB225" s="110"/>
    </row>
    <row r="226" spans="1:28" ht="15.75" customHeight="1" x14ac:dyDescent="0.25">
      <c r="A226" s="112"/>
      <c r="B226" s="112"/>
      <c r="C226" s="110"/>
      <c r="D226" s="110"/>
      <c r="E226" s="110"/>
      <c r="F226" s="122"/>
      <c r="G226" s="113"/>
      <c r="H226" s="112"/>
      <c r="I226" s="110"/>
      <c r="J226" s="110"/>
      <c r="K226" s="110"/>
      <c r="L226" s="110"/>
      <c r="M226" s="110"/>
      <c r="N226" s="110"/>
      <c r="O226" s="110"/>
      <c r="P226" s="110"/>
      <c r="Q226" s="110"/>
      <c r="R226" s="110"/>
      <c r="S226" s="110"/>
      <c r="T226" s="110"/>
      <c r="U226" s="110"/>
      <c r="V226" s="110"/>
      <c r="W226" s="110"/>
      <c r="X226" s="110"/>
      <c r="Y226" s="110"/>
      <c r="Z226" s="110"/>
      <c r="AA226" s="110"/>
      <c r="AB226" s="110"/>
    </row>
    <row r="227" spans="1:28" ht="15.75" customHeight="1" x14ac:dyDescent="0.25">
      <c r="A227" s="112"/>
      <c r="B227" s="112"/>
      <c r="C227" s="110"/>
      <c r="D227" s="110"/>
      <c r="E227" s="110"/>
      <c r="F227" s="122"/>
      <c r="G227" s="113"/>
      <c r="H227" s="112"/>
      <c r="I227" s="110"/>
      <c r="J227" s="110"/>
      <c r="K227" s="110"/>
      <c r="L227" s="110"/>
      <c r="M227" s="110"/>
      <c r="N227" s="110"/>
      <c r="O227" s="110"/>
      <c r="P227" s="110"/>
      <c r="Q227" s="110"/>
      <c r="R227" s="110"/>
      <c r="S227" s="110"/>
      <c r="T227" s="110"/>
      <c r="U227" s="110"/>
      <c r="V227" s="110"/>
      <c r="W227" s="110"/>
      <c r="X227" s="110"/>
      <c r="Y227" s="110"/>
      <c r="Z227" s="110"/>
      <c r="AA227" s="110"/>
      <c r="AB227" s="110"/>
    </row>
    <row r="228" spans="1:28" ht="15.75" customHeight="1" x14ac:dyDescent="0.25">
      <c r="A228" s="112"/>
      <c r="B228" s="112"/>
      <c r="C228" s="110"/>
      <c r="D228" s="110"/>
      <c r="E228" s="110"/>
      <c r="F228" s="122"/>
      <c r="G228" s="113"/>
      <c r="H228" s="112"/>
      <c r="I228" s="110"/>
      <c r="J228" s="110"/>
      <c r="K228" s="110"/>
      <c r="L228" s="110"/>
      <c r="M228" s="110"/>
      <c r="N228" s="110"/>
      <c r="O228" s="110"/>
      <c r="P228" s="110"/>
      <c r="Q228" s="110"/>
      <c r="R228" s="110"/>
      <c r="S228" s="110"/>
      <c r="T228" s="110"/>
      <c r="U228" s="110"/>
      <c r="V228" s="110"/>
      <c r="W228" s="110"/>
      <c r="X228" s="110"/>
      <c r="Y228" s="110"/>
      <c r="Z228" s="110"/>
      <c r="AA228" s="110"/>
      <c r="AB228" s="110"/>
    </row>
    <row r="229" spans="1:28" ht="15.75" customHeight="1" x14ac:dyDescent="0.25">
      <c r="A229" s="112"/>
      <c r="B229" s="112"/>
      <c r="C229" s="110"/>
      <c r="D229" s="110"/>
      <c r="E229" s="110"/>
      <c r="F229" s="122"/>
      <c r="G229" s="113"/>
      <c r="H229" s="112"/>
      <c r="I229" s="110"/>
      <c r="J229" s="110"/>
      <c r="K229" s="110"/>
      <c r="L229" s="110"/>
      <c r="M229" s="110"/>
      <c r="N229" s="110"/>
      <c r="O229" s="110"/>
      <c r="P229" s="110"/>
      <c r="Q229" s="110"/>
      <c r="R229" s="110"/>
      <c r="S229" s="110"/>
      <c r="T229" s="110"/>
      <c r="U229" s="110"/>
      <c r="V229" s="110"/>
      <c r="W229" s="110"/>
      <c r="X229" s="110"/>
      <c r="Y229" s="110"/>
      <c r="Z229" s="110"/>
      <c r="AA229" s="110"/>
      <c r="AB229" s="110"/>
    </row>
    <row r="230" spans="1:28" ht="15.75" customHeight="1" x14ac:dyDescent="0.25">
      <c r="A230" s="112"/>
      <c r="B230" s="112"/>
      <c r="C230" s="110"/>
      <c r="D230" s="110"/>
      <c r="E230" s="110"/>
      <c r="F230" s="122"/>
      <c r="G230" s="113"/>
      <c r="H230" s="112"/>
      <c r="I230" s="110"/>
      <c r="J230" s="110"/>
      <c r="K230" s="110"/>
      <c r="L230" s="110"/>
      <c r="M230" s="110"/>
      <c r="N230" s="110"/>
      <c r="O230" s="110"/>
      <c r="P230" s="110"/>
      <c r="Q230" s="110"/>
      <c r="R230" s="110"/>
      <c r="S230" s="110"/>
      <c r="T230" s="110"/>
      <c r="U230" s="110"/>
      <c r="V230" s="110"/>
      <c r="W230" s="110"/>
      <c r="X230" s="110"/>
      <c r="Y230" s="110"/>
      <c r="Z230" s="110"/>
      <c r="AA230" s="110"/>
      <c r="AB230" s="110"/>
    </row>
    <row r="231" spans="1:28" ht="15.75" customHeight="1" x14ac:dyDescent="0.25">
      <c r="A231" s="112"/>
      <c r="B231" s="112"/>
      <c r="C231" s="110"/>
      <c r="D231" s="110"/>
      <c r="E231" s="110"/>
      <c r="F231" s="122"/>
      <c r="G231" s="113"/>
      <c r="H231" s="112"/>
      <c r="I231" s="110"/>
      <c r="J231" s="110"/>
      <c r="K231" s="110"/>
      <c r="L231" s="110"/>
      <c r="M231" s="110"/>
      <c r="N231" s="110"/>
      <c r="O231" s="110"/>
      <c r="P231" s="110"/>
      <c r="Q231" s="110"/>
      <c r="R231" s="110"/>
      <c r="S231" s="110"/>
      <c r="T231" s="110"/>
      <c r="U231" s="110"/>
      <c r="V231" s="110"/>
      <c r="W231" s="110"/>
      <c r="X231" s="110"/>
      <c r="Y231" s="110"/>
      <c r="Z231" s="110"/>
      <c r="AA231" s="110"/>
      <c r="AB231" s="110"/>
    </row>
    <row r="232" spans="1:28" ht="15.75" customHeight="1" x14ac:dyDescent="0.25">
      <c r="A232" s="112"/>
      <c r="B232" s="112"/>
      <c r="C232" s="110"/>
      <c r="D232" s="110"/>
      <c r="E232" s="110"/>
      <c r="F232" s="122"/>
      <c r="G232" s="113"/>
      <c r="H232" s="112"/>
      <c r="I232" s="110"/>
      <c r="J232" s="110"/>
      <c r="K232" s="110"/>
      <c r="L232" s="110"/>
      <c r="M232" s="110"/>
      <c r="N232" s="110"/>
      <c r="O232" s="110"/>
      <c r="P232" s="110"/>
      <c r="Q232" s="110"/>
      <c r="R232" s="110"/>
      <c r="S232" s="110"/>
      <c r="T232" s="110"/>
      <c r="U232" s="110"/>
      <c r="V232" s="110"/>
      <c r="W232" s="110"/>
      <c r="X232" s="110"/>
      <c r="Y232" s="110"/>
      <c r="Z232" s="110"/>
      <c r="AA232" s="110"/>
      <c r="AB232" s="110"/>
    </row>
    <row r="233" spans="1:28" ht="15.75" customHeight="1" x14ac:dyDescent="0.25">
      <c r="A233" s="112"/>
      <c r="B233" s="112"/>
      <c r="C233" s="110"/>
      <c r="D233" s="110"/>
      <c r="E233" s="110"/>
      <c r="F233" s="122"/>
      <c r="G233" s="113"/>
      <c r="H233" s="112"/>
      <c r="I233" s="110"/>
      <c r="J233" s="110"/>
      <c r="K233" s="110"/>
      <c r="L233" s="110"/>
      <c r="M233" s="110"/>
      <c r="N233" s="110"/>
      <c r="O233" s="110"/>
      <c r="P233" s="110"/>
      <c r="Q233" s="110"/>
      <c r="R233" s="110"/>
      <c r="S233" s="110"/>
      <c r="T233" s="110"/>
      <c r="U233" s="110"/>
      <c r="V233" s="110"/>
      <c r="W233" s="110"/>
      <c r="X233" s="110"/>
      <c r="Y233" s="110"/>
      <c r="Z233" s="110"/>
      <c r="AA233" s="110"/>
      <c r="AB233" s="110"/>
    </row>
    <row r="234" spans="1:28" ht="15.75" customHeight="1" x14ac:dyDescent="0.25">
      <c r="A234" s="112"/>
      <c r="B234" s="112"/>
      <c r="C234" s="110"/>
      <c r="D234" s="110"/>
      <c r="E234" s="110"/>
      <c r="F234" s="122"/>
      <c r="G234" s="113"/>
      <c r="H234" s="112"/>
      <c r="I234" s="110"/>
      <c r="J234" s="110"/>
      <c r="K234" s="110"/>
      <c r="L234" s="110"/>
      <c r="M234" s="110"/>
      <c r="N234" s="110"/>
      <c r="O234" s="110"/>
      <c r="P234" s="110"/>
      <c r="Q234" s="110"/>
      <c r="R234" s="110"/>
      <c r="S234" s="110"/>
      <c r="T234" s="110"/>
      <c r="U234" s="110"/>
      <c r="V234" s="110"/>
      <c r="W234" s="110"/>
      <c r="X234" s="110"/>
      <c r="Y234" s="110"/>
      <c r="Z234" s="110"/>
      <c r="AA234" s="110"/>
      <c r="AB234" s="110"/>
    </row>
    <row r="235" spans="1:28" ht="15.75" customHeight="1" x14ac:dyDescent="0.25">
      <c r="A235" s="112"/>
      <c r="B235" s="112"/>
      <c r="C235" s="110"/>
      <c r="D235" s="110"/>
      <c r="E235" s="110"/>
      <c r="F235" s="122"/>
      <c r="G235" s="113"/>
      <c r="H235" s="112"/>
      <c r="I235" s="110"/>
      <c r="J235" s="110"/>
      <c r="K235" s="110"/>
      <c r="L235" s="110"/>
      <c r="M235" s="110"/>
      <c r="N235" s="110"/>
      <c r="O235" s="110"/>
      <c r="P235" s="110"/>
      <c r="Q235" s="110"/>
      <c r="R235" s="110"/>
      <c r="S235" s="110"/>
      <c r="T235" s="110"/>
      <c r="U235" s="110"/>
      <c r="V235" s="110"/>
      <c r="W235" s="110"/>
      <c r="X235" s="110"/>
      <c r="Y235" s="110"/>
      <c r="Z235" s="110"/>
      <c r="AA235" s="110"/>
      <c r="AB235" s="110"/>
    </row>
    <row r="236" spans="1:28" ht="15.75" customHeight="1" x14ac:dyDescent="0.25">
      <c r="A236" s="112"/>
      <c r="B236" s="112"/>
      <c r="C236" s="110"/>
      <c r="D236" s="110"/>
      <c r="E236" s="110"/>
      <c r="F236" s="122"/>
      <c r="G236" s="113"/>
      <c r="H236" s="112"/>
      <c r="I236" s="110"/>
      <c r="J236" s="110"/>
      <c r="K236" s="110"/>
      <c r="L236" s="110"/>
      <c r="M236" s="110"/>
      <c r="N236" s="110"/>
      <c r="O236" s="110"/>
      <c r="P236" s="110"/>
      <c r="Q236" s="110"/>
      <c r="R236" s="110"/>
      <c r="S236" s="110"/>
      <c r="T236" s="110"/>
      <c r="U236" s="110"/>
      <c r="V236" s="110"/>
      <c r="W236" s="110"/>
      <c r="X236" s="110"/>
      <c r="Y236" s="110"/>
      <c r="Z236" s="110"/>
      <c r="AA236" s="110"/>
      <c r="AB236" s="110"/>
    </row>
    <row r="237" spans="1:28" ht="15.75" customHeight="1" x14ac:dyDescent="0.25">
      <c r="A237" s="112"/>
      <c r="B237" s="112"/>
      <c r="C237" s="110"/>
      <c r="D237" s="110"/>
      <c r="E237" s="110"/>
      <c r="F237" s="122"/>
      <c r="G237" s="113"/>
      <c r="H237" s="112"/>
      <c r="I237" s="110"/>
      <c r="J237" s="110"/>
      <c r="K237" s="110"/>
      <c r="L237" s="110"/>
      <c r="M237" s="110"/>
      <c r="N237" s="110"/>
      <c r="O237" s="110"/>
      <c r="P237" s="110"/>
      <c r="Q237" s="110"/>
      <c r="R237" s="110"/>
      <c r="S237" s="110"/>
      <c r="T237" s="110"/>
      <c r="U237" s="110"/>
      <c r="V237" s="110"/>
      <c r="W237" s="110"/>
      <c r="X237" s="110"/>
      <c r="Y237" s="110"/>
      <c r="Z237" s="110"/>
      <c r="AA237" s="110"/>
      <c r="AB237" s="110"/>
    </row>
    <row r="238" spans="1:28" ht="15.75" customHeight="1" x14ac:dyDescent="0.25">
      <c r="A238" s="112"/>
      <c r="B238" s="112"/>
      <c r="C238" s="110"/>
      <c r="D238" s="110"/>
      <c r="E238" s="110"/>
      <c r="F238" s="122"/>
      <c r="G238" s="113"/>
      <c r="H238" s="112"/>
      <c r="I238" s="110"/>
      <c r="J238" s="110"/>
      <c r="K238" s="110"/>
      <c r="L238" s="110"/>
      <c r="M238" s="110"/>
      <c r="N238" s="110"/>
      <c r="O238" s="110"/>
      <c r="P238" s="110"/>
      <c r="Q238" s="110"/>
      <c r="R238" s="110"/>
      <c r="S238" s="110"/>
      <c r="T238" s="110"/>
      <c r="U238" s="110"/>
      <c r="V238" s="110"/>
      <c r="W238" s="110"/>
      <c r="X238" s="110"/>
      <c r="Y238" s="110"/>
      <c r="Z238" s="110"/>
      <c r="AA238" s="110"/>
      <c r="AB238" s="110"/>
    </row>
    <row r="239" spans="1:28" ht="15.75" customHeight="1" x14ac:dyDescent="0.25">
      <c r="A239" s="112"/>
      <c r="B239" s="112"/>
      <c r="C239" s="110"/>
      <c r="D239" s="110"/>
      <c r="E239" s="110"/>
      <c r="F239" s="122"/>
      <c r="G239" s="113"/>
      <c r="H239" s="112"/>
      <c r="I239" s="110"/>
      <c r="J239" s="110"/>
      <c r="K239" s="110"/>
      <c r="L239" s="110"/>
      <c r="M239" s="110"/>
      <c r="N239" s="110"/>
      <c r="O239" s="110"/>
      <c r="P239" s="110"/>
      <c r="Q239" s="110"/>
      <c r="R239" s="110"/>
      <c r="S239" s="110"/>
      <c r="T239" s="110"/>
      <c r="U239" s="110"/>
      <c r="V239" s="110"/>
      <c r="W239" s="110"/>
      <c r="X239" s="110"/>
      <c r="Y239" s="110"/>
      <c r="Z239" s="110"/>
      <c r="AA239" s="110"/>
      <c r="AB239" s="110"/>
    </row>
    <row r="240" spans="1:28" ht="15.75" customHeight="1" x14ac:dyDescent="0.25">
      <c r="A240" s="112"/>
      <c r="B240" s="112"/>
      <c r="C240" s="110"/>
      <c r="D240" s="110"/>
      <c r="E240" s="110"/>
      <c r="F240" s="122"/>
      <c r="G240" s="113"/>
      <c r="H240" s="112"/>
      <c r="I240" s="110"/>
      <c r="J240" s="110"/>
      <c r="K240" s="110"/>
      <c r="L240" s="110"/>
      <c r="M240" s="110"/>
      <c r="N240" s="110"/>
      <c r="O240" s="110"/>
      <c r="P240" s="110"/>
      <c r="Q240" s="110"/>
      <c r="R240" s="110"/>
      <c r="S240" s="110"/>
      <c r="T240" s="110"/>
      <c r="U240" s="110"/>
      <c r="V240" s="110"/>
      <c r="W240" s="110"/>
      <c r="X240" s="110"/>
      <c r="Y240" s="110"/>
      <c r="Z240" s="110"/>
      <c r="AA240" s="110"/>
      <c r="AB240" s="110"/>
    </row>
    <row r="241" spans="1:28" ht="15.75" customHeight="1" x14ac:dyDescent="0.25">
      <c r="A241" s="112"/>
      <c r="B241" s="112"/>
      <c r="C241" s="110"/>
      <c r="D241" s="110"/>
      <c r="E241" s="110"/>
      <c r="F241" s="122"/>
      <c r="G241" s="113"/>
      <c r="H241" s="112"/>
      <c r="I241" s="110"/>
      <c r="J241" s="110"/>
      <c r="K241" s="110"/>
      <c r="L241" s="110"/>
      <c r="M241" s="110"/>
      <c r="N241" s="110"/>
      <c r="O241" s="110"/>
      <c r="P241" s="110"/>
      <c r="Q241" s="110"/>
      <c r="R241" s="110"/>
      <c r="S241" s="110"/>
      <c r="T241" s="110"/>
      <c r="U241" s="110"/>
      <c r="V241" s="110"/>
      <c r="W241" s="110"/>
      <c r="X241" s="110"/>
      <c r="Y241" s="110"/>
      <c r="Z241" s="110"/>
      <c r="AA241" s="110"/>
      <c r="AB241" s="110"/>
    </row>
    <row r="242" spans="1:28" ht="15.75" customHeight="1" x14ac:dyDescent="0.25">
      <c r="A242" s="112"/>
      <c r="B242" s="112"/>
      <c r="C242" s="110"/>
      <c r="D242" s="110"/>
      <c r="E242" s="110"/>
      <c r="F242" s="122"/>
      <c r="G242" s="113"/>
      <c r="H242" s="112"/>
      <c r="I242" s="110"/>
      <c r="J242" s="110"/>
      <c r="K242" s="110"/>
      <c r="L242" s="110"/>
      <c r="M242" s="110"/>
      <c r="N242" s="110"/>
      <c r="O242" s="110"/>
      <c r="P242" s="110"/>
      <c r="Q242" s="110"/>
      <c r="R242" s="110"/>
      <c r="S242" s="110"/>
      <c r="T242" s="110"/>
      <c r="U242" s="110"/>
      <c r="V242" s="110"/>
      <c r="W242" s="110"/>
      <c r="X242" s="110"/>
      <c r="Y242" s="110"/>
      <c r="Z242" s="110"/>
      <c r="AA242" s="110"/>
      <c r="AB242" s="110"/>
    </row>
    <row r="243" spans="1:28" ht="15.75" customHeight="1" x14ac:dyDescent="0.25">
      <c r="A243" s="112"/>
      <c r="B243" s="112"/>
      <c r="C243" s="110"/>
      <c r="D243" s="110"/>
      <c r="E243" s="110"/>
      <c r="F243" s="122"/>
      <c r="G243" s="113"/>
      <c r="H243" s="112"/>
      <c r="I243" s="110"/>
      <c r="J243" s="110"/>
      <c r="K243" s="110"/>
      <c r="L243" s="110"/>
      <c r="M243" s="110"/>
      <c r="N243" s="110"/>
      <c r="O243" s="110"/>
      <c r="P243" s="110"/>
      <c r="Q243" s="110"/>
      <c r="R243" s="110"/>
      <c r="S243" s="110"/>
      <c r="T243" s="110"/>
      <c r="U243" s="110"/>
      <c r="V243" s="110"/>
      <c r="W243" s="110"/>
      <c r="X243" s="110"/>
      <c r="Y243" s="110"/>
      <c r="Z243" s="110"/>
      <c r="AA243" s="110"/>
      <c r="AB243" s="110"/>
    </row>
    <row r="244" spans="1:28" ht="15.75" customHeight="1" x14ac:dyDescent="0.25">
      <c r="A244" s="112"/>
      <c r="B244" s="112"/>
      <c r="C244" s="110"/>
      <c r="D244" s="110"/>
      <c r="E244" s="110"/>
      <c r="F244" s="122"/>
      <c r="G244" s="113"/>
      <c r="H244" s="112"/>
      <c r="I244" s="110"/>
      <c r="J244" s="110"/>
      <c r="K244" s="110"/>
      <c r="L244" s="110"/>
      <c r="M244" s="110"/>
      <c r="N244" s="110"/>
      <c r="O244" s="110"/>
      <c r="P244" s="110"/>
      <c r="Q244" s="110"/>
      <c r="R244" s="110"/>
      <c r="S244" s="110"/>
      <c r="T244" s="110"/>
      <c r="U244" s="110"/>
      <c r="V244" s="110"/>
      <c r="W244" s="110"/>
      <c r="X244" s="110"/>
      <c r="Y244" s="110"/>
      <c r="Z244" s="110"/>
      <c r="AA244" s="110"/>
      <c r="AB244" s="110"/>
    </row>
    <row r="245" spans="1:28" ht="15.75" customHeight="1" x14ac:dyDescent="0.25">
      <c r="A245" s="112"/>
      <c r="B245" s="112"/>
      <c r="C245" s="110"/>
      <c r="D245" s="110"/>
      <c r="E245" s="110"/>
      <c r="F245" s="122"/>
      <c r="G245" s="113"/>
      <c r="H245" s="112"/>
      <c r="I245" s="110"/>
      <c r="J245" s="110"/>
      <c r="K245" s="110"/>
      <c r="L245" s="110"/>
      <c r="M245" s="110"/>
      <c r="N245" s="110"/>
      <c r="O245" s="110"/>
      <c r="P245" s="110"/>
      <c r="Q245" s="110"/>
      <c r="R245" s="110"/>
      <c r="S245" s="110"/>
      <c r="T245" s="110"/>
      <c r="U245" s="110"/>
      <c r="V245" s="110"/>
      <c r="W245" s="110"/>
      <c r="X245" s="110"/>
      <c r="Y245" s="110"/>
      <c r="Z245" s="110"/>
      <c r="AA245" s="110"/>
      <c r="AB245" s="110"/>
    </row>
    <row r="246" spans="1:28" ht="15.75" customHeight="1" x14ac:dyDescent="0.25">
      <c r="A246" s="112"/>
      <c r="B246" s="112"/>
      <c r="C246" s="110"/>
      <c r="D246" s="110"/>
      <c r="E246" s="110"/>
      <c r="F246" s="122"/>
      <c r="G246" s="113"/>
      <c r="H246" s="112"/>
      <c r="I246" s="110"/>
      <c r="J246" s="110"/>
      <c r="K246" s="110"/>
      <c r="L246" s="110"/>
      <c r="M246" s="110"/>
      <c r="N246" s="110"/>
      <c r="O246" s="110"/>
      <c r="P246" s="110"/>
      <c r="Q246" s="110"/>
      <c r="R246" s="110"/>
      <c r="S246" s="110"/>
      <c r="T246" s="110"/>
      <c r="U246" s="110"/>
      <c r="V246" s="110"/>
      <c r="W246" s="110"/>
      <c r="X246" s="110"/>
      <c r="Y246" s="110"/>
      <c r="Z246" s="110"/>
      <c r="AA246" s="110"/>
      <c r="AB246" s="110"/>
    </row>
    <row r="247" spans="1:28" ht="15.75" customHeight="1" x14ac:dyDescent="0.25">
      <c r="A247" s="112"/>
      <c r="B247" s="112"/>
      <c r="C247" s="110"/>
      <c r="D247" s="110"/>
      <c r="E247" s="110"/>
      <c r="F247" s="122"/>
      <c r="G247" s="113"/>
      <c r="H247" s="112"/>
      <c r="I247" s="110"/>
      <c r="J247" s="110"/>
      <c r="K247" s="110"/>
      <c r="L247" s="110"/>
      <c r="M247" s="110"/>
      <c r="N247" s="110"/>
      <c r="O247" s="110"/>
      <c r="P247" s="110"/>
      <c r="Q247" s="110"/>
      <c r="R247" s="110"/>
      <c r="S247" s="110"/>
      <c r="T247" s="110"/>
      <c r="U247" s="110"/>
      <c r="V247" s="110"/>
      <c r="W247" s="110"/>
      <c r="X247" s="110"/>
      <c r="Y247" s="110"/>
      <c r="Z247" s="110"/>
      <c r="AA247" s="110"/>
      <c r="AB247" s="110"/>
    </row>
    <row r="248" spans="1:28" ht="15.75" customHeight="1" x14ac:dyDescent="0.25">
      <c r="A248" s="112"/>
      <c r="B248" s="112"/>
      <c r="C248" s="110"/>
      <c r="D248" s="110"/>
      <c r="E248" s="110"/>
      <c r="F248" s="122"/>
      <c r="G248" s="113"/>
      <c r="H248" s="112"/>
      <c r="I248" s="110"/>
      <c r="J248" s="110"/>
      <c r="K248" s="110"/>
      <c r="L248" s="110"/>
      <c r="M248" s="110"/>
      <c r="N248" s="110"/>
      <c r="O248" s="110"/>
      <c r="P248" s="110"/>
      <c r="Q248" s="110"/>
      <c r="R248" s="110"/>
      <c r="S248" s="110"/>
      <c r="T248" s="110"/>
      <c r="U248" s="110"/>
      <c r="V248" s="110"/>
      <c r="W248" s="110"/>
      <c r="X248" s="110"/>
      <c r="Y248" s="110"/>
      <c r="Z248" s="110"/>
      <c r="AA248" s="110"/>
      <c r="AB248" s="110"/>
    </row>
    <row r="249" spans="1:28" ht="15.75" customHeight="1" x14ac:dyDescent="0.25">
      <c r="A249" s="112"/>
      <c r="B249" s="112"/>
      <c r="C249" s="110"/>
      <c r="D249" s="110"/>
      <c r="E249" s="110"/>
      <c r="F249" s="122"/>
      <c r="G249" s="113"/>
      <c r="H249" s="112"/>
      <c r="I249" s="110"/>
      <c r="J249" s="110"/>
      <c r="K249" s="110"/>
      <c r="L249" s="110"/>
      <c r="M249" s="110"/>
      <c r="N249" s="110"/>
      <c r="O249" s="110"/>
      <c r="P249" s="110"/>
      <c r="Q249" s="110"/>
      <c r="R249" s="110"/>
      <c r="S249" s="110"/>
      <c r="T249" s="110"/>
      <c r="U249" s="110"/>
      <c r="V249" s="110"/>
      <c r="W249" s="110"/>
      <c r="X249" s="110"/>
      <c r="Y249" s="110"/>
      <c r="Z249" s="110"/>
      <c r="AA249" s="110"/>
      <c r="AB249" s="110"/>
    </row>
    <row r="250" spans="1:28" ht="15.75" customHeight="1" x14ac:dyDescent="0.25">
      <c r="A250" s="112"/>
      <c r="B250" s="112"/>
      <c r="C250" s="110"/>
      <c r="D250" s="110"/>
      <c r="E250" s="110"/>
      <c r="F250" s="122"/>
      <c r="G250" s="113"/>
      <c r="H250" s="112"/>
      <c r="I250" s="110"/>
      <c r="J250" s="110"/>
      <c r="K250" s="110"/>
      <c r="L250" s="110"/>
      <c r="M250" s="110"/>
      <c r="N250" s="110"/>
      <c r="O250" s="110"/>
      <c r="P250" s="110"/>
      <c r="Q250" s="110"/>
      <c r="R250" s="110"/>
      <c r="S250" s="110"/>
      <c r="T250" s="110"/>
      <c r="U250" s="110"/>
      <c r="V250" s="110"/>
      <c r="W250" s="110"/>
      <c r="X250" s="110"/>
      <c r="Y250" s="110"/>
      <c r="Z250" s="110"/>
      <c r="AA250" s="110"/>
      <c r="AB250" s="110"/>
    </row>
    <row r="251" spans="1:28" ht="15.75" customHeight="1" x14ac:dyDescent="0.25">
      <c r="A251" s="112"/>
      <c r="B251" s="112"/>
      <c r="C251" s="110"/>
      <c r="D251" s="110"/>
      <c r="E251" s="110"/>
      <c r="F251" s="122"/>
      <c r="G251" s="113"/>
      <c r="H251" s="112"/>
      <c r="I251" s="110"/>
      <c r="J251" s="110"/>
      <c r="K251" s="110"/>
      <c r="L251" s="110"/>
      <c r="M251" s="110"/>
      <c r="N251" s="110"/>
      <c r="O251" s="110"/>
      <c r="P251" s="110"/>
      <c r="Q251" s="110"/>
      <c r="R251" s="110"/>
      <c r="S251" s="110"/>
      <c r="T251" s="110"/>
      <c r="U251" s="110"/>
      <c r="V251" s="110"/>
      <c r="W251" s="110"/>
      <c r="X251" s="110"/>
      <c r="Y251" s="110"/>
      <c r="Z251" s="110"/>
      <c r="AA251" s="110"/>
      <c r="AB251" s="110"/>
    </row>
    <row r="252" spans="1:28" ht="15.75" customHeight="1" x14ac:dyDescent="0.25">
      <c r="A252" s="112"/>
      <c r="B252" s="112"/>
      <c r="C252" s="110"/>
      <c r="D252" s="110"/>
      <c r="E252" s="110"/>
      <c r="F252" s="122"/>
      <c r="G252" s="113"/>
      <c r="H252" s="112"/>
      <c r="I252" s="110"/>
      <c r="J252" s="110"/>
      <c r="K252" s="110"/>
      <c r="L252" s="110"/>
      <c r="M252" s="110"/>
      <c r="N252" s="110"/>
      <c r="O252" s="110"/>
      <c r="P252" s="110"/>
      <c r="Q252" s="110"/>
      <c r="R252" s="110"/>
      <c r="S252" s="110"/>
      <c r="T252" s="110"/>
      <c r="U252" s="110"/>
      <c r="V252" s="110"/>
      <c r="W252" s="110"/>
      <c r="X252" s="110"/>
      <c r="Y252" s="110"/>
      <c r="Z252" s="110"/>
      <c r="AA252" s="110"/>
      <c r="AB252" s="110"/>
    </row>
    <row r="253" spans="1:28" ht="15.75" customHeight="1" x14ac:dyDescent="0.25">
      <c r="A253" s="112"/>
      <c r="B253" s="112"/>
      <c r="C253" s="110"/>
      <c r="D253" s="110"/>
      <c r="E253" s="110"/>
      <c r="F253" s="122"/>
      <c r="G253" s="113"/>
      <c r="H253" s="112"/>
      <c r="I253" s="110"/>
      <c r="J253" s="110"/>
      <c r="K253" s="110"/>
      <c r="L253" s="110"/>
      <c r="M253" s="110"/>
      <c r="N253" s="110"/>
      <c r="O253" s="110"/>
      <c r="P253" s="110"/>
      <c r="Q253" s="110"/>
      <c r="R253" s="110"/>
      <c r="S253" s="110"/>
      <c r="T253" s="110"/>
      <c r="U253" s="110"/>
      <c r="V253" s="110"/>
      <c r="W253" s="110"/>
      <c r="X253" s="110"/>
      <c r="Y253" s="110"/>
      <c r="Z253" s="110"/>
      <c r="AA253" s="110"/>
      <c r="AB253" s="110"/>
    </row>
    <row r="254" spans="1:28" ht="15.75" customHeight="1" x14ac:dyDescent="0.25">
      <c r="A254" s="112"/>
      <c r="B254" s="112"/>
      <c r="C254" s="110"/>
      <c r="D254" s="110"/>
      <c r="E254" s="110"/>
      <c r="F254" s="122"/>
      <c r="G254" s="113"/>
      <c r="H254" s="112"/>
      <c r="I254" s="110"/>
      <c r="J254" s="110"/>
      <c r="K254" s="110"/>
      <c r="L254" s="110"/>
      <c r="M254" s="110"/>
      <c r="N254" s="110"/>
      <c r="O254" s="110"/>
      <c r="P254" s="110"/>
      <c r="Q254" s="110"/>
      <c r="R254" s="110"/>
      <c r="S254" s="110"/>
      <c r="T254" s="110"/>
      <c r="U254" s="110"/>
      <c r="V254" s="110"/>
      <c r="W254" s="110"/>
      <c r="X254" s="110"/>
      <c r="Y254" s="110"/>
      <c r="Z254" s="110"/>
      <c r="AA254" s="110"/>
      <c r="AB254" s="110"/>
    </row>
    <row r="255" spans="1:28" ht="15.75" customHeight="1" x14ac:dyDescent="0.25">
      <c r="A255" s="112"/>
      <c r="B255" s="112"/>
      <c r="C255" s="110"/>
      <c r="D255" s="110"/>
      <c r="E255" s="110"/>
      <c r="F255" s="122"/>
      <c r="G255" s="113"/>
      <c r="H255" s="112"/>
      <c r="I255" s="110"/>
      <c r="J255" s="110"/>
      <c r="K255" s="110"/>
      <c r="L255" s="110"/>
      <c r="M255" s="110"/>
      <c r="N255" s="110"/>
      <c r="O255" s="110"/>
      <c r="P255" s="110"/>
      <c r="Q255" s="110"/>
      <c r="R255" s="110"/>
      <c r="S255" s="110"/>
      <c r="T255" s="110"/>
      <c r="U255" s="110"/>
      <c r="V255" s="110"/>
      <c r="W255" s="110"/>
      <c r="X255" s="110"/>
      <c r="Y255" s="110"/>
      <c r="Z255" s="110"/>
      <c r="AA255" s="110"/>
      <c r="AB255" s="110"/>
    </row>
    <row r="256" spans="1:28" ht="15.75" customHeight="1" x14ac:dyDescent="0.25">
      <c r="A256" s="112"/>
      <c r="B256" s="112"/>
      <c r="C256" s="110"/>
      <c r="D256" s="110"/>
      <c r="E256" s="110"/>
      <c r="F256" s="122"/>
      <c r="G256" s="113"/>
      <c r="H256" s="112"/>
      <c r="I256" s="110"/>
      <c r="J256" s="110"/>
      <c r="K256" s="110"/>
      <c r="L256" s="110"/>
      <c r="M256" s="110"/>
      <c r="N256" s="110"/>
      <c r="O256" s="110"/>
      <c r="P256" s="110"/>
      <c r="Q256" s="110"/>
      <c r="R256" s="110"/>
      <c r="S256" s="110"/>
      <c r="T256" s="110"/>
      <c r="U256" s="110"/>
      <c r="V256" s="110"/>
      <c r="W256" s="110"/>
      <c r="X256" s="110"/>
      <c r="Y256" s="110"/>
      <c r="Z256" s="110"/>
      <c r="AA256" s="110"/>
      <c r="AB256" s="110"/>
    </row>
    <row r="257" spans="1:28" ht="15.75" customHeight="1" x14ac:dyDescent="0.25">
      <c r="A257" s="112"/>
      <c r="B257" s="112"/>
      <c r="C257" s="110"/>
      <c r="D257" s="110"/>
      <c r="E257" s="110"/>
      <c r="F257" s="122"/>
      <c r="G257" s="113"/>
      <c r="H257" s="112"/>
      <c r="I257" s="110"/>
      <c r="J257" s="110"/>
      <c r="K257" s="110"/>
      <c r="L257" s="110"/>
      <c r="M257" s="110"/>
      <c r="N257" s="110"/>
      <c r="O257" s="110"/>
      <c r="P257" s="110"/>
      <c r="Q257" s="110"/>
      <c r="R257" s="110"/>
      <c r="S257" s="110"/>
      <c r="T257" s="110"/>
      <c r="U257" s="110"/>
      <c r="V257" s="110"/>
      <c r="W257" s="110"/>
      <c r="X257" s="110"/>
      <c r="Y257" s="110"/>
      <c r="Z257" s="110"/>
      <c r="AA257" s="110"/>
      <c r="AB257" s="110"/>
    </row>
    <row r="258" spans="1:28" ht="15.75" customHeight="1" x14ac:dyDescent="0.25">
      <c r="A258" s="112"/>
      <c r="B258" s="112"/>
      <c r="C258" s="110"/>
      <c r="D258" s="110"/>
      <c r="E258" s="110"/>
      <c r="F258" s="122"/>
      <c r="G258" s="113"/>
      <c r="H258" s="112"/>
      <c r="I258" s="110"/>
      <c r="J258" s="110"/>
      <c r="K258" s="110"/>
      <c r="L258" s="110"/>
      <c r="M258" s="110"/>
      <c r="N258" s="110"/>
      <c r="O258" s="110"/>
      <c r="P258" s="110"/>
      <c r="Q258" s="110"/>
      <c r="R258" s="110"/>
      <c r="S258" s="110"/>
      <c r="T258" s="110"/>
      <c r="U258" s="110"/>
      <c r="V258" s="110"/>
      <c r="W258" s="110"/>
      <c r="X258" s="110"/>
      <c r="Y258" s="110"/>
      <c r="Z258" s="110"/>
      <c r="AA258" s="110"/>
      <c r="AB258" s="110"/>
    </row>
    <row r="259" spans="1:28" ht="15.75" customHeight="1" x14ac:dyDescent="0.25">
      <c r="A259" s="112"/>
      <c r="B259" s="112"/>
      <c r="C259" s="110"/>
      <c r="D259" s="110"/>
      <c r="E259" s="110"/>
      <c r="F259" s="122"/>
      <c r="G259" s="113"/>
      <c r="H259" s="112"/>
      <c r="I259" s="110"/>
      <c r="J259" s="110"/>
      <c r="K259" s="110"/>
      <c r="L259" s="110"/>
      <c r="M259" s="110"/>
      <c r="N259" s="110"/>
      <c r="O259" s="110"/>
      <c r="P259" s="110"/>
      <c r="Q259" s="110"/>
      <c r="R259" s="110"/>
      <c r="S259" s="110"/>
      <c r="T259" s="110"/>
      <c r="U259" s="110"/>
      <c r="V259" s="110"/>
      <c r="W259" s="110"/>
      <c r="X259" s="110"/>
      <c r="Y259" s="110"/>
      <c r="Z259" s="110"/>
      <c r="AA259" s="110"/>
      <c r="AB259" s="110"/>
    </row>
    <row r="260" spans="1:28" ht="15.75" customHeight="1" x14ac:dyDescent="0.25">
      <c r="A260" s="112"/>
      <c r="B260" s="112"/>
      <c r="C260" s="110"/>
      <c r="D260" s="110"/>
      <c r="E260" s="110"/>
      <c r="F260" s="122"/>
      <c r="G260" s="113"/>
      <c r="H260" s="112"/>
      <c r="I260" s="110"/>
      <c r="J260" s="110"/>
      <c r="K260" s="110"/>
      <c r="L260" s="110"/>
      <c r="M260" s="110"/>
      <c r="N260" s="110"/>
      <c r="O260" s="110"/>
      <c r="P260" s="110"/>
      <c r="Q260" s="110"/>
      <c r="R260" s="110"/>
      <c r="S260" s="110"/>
      <c r="T260" s="110"/>
      <c r="U260" s="110"/>
      <c r="V260" s="110"/>
      <c r="W260" s="110"/>
      <c r="X260" s="110"/>
      <c r="Y260" s="110"/>
      <c r="Z260" s="110"/>
      <c r="AA260" s="110"/>
      <c r="AB260" s="110"/>
    </row>
    <row r="261" spans="1:28" ht="15.75" customHeight="1" x14ac:dyDescent="0.25">
      <c r="A261" s="112"/>
      <c r="B261" s="112"/>
      <c r="C261" s="110"/>
      <c r="D261" s="110"/>
      <c r="E261" s="110"/>
      <c r="F261" s="122"/>
      <c r="G261" s="113"/>
      <c r="H261" s="112"/>
      <c r="I261" s="110"/>
      <c r="J261" s="110"/>
      <c r="K261" s="110"/>
      <c r="L261" s="110"/>
      <c r="M261" s="110"/>
      <c r="N261" s="110"/>
      <c r="O261" s="110"/>
      <c r="P261" s="110"/>
      <c r="Q261" s="110"/>
      <c r="R261" s="110"/>
      <c r="S261" s="110"/>
      <c r="T261" s="110"/>
      <c r="U261" s="110"/>
      <c r="V261" s="110"/>
      <c r="W261" s="110"/>
      <c r="X261" s="110"/>
      <c r="Y261" s="110"/>
      <c r="Z261" s="110"/>
      <c r="AA261" s="110"/>
      <c r="AB261" s="110"/>
    </row>
    <row r="262" spans="1:28" ht="15.75" customHeight="1" x14ac:dyDescent="0.25">
      <c r="A262" s="112"/>
      <c r="B262" s="112"/>
      <c r="C262" s="110"/>
      <c r="D262" s="110"/>
      <c r="E262" s="110"/>
      <c r="F262" s="122"/>
      <c r="G262" s="113"/>
      <c r="H262" s="112"/>
      <c r="I262" s="110"/>
      <c r="J262" s="110"/>
      <c r="K262" s="110"/>
      <c r="L262" s="110"/>
      <c r="M262" s="110"/>
      <c r="N262" s="110"/>
      <c r="O262" s="110"/>
      <c r="P262" s="110"/>
      <c r="Q262" s="110"/>
      <c r="R262" s="110"/>
      <c r="S262" s="110"/>
      <c r="T262" s="110"/>
      <c r="U262" s="110"/>
      <c r="V262" s="110"/>
      <c r="W262" s="110"/>
      <c r="X262" s="110"/>
      <c r="Y262" s="110"/>
      <c r="Z262" s="110"/>
      <c r="AA262" s="110"/>
      <c r="AB262" s="110"/>
    </row>
    <row r="263" spans="1:28" ht="15.75" customHeight="1" x14ac:dyDescent="0.25">
      <c r="A263" s="112"/>
      <c r="B263" s="112"/>
      <c r="C263" s="110"/>
      <c r="D263" s="110"/>
      <c r="E263" s="110"/>
      <c r="F263" s="122"/>
      <c r="G263" s="113"/>
      <c r="H263" s="112"/>
      <c r="I263" s="110"/>
      <c r="J263" s="110"/>
      <c r="K263" s="110"/>
      <c r="L263" s="110"/>
      <c r="M263" s="110"/>
      <c r="N263" s="110"/>
      <c r="O263" s="110"/>
      <c r="P263" s="110"/>
      <c r="Q263" s="110"/>
      <c r="R263" s="110"/>
      <c r="S263" s="110"/>
      <c r="T263" s="110"/>
      <c r="U263" s="110"/>
      <c r="V263" s="110"/>
      <c r="W263" s="110"/>
      <c r="X263" s="110"/>
      <c r="Y263" s="110"/>
      <c r="Z263" s="110"/>
      <c r="AA263" s="110"/>
      <c r="AB263" s="110"/>
    </row>
    <row r="264" spans="1:28" ht="15.75" customHeight="1" x14ac:dyDescent="0.25">
      <c r="A264" s="112"/>
      <c r="B264" s="112"/>
      <c r="C264" s="110"/>
      <c r="D264" s="110"/>
      <c r="E264" s="110"/>
      <c r="F264" s="122"/>
      <c r="G264" s="113"/>
      <c r="H264" s="112"/>
      <c r="I264" s="110"/>
      <c r="J264" s="110"/>
      <c r="K264" s="110"/>
      <c r="L264" s="110"/>
      <c r="M264" s="110"/>
      <c r="N264" s="110"/>
      <c r="O264" s="110"/>
      <c r="P264" s="110"/>
      <c r="Q264" s="110"/>
      <c r="R264" s="110"/>
      <c r="S264" s="110"/>
      <c r="T264" s="110"/>
      <c r="U264" s="110"/>
      <c r="V264" s="110"/>
      <c r="W264" s="110"/>
      <c r="X264" s="110"/>
      <c r="Y264" s="110"/>
      <c r="Z264" s="110"/>
      <c r="AA264" s="110"/>
      <c r="AB264" s="110"/>
    </row>
    <row r="265" spans="1:28" ht="15.75" customHeight="1" x14ac:dyDescent="0.25">
      <c r="A265" s="112"/>
      <c r="B265" s="112"/>
      <c r="C265" s="110"/>
      <c r="D265" s="110"/>
      <c r="E265" s="110"/>
      <c r="F265" s="122"/>
      <c r="G265" s="113"/>
      <c r="H265" s="112"/>
      <c r="I265" s="110"/>
      <c r="J265" s="110"/>
      <c r="K265" s="110"/>
      <c r="L265" s="110"/>
      <c r="M265" s="110"/>
      <c r="N265" s="110"/>
      <c r="O265" s="110"/>
      <c r="P265" s="110"/>
      <c r="Q265" s="110"/>
      <c r="R265" s="110"/>
      <c r="S265" s="110"/>
      <c r="T265" s="110"/>
      <c r="U265" s="110"/>
      <c r="V265" s="110"/>
      <c r="W265" s="110"/>
      <c r="X265" s="110"/>
      <c r="Y265" s="110"/>
      <c r="Z265" s="110"/>
      <c r="AA265" s="110"/>
      <c r="AB265" s="110"/>
    </row>
    <row r="266" spans="1:28" ht="15.75" customHeight="1" x14ac:dyDescent="0.25">
      <c r="A266" s="112"/>
      <c r="B266" s="112"/>
      <c r="C266" s="110"/>
      <c r="D266" s="110"/>
      <c r="E266" s="110"/>
      <c r="F266" s="122"/>
      <c r="G266" s="113"/>
      <c r="H266" s="112"/>
      <c r="I266" s="110"/>
      <c r="J266" s="110"/>
      <c r="K266" s="110"/>
      <c r="L266" s="110"/>
      <c r="M266" s="110"/>
      <c r="N266" s="110"/>
      <c r="O266" s="110"/>
      <c r="P266" s="110"/>
      <c r="Q266" s="110"/>
      <c r="R266" s="110"/>
      <c r="S266" s="110"/>
      <c r="T266" s="110"/>
      <c r="U266" s="110"/>
      <c r="V266" s="110"/>
      <c r="W266" s="110"/>
      <c r="X266" s="110"/>
      <c r="Y266" s="110"/>
      <c r="Z266" s="110"/>
      <c r="AA266" s="110"/>
      <c r="AB266" s="110"/>
    </row>
    <row r="267" spans="1:28" ht="15.75" customHeight="1" x14ac:dyDescent="0.25">
      <c r="A267" s="112"/>
      <c r="B267" s="112"/>
      <c r="C267" s="110"/>
      <c r="D267" s="110"/>
      <c r="E267" s="110"/>
      <c r="F267" s="122"/>
      <c r="G267" s="113"/>
      <c r="H267" s="112"/>
      <c r="I267" s="110"/>
      <c r="J267" s="110"/>
      <c r="K267" s="110"/>
      <c r="L267" s="110"/>
      <c r="M267" s="110"/>
      <c r="N267" s="110"/>
      <c r="O267" s="110"/>
      <c r="P267" s="110"/>
      <c r="Q267" s="110"/>
      <c r="R267" s="110"/>
      <c r="S267" s="110"/>
      <c r="T267" s="110"/>
      <c r="U267" s="110"/>
      <c r="V267" s="110"/>
      <c r="W267" s="110"/>
      <c r="X267" s="110"/>
      <c r="Y267" s="110"/>
      <c r="Z267" s="110"/>
      <c r="AA267" s="110"/>
      <c r="AB267" s="110"/>
    </row>
    <row r="268" spans="1:28" ht="15.75" customHeight="1" x14ac:dyDescent="0.25">
      <c r="A268" s="112"/>
      <c r="B268" s="112"/>
      <c r="C268" s="110"/>
      <c r="D268" s="110"/>
      <c r="E268" s="110"/>
      <c r="F268" s="122"/>
      <c r="G268" s="113"/>
      <c r="H268" s="112"/>
      <c r="I268" s="110"/>
      <c r="J268" s="110"/>
      <c r="K268" s="110"/>
      <c r="L268" s="110"/>
      <c r="M268" s="110"/>
      <c r="N268" s="110"/>
      <c r="O268" s="110"/>
      <c r="P268" s="110"/>
      <c r="Q268" s="110"/>
      <c r="R268" s="110"/>
      <c r="S268" s="110"/>
      <c r="T268" s="110"/>
      <c r="U268" s="110"/>
      <c r="V268" s="110"/>
      <c r="W268" s="110"/>
      <c r="X268" s="110"/>
      <c r="Y268" s="110"/>
      <c r="Z268" s="110"/>
      <c r="AA268" s="110"/>
      <c r="AB268" s="110"/>
    </row>
    <row r="269" spans="1:28" ht="15.75" customHeight="1" x14ac:dyDescent="0.25">
      <c r="A269" s="112"/>
      <c r="B269" s="112"/>
      <c r="C269" s="110"/>
      <c r="D269" s="110"/>
      <c r="E269" s="110"/>
      <c r="F269" s="122"/>
      <c r="G269" s="113"/>
      <c r="H269" s="112"/>
      <c r="I269" s="110"/>
      <c r="J269" s="110"/>
      <c r="K269" s="110"/>
      <c r="L269" s="110"/>
      <c r="M269" s="110"/>
      <c r="N269" s="110"/>
      <c r="O269" s="110"/>
      <c r="P269" s="110"/>
      <c r="Q269" s="110"/>
      <c r="R269" s="110"/>
      <c r="S269" s="110"/>
      <c r="T269" s="110"/>
      <c r="U269" s="110"/>
      <c r="V269" s="110"/>
      <c r="W269" s="110"/>
      <c r="X269" s="110"/>
      <c r="Y269" s="110"/>
      <c r="Z269" s="110"/>
      <c r="AA269" s="110"/>
      <c r="AB269" s="110"/>
    </row>
    <row r="270" spans="1:28" ht="15.75" customHeight="1" x14ac:dyDescent="0.25">
      <c r="A270" s="112"/>
      <c r="B270" s="112"/>
      <c r="C270" s="110"/>
      <c r="D270" s="110"/>
      <c r="E270" s="110"/>
      <c r="F270" s="122"/>
      <c r="G270" s="113"/>
      <c r="H270" s="112"/>
      <c r="I270" s="110"/>
      <c r="J270" s="110"/>
      <c r="K270" s="110"/>
      <c r="L270" s="110"/>
      <c r="M270" s="110"/>
      <c r="N270" s="110"/>
      <c r="O270" s="110"/>
      <c r="P270" s="110"/>
      <c r="Q270" s="110"/>
      <c r="R270" s="110"/>
      <c r="S270" s="110"/>
      <c r="T270" s="110"/>
      <c r="U270" s="110"/>
      <c r="V270" s="110"/>
      <c r="W270" s="110"/>
      <c r="X270" s="110"/>
      <c r="Y270" s="110"/>
      <c r="Z270" s="110"/>
      <c r="AA270" s="110"/>
      <c r="AB270" s="110"/>
    </row>
    <row r="271" spans="1:28" ht="15.75" customHeight="1" x14ac:dyDescent="0.25">
      <c r="A271" s="112"/>
      <c r="B271" s="112"/>
      <c r="C271" s="110"/>
      <c r="D271" s="110"/>
      <c r="E271" s="110"/>
      <c r="F271" s="122"/>
      <c r="G271" s="113"/>
      <c r="H271" s="112"/>
      <c r="I271" s="110"/>
      <c r="J271" s="110"/>
      <c r="K271" s="110"/>
      <c r="L271" s="110"/>
      <c r="M271" s="110"/>
      <c r="N271" s="110"/>
      <c r="O271" s="110"/>
      <c r="P271" s="110"/>
      <c r="Q271" s="110"/>
      <c r="R271" s="110"/>
      <c r="S271" s="110"/>
      <c r="T271" s="110"/>
      <c r="U271" s="110"/>
      <c r="V271" s="110"/>
      <c r="W271" s="110"/>
      <c r="X271" s="110"/>
      <c r="Y271" s="110"/>
      <c r="Z271" s="110"/>
      <c r="AA271" s="110"/>
      <c r="AB271" s="110"/>
    </row>
    <row r="272" spans="1:28" ht="15.75" customHeight="1" x14ac:dyDescent="0.25">
      <c r="A272" s="112"/>
      <c r="B272" s="112"/>
      <c r="C272" s="110"/>
      <c r="D272" s="110"/>
      <c r="E272" s="110"/>
      <c r="F272" s="122"/>
      <c r="G272" s="113"/>
      <c r="H272" s="112"/>
      <c r="I272" s="110"/>
      <c r="J272" s="110"/>
      <c r="K272" s="110"/>
      <c r="L272" s="110"/>
      <c r="M272" s="110"/>
      <c r="N272" s="110"/>
      <c r="O272" s="110"/>
      <c r="P272" s="110"/>
      <c r="Q272" s="110"/>
      <c r="R272" s="110"/>
      <c r="S272" s="110"/>
      <c r="T272" s="110"/>
      <c r="U272" s="110"/>
      <c r="V272" s="110"/>
      <c r="W272" s="110"/>
      <c r="X272" s="110"/>
      <c r="Y272" s="110"/>
      <c r="Z272" s="110"/>
      <c r="AA272" s="110"/>
      <c r="AB272" s="110"/>
    </row>
    <row r="273" spans="1:28" ht="15.75" customHeight="1" x14ac:dyDescent="0.25">
      <c r="A273" s="112"/>
      <c r="B273" s="112"/>
      <c r="C273" s="110"/>
      <c r="D273" s="110"/>
      <c r="E273" s="110"/>
      <c r="F273" s="122"/>
      <c r="G273" s="113"/>
      <c r="H273" s="112"/>
      <c r="I273" s="110"/>
      <c r="J273" s="110"/>
      <c r="K273" s="110"/>
      <c r="L273" s="110"/>
      <c r="M273" s="110"/>
      <c r="N273" s="110"/>
      <c r="O273" s="110"/>
      <c r="P273" s="110"/>
      <c r="Q273" s="110"/>
      <c r="R273" s="110"/>
      <c r="S273" s="110"/>
      <c r="T273" s="110"/>
      <c r="U273" s="110"/>
      <c r="V273" s="110"/>
      <c r="W273" s="110"/>
      <c r="X273" s="110"/>
      <c r="Y273" s="110"/>
      <c r="Z273" s="110"/>
      <c r="AA273" s="110"/>
      <c r="AB273" s="110"/>
    </row>
    <row r="274" spans="1:28" ht="15.75" customHeight="1" x14ac:dyDescent="0.25">
      <c r="A274" s="112"/>
      <c r="B274" s="112"/>
      <c r="C274" s="110"/>
      <c r="D274" s="110"/>
      <c r="E274" s="110"/>
      <c r="F274" s="122"/>
      <c r="G274" s="113"/>
      <c r="H274" s="112"/>
      <c r="I274" s="110"/>
      <c r="J274" s="110"/>
      <c r="K274" s="110"/>
      <c r="L274" s="110"/>
      <c r="M274" s="110"/>
      <c r="N274" s="110"/>
      <c r="O274" s="110"/>
      <c r="P274" s="110"/>
      <c r="Q274" s="110"/>
      <c r="R274" s="110"/>
      <c r="S274" s="110"/>
      <c r="T274" s="110"/>
      <c r="U274" s="110"/>
      <c r="V274" s="110"/>
      <c r="W274" s="110"/>
      <c r="X274" s="110"/>
      <c r="Y274" s="110"/>
      <c r="Z274" s="110"/>
      <c r="AA274" s="110"/>
      <c r="AB274" s="110"/>
    </row>
    <row r="275" spans="1:28" ht="15.75" customHeight="1" x14ac:dyDescent="0.25">
      <c r="A275" s="112"/>
      <c r="B275" s="112"/>
      <c r="C275" s="110"/>
      <c r="D275" s="110"/>
      <c r="E275" s="110"/>
      <c r="F275" s="122"/>
      <c r="G275" s="113"/>
      <c r="H275" s="112"/>
      <c r="I275" s="110"/>
      <c r="J275" s="110"/>
      <c r="K275" s="110"/>
      <c r="L275" s="110"/>
      <c r="M275" s="110"/>
      <c r="N275" s="110"/>
      <c r="O275" s="110"/>
      <c r="P275" s="110"/>
      <c r="Q275" s="110"/>
      <c r="R275" s="110"/>
      <c r="S275" s="110"/>
      <c r="T275" s="110"/>
      <c r="U275" s="110"/>
      <c r="V275" s="110"/>
      <c r="W275" s="110"/>
      <c r="X275" s="110"/>
      <c r="Y275" s="110"/>
      <c r="Z275" s="110"/>
      <c r="AA275" s="110"/>
      <c r="AB275" s="110"/>
    </row>
    <row r="276" spans="1:28" ht="15.75" customHeight="1" x14ac:dyDescent="0.25">
      <c r="A276" s="112"/>
      <c r="B276" s="112"/>
      <c r="C276" s="110"/>
      <c r="D276" s="110"/>
      <c r="E276" s="110"/>
      <c r="F276" s="122"/>
      <c r="G276" s="113"/>
      <c r="H276" s="112"/>
      <c r="I276" s="110"/>
      <c r="J276" s="110"/>
      <c r="K276" s="110"/>
      <c r="L276" s="110"/>
      <c r="M276" s="110"/>
      <c r="N276" s="110"/>
      <c r="O276" s="110"/>
      <c r="P276" s="110"/>
      <c r="Q276" s="110"/>
      <c r="R276" s="110"/>
      <c r="S276" s="110"/>
      <c r="T276" s="110"/>
      <c r="U276" s="110"/>
      <c r="V276" s="110"/>
      <c r="W276" s="110"/>
      <c r="X276" s="110"/>
      <c r="Y276" s="110"/>
      <c r="Z276" s="110"/>
      <c r="AA276" s="110"/>
      <c r="AB276" s="110"/>
    </row>
    <row r="277" spans="1:28" ht="15.75" customHeight="1" x14ac:dyDescent="0.25">
      <c r="A277" s="112"/>
      <c r="B277" s="112"/>
      <c r="C277" s="110"/>
      <c r="D277" s="110"/>
      <c r="E277" s="110"/>
      <c r="F277" s="122"/>
      <c r="G277" s="113"/>
      <c r="H277" s="112"/>
      <c r="I277" s="110"/>
      <c r="J277" s="110"/>
      <c r="K277" s="110"/>
      <c r="L277" s="110"/>
      <c r="M277" s="110"/>
      <c r="N277" s="110"/>
      <c r="O277" s="110"/>
      <c r="P277" s="110"/>
      <c r="Q277" s="110"/>
      <c r="R277" s="110"/>
      <c r="S277" s="110"/>
      <c r="T277" s="110"/>
      <c r="U277" s="110"/>
      <c r="V277" s="110"/>
      <c r="W277" s="110"/>
      <c r="X277" s="110"/>
      <c r="Y277" s="110"/>
      <c r="Z277" s="110"/>
      <c r="AA277" s="110"/>
      <c r="AB277" s="110"/>
    </row>
    <row r="278" spans="1:28" ht="15.75" customHeight="1" x14ac:dyDescent="0.25">
      <c r="A278" s="112"/>
      <c r="B278" s="112"/>
      <c r="C278" s="110"/>
      <c r="D278" s="110"/>
      <c r="E278" s="110"/>
      <c r="F278" s="122"/>
      <c r="G278" s="113"/>
      <c r="H278" s="112"/>
      <c r="I278" s="110"/>
      <c r="J278" s="110"/>
      <c r="K278" s="110"/>
      <c r="L278" s="110"/>
      <c r="M278" s="110"/>
      <c r="N278" s="110"/>
      <c r="O278" s="110"/>
      <c r="P278" s="110"/>
      <c r="Q278" s="110"/>
      <c r="R278" s="110"/>
      <c r="S278" s="110"/>
      <c r="T278" s="110"/>
      <c r="U278" s="110"/>
      <c r="V278" s="110"/>
      <c r="W278" s="110"/>
      <c r="X278" s="110"/>
      <c r="Y278" s="110"/>
      <c r="Z278" s="110"/>
      <c r="AA278" s="110"/>
      <c r="AB278" s="110"/>
    </row>
    <row r="279" spans="1:28" ht="15.75" customHeight="1" x14ac:dyDescent="0.25">
      <c r="A279" s="112"/>
      <c r="B279" s="112"/>
      <c r="C279" s="110"/>
      <c r="D279" s="110"/>
      <c r="E279" s="110"/>
      <c r="F279" s="122"/>
      <c r="G279" s="113"/>
      <c r="H279" s="112"/>
      <c r="I279" s="110"/>
      <c r="J279" s="110"/>
      <c r="K279" s="110"/>
      <c r="L279" s="110"/>
      <c r="M279" s="110"/>
      <c r="N279" s="110"/>
      <c r="O279" s="110"/>
      <c r="P279" s="110"/>
      <c r="Q279" s="110"/>
      <c r="R279" s="110"/>
      <c r="S279" s="110"/>
      <c r="T279" s="110"/>
      <c r="U279" s="110"/>
      <c r="V279" s="110"/>
      <c r="W279" s="110"/>
      <c r="X279" s="110"/>
      <c r="Y279" s="110"/>
      <c r="Z279" s="110"/>
      <c r="AA279" s="110"/>
      <c r="AB279" s="110"/>
    </row>
    <row r="280" spans="1:28" ht="15.75" customHeight="1" x14ac:dyDescent="0.25">
      <c r="A280" s="112"/>
      <c r="B280" s="112"/>
      <c r="C280" s="110"/>
      <c r="D280" s="110"/>
      <c r="E280" s="110"/>
      <c r="F280" s="122"/>
      <c r="G280" s="113"/>
      <c r="H280" s="112"/>
      <c r="I280" s="110"/>
      <c r="J280" s="110"/>
      <c r="K280" s="110"/>
      <c r="L280" s="110"/>
      <c r="M280" s="110"/>
      <c r="N280" s="110"/>
      <c r="O280" s="110"/>
      <c r="P280" s="110"/>
      <c r="Q280" s="110"/>
      <c r="R280" s="110"/>
      <c r="S280" s="110"/>
      <c r="T280" s="110"/>
      <c r="U280" s="110"/>
      <c r="V280" s="110"/>
      <c r="W280" s="110"/>
      <c r="X280" s="110"/>
      <c r="Y280" s="110"/>
      <c r="Z280" s="110"/>
      <c r="AA280" s="110"/>
      <c r="AB280" s="110"/>
    </row>
    <row r="281" spans="1:28" ht="15.75" customHeight="1" x14ac:dyDescent="0.25">
      <c r="A281" s="112"/>
      <c r="B281" s="112"/>
      <c r="C281" s="110"/>
      <c r="D281" s="110"/>
      <c r="E281" s="110"/>
      <c r="F281" s="122"/>
      <c r="G281" s="113"/>
      <c r="H281" s="112"/>
      <c r="I281" s="110"/>
      <c r="J281" s="110"/>
      <c r="K281" s="110"/>
      <c r="L281" s="110"/>
      <c r="M281" s="110"/>
      <c r="N281" s="110"/>
      <c r="O281" s="110"/>
      <c r="P281" s="110"/>
      <c r="Q281" s="110"/>
      <c r="R281" s="110"/>
      <c r="S281" s="110"/>
      <c r="T281" s="110"/>
      <c r="U281" s="110"/>
      <c r="V281" s="110"/>
      <c r="W281" s="110"/>
      <c r="X281" s="110"/>
      <c r="Y281" s="110"/>
      <c r="Z281" s="110"/>
      <c r="AA281" s="110"/>
      <c r="AB281" s="110"/>
    </row>
    <row r="282" spans="1:28" ht="15.75" customHeight="1" x14ac:dyDescent="0.25">
      <c r="A282" s="112"/>
      <c r="B282" s="112"/>
      <c r="C282" s="110"/>
      <c r="D282" s="110"/>
      <c r="E282" s="110"/>
      <c r="F282" s="122"/>
      <c r="G282" s="113"/>
      <c r="H282" s="112"/>
      <c r="I282" s="110"/>
      <c r="J282" s="110"/>
      <c r="K282" s="110"/>
      <c r="L282" s="110"/>
      <c r="M282" s="110"/>
      <c r="N282" s="110"/>
      <c r="O282" s="110"/>
      <c r="P282" s="110"/>
      <c r="Q282" s="110"/>
      <c r="R282" s="110"/>
      <c r="S282" s="110"/>
      <c r="T282" s="110"/>
      <c r="U282" s="110"/>
      <c r="V282" s="110"/>
      <c r="W282" s="110"/>
      <c r="X282" s="110"/>
      <c r="Y282" s="110"/>
      <c r="Z282" s="110"/>
      <c r="AA282" s="110"/>
      <c r="AB282" s="110"/>
    </row>
    <row r="283" spans="1:28" ht="15.75" customHeight="1" x14ac:dyDescent="0.25">
      <c r="A283" s="112"/>
      <c r="B283" s="112"/>
      <c r="C283" s="110"/>
      <c r="D283" s="110"/>
      <c r="E283" s="110"/>
      <c r="F283" s="122"/>
      <c r="G283" s="113"/>
      <c r="H283" s="112"/>
      <c r="I283" s="110"/>
      <c r="J283" s="110"/>
      <c r="K283" s="110"/>
      <c r="L283" s="110"/>
      <c r="M283" s="110"/>
      <c r="N283" s="110"/>
      <c r="O283" s="110"/>
      <c r="P283" s="110"/>
      <c r="Q283" s="110"/>
      <c r="R283" s="110"/>
      <c r="S283" s="110"/>
      <c r="T283" s="110"/>
      <c r="U283" s="110"/>
      <c r="V283" s="110"/>
      <c r="W283" s="110"/>
      <c r="X283" s="110"/>
      <c r="Y283" s="110"/>
      <c r="Z283" s="110"/>
      <c r="AA283" s="110"/>
      <c r="AB283" s="110"/>
    </row>
    <row r="284" spans="1:28" ht="15.75" customHeight="1" x14ac:dyDescent="0.25">
      <c r="A284" s="112"/>
      <c r="B284" s="112"/>
      <c r="C284" s="110"/>
      <c r="D284" s="110"/>
      <c r="E284" s="110"/>
      <c r="F284" s="122"/>
      <c r="G284" s="113"/>
      <c r="H284" s="112"/>
      <c r="I284" s="110"/>
      <c r="J284" s="110"/>
      <c r="K284" s="110"/>
      <c r="L284" s="110"/>
      <c r="M284" s="110"/>
      <c r="N284" s="110"/>
      <c r="O284" s="110"/>
      <c r="P284" s="110"/>
      <c r="Q284" s="110"/>
      <c r="R284" s="110"/>
      <c r="S284" s="110"/>
      <c r="T284" s="110"/>
      <c r="U284" s="110"/>
      <c r="V284" s="110"/>
      <c r="W284" s="110"/>
      <c r="X284" s="110"/>
      <c r="Y284" s="110"/>
      <c r="Z284" s="110"/>
      <c r="AA284" s="110"/>
      <c r="AB284" s="110"/>
    </row>
    <row r="285" spans="1:28" ht="15.75" customHeight="1" x14ac:dyDescent="0.25">
      <c r="A285" s="112"/>
      <c r="B285" s="112"/>
      <c r="C285" s="110"/>
      <c r="D285" s="110"/>
      <c r="E285" s="110"/>
      <c r="F285" s="122"/>
      <c r="G285" s="113"/>
      <c r="H285" s="112"/>
      <c r="I285" s="110"/>
      <c r="J285" s="110"/>
      <c r="K285" s="110"/>
      <c r="L285" s="110"/>
      <c r="M285" s="110"/>
      <c r="N285" s="110"/>
      <c r="O285" s="110"/>
      <c r="P285" s="110"/>
      <c r="Q285" s="110"/>
      <c r="R285" s="110"/>
      <c r="S285" s="110"/>
      <c r="T285" s="110"/>
      <c r="U285" s="110"/>
      <c r="V285" s="110"/>
      <c r="W285" s="110"/>
      <c r="X285" s="110"/>
      <c r="Y285" s="110"/>
      <c r="Z285" s="110"/>
      <c r="AA285" s="110"/>
      <c r="AB285" s="110"/>
    </row>
    <row r="286" spans="1:28" ht="15.75" customHeight="1" x14ac:dyDescent="0.25">
      <c r="A286" s="112"/>
      <c r="B286" s="112"/>
      <c r="C286" s="110"/>
      <c r="D286" s="110"/>
      <c r="E286" s="110"/>
      <c r="F286" s="122"/>
      <c r="G286" s="113"/>
      <c r="H286" s="112"/>
      <c r="I286" s="110"/>
      <c r="J286" s="110"/>
      <c r="K286" s="110"/>
      <c r="L286" s="110"/>
      <c r="M286" s="110"/>
      <c r="N286" s="110"/>
      <c r="O286" s="110"/>
      <c r="P286" s="110"/>
      <c r="Q286" s="110"/>
      <c r="R286" s="110"/>
      <c r="S286" s="110"/>
      <c r="T286" s="110"/>
      <c r="U286" s="110"/>
      <c r="V286" s="110"/>
      <c r="W286" s="110"/>
      <c r="X286" s="110"/>
      <c r="Y286" s="110"/>
      <c r="Z286" s="110"/>
      <c r="AA286" s="110"/>
      <c r="AB286" s="110"/>
    </row>
    <row r="287" spans="1:28" ht="15.75" customHeight="1" x14ac:dyDescent="0.25">
      <c r="A287" s="112"/>
      <c r="B287" s="112"/>
      <c r="C287" s="110"/>
      <c r="D287" s="110"/>
      <c r="E287" s="110"/>
      <c r="F287" s="122"/>
      <c r="G287" s="113"/>
      <c r="H287" s="112"/>
      <c r="I287" s="110"/>
      <c r="J287" s="110"/>
      <c r="K287" s="110"/>
      <c r="L287" s="110"/>
      <c r="M287" s="110"/>
      <c r="N287" s="110"/>
      <c r="O287" s="110"/>
      <c r="P287" s="110"/>
      <c r="Q287" s="110"/>
      <c r="R287" s="110"/>
      <c r="S287" s="110"/>
      <c r="T287" s="110"/>
      <c r="U287" s="110"/>
      <c r="V287" s="110"/>
      <c r="W287" s="110"/>
      <c r="X287" s="110"/>
      <c r="Y287" s="110"/>
      <c r="Z287" s="110"/>
      <c r="AA287" s="110"/>
      <c r="AB287" s="110"/>
    </row>
    <row r="288" spans="1:28" ht="15.75" customHeight="1" x14ac:dyDescent="0.25">
      <c r="A288" s="112"/>
      <c r="B288" s="112"/>
      <c r="C288" s="110"/>
      <c r="D288" s="110"/>
      <c r="E288" s="110"/>
      <c r="F288" s="122"/>
      <c r="G288" s="113"/>
      <c r="H288" s="112"/>
      <c r="I288" s="110"/>
      <c r="J288" s="110"/>
      <c r="K288" s="110"/>
      <c r="L288" s="110"/>
      <c r="M288" s="110"/>
      <c r="N288" s="110"/>
      <c r="O288" s="110"/>
      <c r="P288" s="110"/>
      <c r="Q288" s="110"/>
      <c r="R288" s="110"/>
      <c r="S288" s="110"/>
      <c r="T288" s="110"/>
      <c r="U288" s="110"/>
      <c r="V288" s="110"/>
      <c r="W288" s="110"/>
      <c r="X288" s="110"/>
      <c r="Y288" s="110"/>
      <c r="Z288" s="110"/>
      <c r="AA288" s="110"/>
      <c r="AB288" s="110"/>
    </row>
    <row r="289" spans="1:28" ht="15.75" customHeight="1" x14ac:dyDescent="0.25">
      <c r="A289" s="112"/>
      <c r="B289" s="112"/>
      <c r="C289" s="110"/>
      <c r="D289" s="110"/>
      <c r="E289" s="110"/>
      <c r="F289" s="122"/>
      <c r="G289" s="113"/>
      <c r="H289" s="112"/>
      <c r="I289" s="110"/>
      <c r="J289" s="110"/>
      <c r="K289" s="110"/>
      <c r="L289" s="110"/>
      <c r="M289" s="110"/>
      <c r="N289" s="110"/>
      <c r="O289" s="110"/>
      <c r="P289" s="110"/>
      <c r="Q289" s="110"/>
      <c r="R289" s="110"/>
      <c r="S289" s="110"/>
      <c r="T289" s="110"/>
      <c r="U289" s="110"/>
      <c r="V289" s="110"/>
      <c r="W289" s="110"/>
      <c r="X289" s="110"/>
      <c r="Y289" s="110"/>
      <c r="Z289" s="110"/>
      <c r="AA289" s="110"/>
      <c r="AB289" s="110"/>
    </row>
    <row r="290" spans="1:28" ht="15.75" customHeight="1" x14ac:dyDescent="0.25">
      <c r="A290" s="112"/>
      <c r="B290" s="112"/>
      <c r="C290" s="110"/>
      <c r="D290" s="110"/>
      <c r="E290" s="110"/>
      <c r="F290" s="122"/>
      <c r="G290" s="113"/>
      <c r="H290" s="112"/>
      <c r="I290" s="110"/>
      <c r="J290" s="110"/>
      <c r="K290" s="110"/>
      <c r="L290" s="110"/>
      <c r="M290" s="110"/>
      <c r="N290" s="110"/>
      <c r="O290" s="110"/>
      <c r="P290" s="110"/>
      <c r="Q290" s="110"/>
      <c r="R290" s="110"/>
      <c r="S290" s="110"/>
      <c r="T290" s="110"/>
      <c r="U290" s="110"/>
      <c r="V290" s="110"/>
      <c r="W290" s="110"/>
      <c r="X290" s="110"/>
      <c r="Y290" s="110"/>
      <c r="Z290" s="110"/>
      <c r="AA290" s="110"/>
      <c r="AB290" s="110"/>
    </row>
    <row r="291" spans="1:28" ht="15.75" customHeight="1" x14ac:dyDescent="0.25">
      <c r="A291" s="112"/>
      <c r="B291" s="112"/>
      <c r="C291" s="110"/>
      <c r="D291" s="110"/>
      <c r="E291" s="110"/>
      <c r="F291" s="122"/>
      <c r="G291" s="113"/>
      <c r="H291" s="112"/>
      <c r="I291" s="110"/>
      <c r="J291" s="110"/>
      <c r="K291" s="110"/>
      <c r="L291" s="110"/>
      <c r="M291" s="110"/>
      <c r="N291" s="110"/>
      <c r="O291" s="110"/>
      <c r="P291" s="110"/>
      <c r="Q291" s="110"/>
      <c r="R291" s="110"/>
      <c r="S291" s="110"/>
      <c r="T291" s="110"/>
      <c r="U291" s="110"/>
      <c r="V291" s="110"/>
      <c r="W291" s="110"/>
      <c r="X291" s="110"/>
      <c r="Y291" s="110"/>
      <c r="Z291" s="110"/>
      <c r="AA291" s="110"/>
      <c r="AB291" s="110"/>
    </row>
    <row r="292" spans="1:28" ht="15.75" customHeight="1" x14ac:dyDescent="0.25">
      <c r="A292" s="112"/>
      <c r="B292" s="112"/>
      <c r="C292" s="110"/>
      <c r="D292" s="110"/>
      <c r="E292" s="110"/>
      <c r="F292" s="122"/>
      <c r="G292" s="113"/>
      <c r="H292" s="112"/>
      <c r="I292" s="110"/>
      <c r="J292" s="110"/>
      <c r="K292" s="110"/>
      <c r="L292" s="110"/>
      <c r="M292" s="110"/>
      <c r="N292" s="110"/>
      <c r="O292" s="110"/>
      <c r="P292" s="110"/>
      <c r="Q292" s="110"/>
      <c r="R292" s="110"/>
      <c r="S292" s="110"/>
      <c r="T292" s="110"/>
      <c r="U292" s="110"/>
      <c r="V292" s="110"/>
      <c r="W292" s="110"/>
      <c r="X292" s="110"/>
      <c r="Y292" s="110"/>
      <c r="Z292" s="110"/>
      <c r="AA292" s="110"/>
      <c r="AB292" s="110"/>
    </row>
    <row r="293" spans="1:28" ht="15.75" customHeight="1" x14ac:dyDescent="0.25">
      <c r="A293" s="112"/>
      <c r="B293" s="112"/>
      <c r="C293" s="110"/>
      <c r="D293" s="110"/>
      <c r="E293" s="110"/>
      <c r="F293" s="122"/>
      <c r="G293" s="113"/>
      <c r="H293" s="112"/>
      <c r="I293" s="110"/>
      <c r="J293" s="110"/>
      <c r="K293" s="110"/>
      <c r="L293" s="110"/>
      <c r="M293" s="110"/>
      <c r="N293" s="110"/>
      <c r="O293" s="110"/>
      <c r="P293" s="110"/>
      <c r="Q293" s="110"/>
      <c r="R293" s="110"/>
      <c r="S293" s="110"/>
      <c r="T293" s="110"/>
      <c r="U293" s="110"/>
      <c r="V293" s="110"/>
      <c r="W293" s="110"/>
      <c r="X293" s="110"/>
      <c r="Y293" s="110"/>
      <c r="Z293" s="110"/>
      <c r="AA293" s="110"/>
      <c r="AB293" s="110"/>
    </row>
    <row r="294" spans="1:28" ht="15.75" customHeight="1" x14ac:dyDescent="0.25">
      <c r="A294" s="112"/>
      <c r="B294" s="112"/>
      <c r="C294" s="110"/>
      <c r="D294" s="110"/>
      <c r="E294" s="110"/>
      <c r="F294" s="122"/>
      <c r="G294" s="113"/>
      <c r="H294" s="112"/>
      <c r="I294" s="110"/>
      <c r="J294" s="110"/>
      <c r="K294" s="110"/>
      <c r="L294" s="110"/>
      <c r="M294" s="110"/>
      <c r="N294" s="110"/>
      <c r="O294" s="110"/>
      <c r="P294" s="110"/>
      <c r="Q294" s="110"/>
      <c r="R294" s="110"/>
      <c r="S294" s="110"/>
      <c r="T294" s="110"/>
      <c r="U294" s="110"/>
      <c r="V294" s="110"/>
      <c r="W294" s="110"/>
      <c r="X294" s="110"/>
      <c r="Y294" s="110"/>
      <c r="Z294" s="110"/>
      <c r="AA294" s="110"/>
      <c r="AB294" s="110"/>
    </row>
    <row r="295" spans="1:28" ht="15.75" customHeight="1" x14ac:dyDescent="0.25">
      <c r="A295" s="112"/>
      <c r="B295" s="112"/>
      <c r="C295" s="110"/>
      <c r="D295" s="110"/>
      <c r="E295" s="110"/>
      <c r="F295" s="122"/>
      <c r="G295" s="113"/>
      <c r="H295" s="112"/>
      <c r="I295" s="110"/>
      <c r="J295" s="110"/>
      <c r="K295" s="110"/>
      <c r="L295" s="110"/>
      <c r="M295" s="110"/>
      <c r="N295" s="110"/>
      <c r="O295" s="110"/>
      <c r="P295" s="110"/>
      <c r="Q295" s="110"/>
      <c r="R295" s="110"/>
      <c r="S295" s="110"/>
      <c r="T295" s="110"/>
      <c r="U295" s="110"/>
      <c r="V295" s="110"/>
      <c r="W295" s="110"/>
      <c r="X295" s="110"/>
      <c r="Y295" s="110"/>
      <c r="Z295" s="110"/>
      <c r="AA295" s="110"/>
      <c r="AB295" s="110"/>
    </row>
    <row r="296" spans="1:28" ht="15.75" customHeight="1" x14ac:dyDescent="0.25">
      <c r="A296" s="112"/>
      <c r="B296" s="112"/>
      <c r="C296" s="110"/>
      <c r="D296" s="110"/>
      <c r="E296" s="110"/>
      <c r="F296" s="122"/>
      <c r="G296" s="113"/>
      <c r="H296" s="112"/>
      <c r="I296" s="110"/>
      <c r="J296" s="110"/>
      <c r="K296" s="110"/>
      <c r="L296" s="110"/>
      <c r="M296" s="110"/>
      <c r="N296" s="110"/>
      <c r="O296" s="110"/>
      <c r="P296" s="110"/>
      <c r="Q296" s="110"/>
      <c r="R296" s="110"/>
      <c r="S296" s="110"/>
      <c r="T296" s="110"/>
      <c r="U296" s="110"/>
      <c r="V296" s="110"/>
      <c r="W296" s="110"/>
      <c r="X296" s="110"/>
      <c r="Y296" s="110"/>
      <c r="Z296" s="110"/>
      <c r="AA296" s="110"/>
      <c r="AB296" s="110"/>
    </row>
    <row r="297" spans="1:28" ht="15.75" customHeight="1" x14ac:dyDescent="0.25">
      <c r="A297" s="112"/>
      <c r="B297" s="112"/>
      <c r="C297" s="110"/>
      <c r="D297" s="110"/>
      <c r="E297" s="110"/>
      <c r="F297" s="122"/>
      <c r="G297" s="113"/>
      <c r="H297" s="112"/>
      <c r="I297" s="110"/>
      <c r="J297" s="110"/>
      <c r="K297" s="110"/>
      <c r="L297" s="110"/>
      <c r="M297" s="110"/>
      <c r="N297" s="110"/>
      <c r="O297" s="110"/>
      <c r="P297" s="110"/>
      <c r="Q297" s="110"/>
      <c r="R297" s="110"/>
      <c r="S297" s="110"/>
      <c r="T297" s="110"/>
      <c r="U297" s="110"/>
      <c r="V297" s="110"/>
      <c r="W297" s="110"/>
      <c r="X297" s="110"/>
      <c r="Y297" s="110"/>
      <c r="Z297" s="110"/>
      <c r="AA297" s="110"/>
      <c r="AB297" s="110"/>
    </row>
    <row r="298" spans="1:28" ht="15.75" customHeight="1" x14ac:dyDescent="0.25">
      <c r="A298" s="112"/>
      <c r="B298" s="112"/>
      <c r="C298" s="110"/>
      <c r="D298" s="110"/>
      <c r="E298" s="110"/>
      <c r="F298" s="122"/>
      <c r="G298" s="113"/>
      <c r="H298" s="112"/>
      <c r="I298" s="110"/>
      <c r="J298" s="110"/>
      <c r="K298" s="110"/>
      <c r="L298" s="110"/>
      <c r="M298" s="110"/>
      <c r="N298" s="110"/>
      <c r="O298" s="110"/>
      <c r="P298" s="110"/>
      <c r="Q298" s="110"/>
      <c r="R298" s="110"/>
      <c r="S298" s="110"/>
      <c r="T298" s="110"/>
      <c r="U298" s="110"/>
      <c r="V298" s="110"/>
      <c r="W298" s="110"/>
      <c r="X298" s="110"/>
      <c r="Y298" s="110"/>
      <c r="Z298" s="110"/>
      <c r="AA298" s="110"/>
      <c r="AB298" s="110"/>
    </row>
    <row r="299" spans="1:28" ht="15.75" customHeight="1" x14ac:dyDescent="0.25">
      <c r="A299" s="112"/>
      <c r="B299" s="112"/>
      <c r="C299" s="110"/>
      <c r="D299" s="110"/>
      <c r="E299" s="110"/>
      <c r="F299" s="122"/>
      <c r="G299" s="113"/>
      <c r="H299" s="112"/>
      <c r="I299" s="110"/>
      <c r="J299" s="110"/>
      <c r="K299" s="110"/>
      <c r="L299" s="110"/>
      <c r="M299" s="110"/>
      <c r="N299" s="110"/>
      <c r="O299" s="110"/>
      <c r="P299" s="110"/>
      <c r="Q299" s="110"/>
      <c r="R299" s="110"/>
      <c r="S299" s="110"/>
      <c r="T299" s="110"/>
      <c r="U299" s="110"/>
      <c r="V299" s="110"/>
      <c r="W299" s="110"/>
      <c r="X299" s="110"/>
      <c r="Y299" s="110"/>
      <c r="Z299" s="110"/>
      <c r="AA299" s="110"/>
      <c r="AB299" s="110"/>
    </row>
    <row r="300" spans="1:28" ht="15.75" customHeight="1" x14ac:dyDescent="0.25">
      <c r="A300" s="112"/>
      <c r="B300" s="112"/>
      <c r="C300" s="110"/>
      <c r="D300" s="110"/>
      <c r="E300" s="110"/>
      <c r="F300" s="122"/>
      <c r="G300" s="113"/>
      <c r="H300" s="112"/>
      <c r="I300" s="110"/>
      <c r="J300" s="110"/>
      <c r="K300" s="110"/>
      <c r="L300" s="110"/>
      <c r="M300" s="110"/>
      <c r="N300" s="110"/>
      <c r="O300" s="110"/>
      <c r="P300" s="110"/>
      <c r="Q300" s="110"/>
      <c r="R300" s="110"/>
      <c r="S300" s="110"/>
      <c r="T300" s="110"/>
      <c r="U300" s="110"/>
      <c r="V300" s="110"/>
      <c r="W300" s="110"/>
      <c r="X300" s="110"/>
      <c r="Y300" s="110"/>
      <c r="Z300" s="110"/>
      <c r="AA300" s="110"/>
      <c r="AB300" s="110"/>
    </row>
    <row r="301" spans="1:28" ht="15.75" customHeight="1" x14ac:dyDescent="0.25">
      <c r="A301" s="112"/>
      <c r="B301" s="112"/>
      <c r="C301" s="110"/>
      <c r="D301" s="110"/>
      <c r="E301" s="110"/>
      <c r="F301" s="122"/>
      <c r="G301" s="113"/>
      <c r="H301" s="112"/>
      <c r="I301" s="110"/>
      <c r="J301" s="110"/>
      <c r="K301" s="110"/>
      <c r="L301" s="110"/>
      <c r="M301" s="110"/>
      <c r="N301" s="110"/>
      <c r="O301" s="110"/>
      <c r="P301" s="110"/>
      <c r="Q301" s="110"/>
      <c r="R301" s="110"/>
      <c r="S301" s="110"/>
      <c r="T301" s="110"/>
      <c r="U301" s="110"/>
      <c r="V301" s="110"/>
      <c r="W301" s="110"/>
      <c r="X301" s="110"/>
      <c r="Y301" s="110"/>
      <c r="Z301" s="110"/>
      <c r="AA301" s="110"/>
      <c r="AB301" s="110"/>
    </row>
    <row r="302" spans="1:28" ht="15.75" customHeight="1" x14ac:dyDescent="0.25">
      <c r="A302" s="112"/>
      <c r="B302" s="112"/>
      <c r="C302" s="110"/>
      <c r="D302" s="110"/>
      <c r="E302" s="110"/>
      <c r="F302" s="122"/>
      <c r="G302" s="113"/>
      <c r="H302" s="112"/>
      <c r="I302" s="110"/>
      <c r="J302" s="110"/>
      <c r="K302" s="110"/>
      <c r="L302" s="110"/>
      <c r="M302" s="110"/>
      <c r="N302" s="110"/>
      <c r="O302" s="110"/>
      <c r="P302" s="110"/>
      <c r="Q302" s="110"/>
      <c r="R302" s="110"/>
      <c r="S302" s="110"/>
      <c r="T302" s="110"/>
      <c r="U302" s="110"/>
      <c r="V302" s="110"/>
      <c r="W302" s="110"/>
      <c r="X302" s="110"/>
      <c r="Y302" s="110"/>
      <c r="Z302" s="110"/>
      <c r="AA302" s="110"/>
      <c r="AB302" s="110"/>
    </row>
    <row r="303" spans="1:28" ht="15.75" customHeight="1" x14ac:dyDescent="0.25">
      <c r="A303" s="112"/>
      <c r="B303" s="112"/>
      <c r="C303" s="110"/>
      <c r="D303" s="110"/>
      <c r="E303" s="110"/>
      <c r="F303" s="122"/>
      <c r="G303" s="113"/>
      <c r="H303" s="112"/>
      <c r="I303" s="110"/>
      <c r="J303" s="110"/>
      <c r="K303" s="110"/>
      <c r="L303" s="110"/>
      <c r="M303" s="110"/>
      <c r="N303" s="110"/>
      <c r="O303" s="110"/>
      <c r="P303" s="110"/>
      <c r="Q303" s="110"/>
      <c r="R303" s="110"/>
      <c r="S303" s="110"/>
      <c r="T303" s="110"/>
      <c r="U303" s="110"/>
      <c r="V303" s="110"/>
      <c r="W303" s="110"/>
      <c r="X303" s="110"/>
      <c r="Y303" s="110"/>
      <c r="Z303" s="110"/>
      <c r="AA303" s="110"/>
      <c r="AB303" s="110"/>
    </row>
    <row r="304" spans="1:28" ht="15.75" customHeight="1" x14ac:dyDescent="0.25">
      <c r="A304" s="112"/>
      <c r="B304" s="112"/>
      <c r="C304" s="110"/>
      <c r="D304" s="110"/>
      <c r="E304" s="110"/>
      <c r="F304" s="122"/>
      <c r="G304" s="113"/>
      <c r="H304" s="112"/>
      <c r="I304" s="110"/>
      <c r="J304" s="110"/>
      <c r="K304" s="110"/>
      <c r="L304" s="110"/>
      <c r="M304" s="110"/>
      <c r="N304" s="110"/>
      <c r="O304" s="110"/>
      <c r="P304" s="110"/>
      <c r="Q304" s="110"/>
      <c r="R304" s="110"/>
      <c r="S304" s="110"/>
      <c r="T304" s="110"/>
      <c r="U304" s="110"/>
      <c r="V304" s="110"/>
      <c r="W304" s="110"/>
      <c r="X304" s="110"/>
      <c r="Y304" s="110"/>
      <c r="Z304" s="110"/>
      <c r="AA304" s="110"/>
      <c r="AB304" s="110"/>
    </row>
    <row r="305" spans="1:28" ht="15.75" customHeight="1" x14ac:dyDescent="0.25">
      <c r="A305" s="112"/>
      <c r="B305" s="112"/>
      <c r="C305" s="110"/>
      <c r="D305" s="110"/>
      <c r="E305" s="110"/>
      <c r="F305" s="122"/>
      <c r="G305" s="113"/>
      <c r="H305" s="112"/>
      <c r="I305" s="110"/>
      <c r="J305" s="110"/>
      <c r="K305" s="110"/>
      <c r="L305" s="110"/>
      <c r="M305" s="110"/>
      <c r="N305" s="110"/>
      <c r="O305" s="110"/>
      <c r="P305" s="110"/>
      <c r="Q305" s="110"/>
      <c r="R305" s="110"/>
      <c r="S305" s="110"/>
      <c r="T305" s="110"/>
      <c r="U305" s="110"/>
      <c r="V305" s="110"/>
      <c r="W305" s="110"/>
      <c r="X305" s="110"/>
      <c r="Y305" s="110"/>
      <c r="Z305" s="110"/>
      <c r="AA305" s="110"/>
      <c r="AB305" s="110"/>
    </row>
    <row r="306" spans="1:28" ht="15.75" customHeight="1" x14ac:dyDescent="0.25">
      <c r="A306" s="112"/>
      <c r="B306" s="112"/>
      <c r="C306" s="110"/>
      <c r="D306" s="110"/>
      <c r="E306" s="110"/>
      <c r="F306" s="122"/>
      <c r="G306" s="113"/>
      <c r="H306" s="112"/>
      <c r="I306" s="110"/>
      <c r="J306" s="110"/>
      <c r="K306" s="110"/>
      <c r="L306" s="110"/>
      <c r="M306" s="110"/>
      <c r="N306" s="110"/>
      <c r="O306" s="110"/>
      <c r="P306" s="110"/>
      <c r="Q306" s="110"/>
      <c r="R306" s="110"/>
      <c r="S306" s="110"/>
      <c r="T306" s="110"/>
      <c r="U306" s="110"/>
      <c r="V306" s="110"/>
      <c r="W306" s="110"/>
      <c r="X306" s="110"/>
      <c r="Y306" s="110"/>
      <c r="Z306" s="110"/>
      <c r="AA306" s="110"/>
      <c r="AB306" s="110"/>
    </row>
    <row r="307" spans="1:28" ht="15.75" customHeight="1" x14ac:dyDescent="0.25">
      <c r="A307" s="112"/>
      <c r="B307" s="112"/>
      <c r="C307" s="110"/>
      <c r="D307" s="110"/>
      <c r="E307" s="110"/>
      <c r="F307" s="122"/>
      <c r="G307" s="113"/>
      <c r="H307" s="112"/>
      <c r="I307" s="110"/>
      <c r="J307" s="110"/>
      <c r="K307" s="110"/>
      <c r="L307" s="110"/>
      <c r="M307" s="110"/>
      <c r="N307" s="110"/>
      <c r="O307" s="110"/>
      <c r="P307" s="110"/>
      <c r="Q307" s="110"/>
      <c r="R307" s="110"/>
      <c r="S307" s="110"/>
      <c r="T307" s="110"/>
      <c r="U307" s="110"/>
      <c r="V307" s="110"/>
      <c r="W307" s="110"/>
      <c r="X307" s="110"/>
      <c r="Y307" s="110"/>
      <c r="Z307" s="110"/>
      <c r="AA307" s="110"/>
      <c r="AB307" s="110"/>
    </row>
    <row r="308" spans="1:28" ht="15.75" customHeight="1" x14ac:dyDescent="0.25">
      <c r="A308" s="112"/>
      <c r="B308" s="112"/>
      <c r="C308" s="110"/>
      <c r="D308" s="110"/>
      <c r="E308" s="110"/>
      <c r="F308" s="122"/>
      <c r="G308" s="113"/>
      <c r="H308" s="112"/>
      <c r="I308" s="110"/>
      <c r="J308" s="110"/>
      <c r="K308" s="110"/>
      <c r="L308" s="110"/>
      <c r="M308" s="110"/>
      <c r="N308" s="110"/>
      <c r="O308" s="110"/>
      <c r="P308" s="110"/>
      <c r="Q308" s="110"/>
      <c r="R308" s="110"/>
      <c r="S308" s="110"/>
      <c r="T308" s="110"/>
      <c r="U308" s="110"/>
      <c r="V308" s="110"/>
      <c r="W308" s="110"/>
      <c r="X308" s="110"/>
      <c r="Y308" s="110"/>
      <c r="Z308" s="110"/>
      <c r="AA308" s="110"/>
      <c r="AB308" s="110"/>
    </row>
    <row r="309" spans="1:28" ht="15.75" customHeight="1" x14ac:dyDescent="0.25">
      <c r="A309" s="112"/>
      <c r="B309" s="112"/>
      <c r="C309" s="110"/>
      <c r="D309" s="110"/>
      <c r="E309" s="110"/>
      <c r="F309" s="122"/>
      <c r="G309" s="113"/>
      <c r="H309" s="112"/>
      <c r="I309" s="110"/>
      <c r="J309" s="110"/>
      <c r="K309" s="110"/>
      <c r="L309" s="110"/>
      <c r="M309" s="110"/>
      <c r="N309" s="110"/>
      <c r="O309" s="110"/>
      <c r="P309" s="110"/>
      <c r="Q309" s="110"/>
      <c r="R309" s="110"/>
      <c r="S309" s="110"/>
      <c r="T309" s="110"/>
      <c r="U309" s="110"/>
      <c r="V309" s="110"/>
      <c r="W309" s="110"/>
      <c r="X309" s="110"/>
      <c r="Y309" s="110"/>
      <c r="Z309" s="110"/>
      <c r="AA309" s="110"/>
      <c r="AB309" s="110"/>
    </row>
    <row r="310" spans="1:28" ht="15.75" customHeight="1" x14ac:dyDescent="0.25">
      <c r="A310" s="112"/>
      <c r="B310" s="112"/>
      <c r="C310" s="110"/>
      <c r="D310" s="110"/>
      <c r="E310" s="110"/>
      <c r="F310" s="122"/>
      <c r="G310" s="113"/>
      <c r="H310" s="112"/>
      <c r="I310" s="110"/>
      <c r="J310" s="110"/>
      <c r="K310" s="110"/>
      <c r="L310" s="110"/>
      <c r="M310" s="110"/>
      <c r="N310" s="110"/>
      <c r="O310" s="110"/>
      <c r="P310" s="110"/>
      <c r="Q310" s="110"/>
      <c r="R310" s="110"/>
      <c r="S310" s="110"/>
      <c r="T310" s="110"/>
      <c r="U310" s="110"/>
      <c r="V310" s="110"/>
      <c r="W310" s="110"/>
      <c r="X310" s="110"/>
      <c r="Y310" s="110"/>
      <c r="Z310" s="110"/>
      <c r="AA310" s="110"/>
      <c r="AB310" s="110"/>
    </row>
    <row r="311" spans="1:28" ht="15.75" customHeight="1" x14ac:dyDescent="0.25">
      <c r="A311" s="112"/>
      <c r="B311" s="112"/>
      <c r="C311" s="110"/>
      <c r="D311" s="110"/>
      <c r="E311" s="110"/>
      <c r="F311" s="122"/>
      <c r="G311" s="113"/>
      <c r="H311" s="112"/>
      <c r="I311" s="110"/>
      <c r="J311" s="110"/>
      <c r="K311" s="110"/>
      <c r="L311" s="110"/>
      <c r="M311" s="110"/>
      <c r="N311" s="110"/>
      <c r="O311" s="110"/>
      <c r="P311" s="110"/>
      <c r="Q311" s="110"/>
      <c r="R311" s="110"/>
      <c r="S311" s="110"/>
      <c r="T311" s="110"/>
      <c r="U311" s="110"/>
      <c r="V311" s="110"/>
      <c r="W311" s="110"/>
      <c r="X311" s="110"/>
      <c r="Y311" s="110"/>
      <c r="Z311" s="110"/>
      <c r="AA311" s="110"/>
      <c r="AB311" s="110"/>
    </row>
    <row r="312" spans="1:28" ht="15.75" customHeight="1" x14ac:dyDescent="0.25">
      <c r="A312" s="112"/>
      <c r="B312" s="112"/>
      <c r="C312" s="110"/>
      <c r="D312" s="110"/>
      <c r="E312" s="110"/>
      <c r="F312" s="122"/>
      <c r="G312" s="113"/>
      <c r="H312" s="112"/>
      <c r="I312" s="110"/>
      <c r="J312" s="110"/>
      <c r="K312" s="110"/>
      <c r="L312" s="110"/>
      <c r="M312" s="110"/>
      <c r="N312" s="110"/>
      <c r="O312" s="110"/>
      <c r="P312" s="110"/>
      <c r="Q312" s="110"/>
      <c r="R312" s="110"/>
      <c r="S312" s="110"/>
      <c r="T312" s="110"/>
      <c r="U312" s="110"/>
      <c r="V312" s="110"/>
      <c r="W312" s="110"/>
      <c r="X312" s="110"/>
      <c r="Y312" s="110"/>
      <c r="Z312" s="110"/>
      <c r="AA312" s="110"/>
      <c r="AB312" s="110"/>
    </row>
    <row r="313" spans="1:28" ht="15.75" customHeight="1" x14ac:dyDescent="0.25">
      <c r="A313" s="112"/>
      <c r="B313" s="112"/>
      <c r="C313" s="110"/>
      <c r="D313" s="110"/>
      <c r="E313" s="110"/>
      <c r="F313" s="122"/>
      <c r="G313" s="113"/>
      <c r="H313" s="112"/>
      <c r="I313" s="110"/>
      <c r="J313" s="110"/>
      <c r="K313" s="110"/>
      <c r="L313" s="110"/>
      <c r="M313" s="110"/>
      <c r="N313" s="110"/>
      <c r="O313" s="110"/>
      <c r="P313" s="110"/>
      <c r="Q313" s="110"/>
      <c r="R313" s="110"/>
      <c r="S313" s="110"/>
      <c r="T313" s="110"/>
      <c r="U313" s="110"/>
      <c r="V313" s="110"/>
      <c r="W313" s="110"/>
      <c r="X313" s="110"/>
      <c r="Y313" s="110"/>
      <c r="Z313" s="110"/>
      <c r="AA313" s="110"/>
      <c r="AB313" s="110"/>
    </row>
    <row r="314" spans="1:28" ht="15.75" customHeight="1" x14ac:dyDescent="0.25">
      <c r="A314" s="112"/>
      <c r="B314" s="112"/>
      <c r="C314" s="110"/>
      <c r="D314" s="110"/>
      <c r="E314" s="110"/>
      <c r="F314" s="122"/>
      <c r="G314" s="113"/>
      <c r="H314" s="112"/>
      <c r="I314" s="110"/>
      <c r="J314" s="110"/>
      <c r="K314" s="110"/>
      <c r="L314" s="110"/>
      <c r="M314" s="110"/>
      <c r="N314" s="110"/>
      <c r="O314" s="110"/>
      <c r="P314" s="110"/>
      <c r="Q314" s="110"/>
      <c r="R314" s="110"/>
      <c r="S314" s="110"/>
      <c r="T314" s="110"/>
      <c r="U314" s="110"/>
      <c r="V314" s="110"/>
      <c r="W314" s="110"/>
      <c r="X314" s="110"/>
      <c r="Y314" s="110"/>
      <c r="Z314" s="110"/>
      <c r="AA314" s="110"/>
      <c r="AB314" s="110"/>
    </row>
    <row r="315" spans="1:28" ht="15.75" customHeight="1" x14ac:dyDescent="0.25">
      <c r="A315" s="112"/>
      <c r="B315" s="112"/>
      <c r="C315" s="110"/>
      <c r="D315" s="110"/>
      <c r="E315" s="110"/>
      <c r="F315" s="122"/>
      <c r="G315" s="113"/>
      <c r="H315" s="112"/>
      <c r="I315" s="110"/>
      <c r="J315" s="110"/>
      <c r="K315" s="110"/>
      <c r="L315" s="110"/>
      <c r="M315" s="110"/>
      <c r="N315" s="110"/>
      <c r="O315" s="110"/>
      <c r="P315" s="110"/>
      <c r="Q315" s="110"/>
      <c r="R315" s="110"/>
      <c r="S315" s="110"/>
      <c r="T315" s="110"/>
      <c r="U315" s="110"/>
      <c r="V315" s="110"/>
      <c r="W315" s="110"/>
      <c r="X315" s="110"/>
      <c r="Y315" s="110"/>
      <c r="Z315" s="110"/>
      <c r="AA315" s="110"/>
      <c r="AB315" s="110"/>
    </row>
    <row r="316" spans="1:28" ht="15.75" customHeight="1" x14ac:dyDescent="0.25">
      <c r="A316" s="155"/>
      <c r="B316" s="155"/>
      <c r="C316" s="155"/>
      <c r="D316" s="155"/>
      <c r="E316" s="155"/>
      <c r="F316" s="122"/>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row>
    <row r="317" spans="1:28" ht="15.75" customHeight="1" x14ac:dyDescent="0.25">
      <c r="A317" s="155"/>
      <c r="B317" s="155"/>
      <c r="C317" s="155"/>
      <c r="D317" s="155"/>
      <c r="E317" s="155"/>
      <c r="F317" s="122"/>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row>
    <row r="318" spans="1:28" ht="15.75" customHeight="1" x14ac:dyDescent="0.25">
      <c r="A318" s="155"/>
      <c r="B318" s="155"/>
      <c r="C318" s="155"/>
      <c r="D318" s="155"/>
      <c r="E318" s="155"/>
      <c r="F318" s="122"/>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row>
    <row r="319" spans="1:28" ht="15.75" customHeight="1" x14ac:dyDescent="0.25">
      <c r="A319" s="155"/>
      <c r="B319" s="155"/>
      <c r="C319" s="155"/>
      <c r="D319" s="155"/>
      <c r="E319" s="155"/>
      <c r="F319" s="122"/>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row>
    <row r="320" spans="1:28" ht="15.75" customHeight="1" x14ac:dyDescent="0.25">
      <c r="A320" s="155"/>
      <c r="B320" s="155"/>
      <c r="C320" s="155"/>
      <c r="D320" s="155"/>
      <c r="E320" s="155"/>
      <c r="F320" s="122"/>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row>
    <row r="321" spans="1:28" ht="15.75" customHeight="1" x14ac:dyDescent="0.25">
      <c r="A321" s="155"/>
      <c r="B321" s="155"/>
      <c r="C321" s="155"/>
      <c r="D321" s="155"/>
      <c r="E321" s="155"/>
      <c r="F321" s="122"/>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row>
    <row r="322" spans="1:28" ht="15.75" customHeight="1" x14ac:dyDescent="0.25">
      <c r="A322" s="155"/>
      <c r="B322" s="155"/>
      <c r="C322" s="155"/>
      <c r="D322" s="155"/>
      <c r="E322" s="155"/>
      <c r="F322" s="122"/>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row>
    <row r="323" spans="1:28" ht="15.75" customHeight="1" x14ac:dyDescent="0.25">
      <c r="A323" s="155"/>
      <c r="B323" s="155"/>
      <c r="C323" s="155"/>
      <c r="D323" s="155"/>
      <c r="E323" s="155"/>
      <c r="F323" s="122"/>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row>
    <row r="324" spans="1:28" ht="15.75" customHeight="1" x14ac:dyDescent="0.25">
      <c r="A324" s="155"/>
      <c r="B324" s="155"/>
      <c r="C324" s="155"/>
      <c r="D324" s="155"/>
      <c r="E324" s="155"/>
      <c r="F324" s="122"/>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row>
    <row r="325" spans="1:28" ht="15.75" customHeight="1" x14ac:dyDescent="0.25">
      <c r="A325" s="155"/>
      <c r="B325" s="155"/>
      <c r="C325" s="155"/>
      <c r="D325" s="155"/>
      <c r="E325" s="155"/>
      <c r="F325" s="122"/>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row>
    <row r="326" spans="1:28" ht="15.75" customHeight="1" x14ac:dyDescent="0.25">
      <c r="A326" s="155"/>
      <c r="B326" s="155"/>
      <c r="C326" s="155"/>
      <c r="D326" s="155"/>
      <c r="E326" s="155"/>
      <c r="F326" s="122"/>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row>
    <row r="327" spans="1:28" ht="15.75" customHeight="1" x14ac:dyDescent="0.25">
      <c r="A327" s="155"/>
      <c r="B327" s="155"/>
      <c r="C327" s="155"/>
      <c r="D327" s="155"/>
      <c r="E327" s="155"/>
      <c r="F327" s="122"/>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row>
    <row r="328" spans="1:28" ht="15.75" customHeight="1" x14ac:dyDescent="0.25">
      <c r="A328" s="155"/>
      <c r="B328" s="155"/>
      <c r="C328" s="155"/>
      <c r="D328" s="155"/>
      <c r="E328" s="155"/>
      <c r="F328" s="122"/>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row>
    <row r="329" spans="1:28" ht="15.75" customHeight="1" x14ac:dyDescent="0.25">
      <c r="A329" s="155"/>
      <c r="B329" s="155"/>
      <c r="C329" s="155"/>
      <c r="D329" s="155"/>
      <c r="E329" s="155"/>
      <c r="F329" s="122"/>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row>
    <row r="330" spans="1:28" ht="15.75" customHeight="1" x14ac:dyDescent="0.25">
      <c r="A330" s="155"/>
      <c r="B330" s="155"/>
      <c r="C330" s="155"/>
      <c r="D330" s="155"/>
      <c r="E330" s="155"/>
      <c r="F330" s="122"/>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row>
    <row r="331" spans="1:28" ht="15.75" customHeight="1" x14ac:dyDescent="0.25">
      <c r="A331" s="155"/>
      <c r="B331" s="155"/>
      <c r="C331" s="155"/>
      <c r="D331" s="155"/>
      <c r="E331" s="155"/>
      <c r="F331" s="122"/>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row>
    <row r="332" spans="1:28" ht="15.75" customHeight="1" x14ac:dyDescent="0.25">
      <c r="A332" s="155"/>
      <c r="B332" s="155"/>
      <c r="C332" s="155"/>
      <c r="D332" s="155"/>
      <c r="E332" s="155"/>
      <c r="F332" s="122"/>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row>
    <row r="333" spans="1:28" ht="15.75" customHeight="1" x14ac:dyDescent="0.25">
      <c r="A333" s="155"/>
      <c r="B333" s="155"/>
      <c r="C333" s="155"/>
      <c r="D333" s="155"/>
      <c r="E333" s="155"/>
      <c r="F333" s="122"/>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row>
    <row r="334" spans="1:28" ht="15.75" customHeight="1" x14ac:dyDescent="0.25">
      <c r="A334" s="155"/>
      <c r="B334" s="155"/>
      <c r="C334" s="155"/>
      <c r="D334" s="155"/>
      <c r="E334" s="155"/>
      <c r="F334" s="122"/>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row>
    <row r="335" spans="1:28" ht="15.75" customHeight="1" x14ac:dyDescent="0.25">
      <c r="A335" s="155"/>
      <c r="B335" s="155"/>
      <c r="C335" s="155"/>
      <c r="D335" s="155"/>
      <c r="E335" s="155"/>
      <c r="F335" s="122"/>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row>
    <row r="336" spans="1:28" ht="15.75" customHeight="1" x14ac:dyDescent="0.25">
      <c r="A336" s="155"/>
      <c r="B336" s="155"/>
      <c r="C336" s="155"/>
      <c r="D336" s="155"/>
      <c r="E336" s="155"/>
      <c r="F336" s="122"/>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row>
    <row r="337" spans="1:28" ht="15.75" customHeight="1" x14ac:dyDescent="0.25">
      <c r="A337" s="155"/>
      <c r="B337" s="155"/>
      <c r="C337" s="155"/>
      <c r="D337" s="155"/>
      <c r="E337" s="155"/>
      <c r="F337" s="122"/>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row>
    <row r="338" spans="1:28" ht="15.75" customHeight="1" x14ac:dyDescent="0.25">
      <c r="A338" s="155"/>
      <c r="B338" s="155"/>
      <c r="C338" s="155"/>
      <c r="D338" s="155"/>
      <c r="E338" s="155"/>
      <c r="F338" s="122"/>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row>
    <row r="339" spans="1:28" ht="15.75" customHeight="1" x14ac:dyDescent="0.25">
      <c r="A339" s="155"/>
      <c r="B339" s="155"/>
      <c r="C339" s="155"/>
      <c r="D339" s="155"/>
      <c r="E339" s="155"/>
      <c r="F339" s="122"/>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row>
    <row r="340" spans="1:28" ht="15.75" customHeight="1" x14ac:dyDescent="0.25">
      <c r="A340" s="155"/>
      <c r="B340" s="155"/>
      <c r="C340" s="155"/>
      <c r="D340" s="155"/>
      <c r="E340" s="155"/>
      <c r="F340" s="122"/>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row>
    <row r="341" spans="1:28" ht="15.75" customHeight="1" x14ac:dyDescent="0.25">
      <c r="A341" s="155"/>
      <c r="B341" s="155"/>
      <c r="C341" s="155"/>
      <c r="D341" s="155"/>
      <c r="E341" s="155"/>
      <c r="F341" s="122"/>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row>
    <row r="342" spans="1:28" ht="15.75" customHeight="1" x14ac:dyDescent="0.25">
      <c r="A342" s="155"/>
      <c r="B342" s="155"/>
      <c r="C342" s="155"/>
      <c r="D342" s="155"/>
      <c r="E342" s="155"/>
      <c r="F342" s="122"/>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row>
    <row r="343" spans="1:28" ht="15.75" customHeight="1" x14ac:dyDescent="0.25">
      <c r="A343" s="155"/>
      <c r="B343" s="155"/>
      <c r="C343" s="155"/>
      <c r="D343" s="155"/>
      <c r="E343" s="155"/>
      <c r="F343" s="122"/>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row>
    <row r="344" spans="1:28" ht="15.75" customHeight="1" x14ac:dyDescent="0.25">
      <c r="A344" s="155"/>
      <c r="B344" s="155"/>
      <c r="C344" s="155"/>
      <c r="D344" s="155"/>
      <c r="E344" s="155"/>
      <c r="F344" s="122"/>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row>
    <row r="345" spans="1:28" ht="15.75" customHeight="1" x14ac:dyDescent="0.25">
      <c r="A345" s="155"/>
      <c r="B345" s="155"/>
      <c r="C345" s="155"/>
      <c r="D345" s="155"/>
      <c r="E345" s="155"/>
      <c r="F345" s="122"/>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row>
    <row r="346" spans="1:28" ht="15.75" customHeight="1" x14ac:dyDescent="0.25">
      <c r="A346" s="155"/>
      <c r="B346" s="155"/>
      <c r="C346" s="155"/>
      <c r="D346" s="155"/>
      <c r="E346" s="155"/>
      <c r="F346" s="122"/>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row>
    <row r="347" spans="1:28" ht="15.75" customHeight="1" x14ac:dyDescent="0.25">
      <c r="A347" s="155"/>
      <c r="B347" s="155"/>
      <c r="C347" s="155"/>
      <c r="D347" s="155"/>
      <c r="E347" s="155"/>
      <c r="F347" s="122"/>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row>
    <row r="348" spans="1:28" ht="15.75" customHeight="1" x14ac:dyDescent="0.25">
      <c r="A348" s="155"/>
      <c r="B348" s="155"/>
      <c r="C348" s="155"/>
      <c r="D348" s="155"/>
      <c r="E348" s="155"/>
      <c r="F348" s="122"/>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row>
    <row r="349" spans="1:28" ht="15.75" customHeight="1" x14ac:dyDescent="0.25">
      <c r="A349" s="155"/>
      <c r="B349" s="155"/>
      <c r="C349" s="155"/>
      <c r="D349" s="155"/>
      <c r="E349" s="155"/>
      <c r="F349" s="122"/>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row>
    <row r="350" spans="1:28" ht="15.75" customHeight="1" x14ac:dyDescent="0.25">
      <c r="A350" s="155"/>
      <c r="B350" s="155"/>
      <c r="C350" s="155"/>
      <c r="D350" s="155"/>
      <c r="E350" s="155"/>
      <c r="F350" s="122"/>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row>
    <row r="351" spans="1:28" ht="15.75" customHeight="1" x14ac:dyDescent="0.25">
      <c r="A351" s="155"/>
      <c r="B351" s="155"/>
      <c r="C351" s="155"/>
      <c r="D351" s="155"/>
      <c r="E351" s="155"/>
      <c r="F351" s="122"/>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row>
    <row r="352" spans="1:28" ht="15.75" customHeight="1" x14ac:dyDescent="0.25">
      <c r="A352" s="155"/>
      <c r="B352" s="155"/>
      <c r="C352" s="155"/>
      <c r="D352" s="155"/>
      <c r="E352" s="155"/>
      <c r="F352" s="122"/>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row>
    <row r="353" spans="1:28" ht="15.75" customHeight="1" x14ac:dyDescent="0.25">
      <c r="A353" s="155"/>
      <c r="B353" s="155"/>
      <c r="C353" s="155"/>
      <c r="D353" s="155"/>
      <c r="E353" s="155"/>
      <c r="F353" s="122"/>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row>
    <row r="354" spans="1:28" ht="15.75" customHeight="1" x14ac:dyDescent="0.25">
      <c r="A354" s="155"/>
      <c r="B354" s="155"/>
      <c r="C354" s="155"/>
      <c r="D354" s="155"/>
      <c r="E354" s="155"/>
      <c r="F354" s="122"/>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row>
    <row r="355" spans="1:28" ht="15.75" customHeight="1" x14ac:dyDescent="0.25">
      <c r="A355" s="155"/>
      <c r="B355" s="155"/>
      <c r="C355" s="155"/>
      <c r="D355" s="155"/>
      <c r="E355" s="155"/>
      <c r="F355" s="122"/>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row>
    <row r="356" spans="1:28" ht="15.75" customHeight="1" x14ac:dyDescent="0.25">
      <c r="A356" s="155"/>
      <c r="B356" s="155"/>
      <c r="C356" s="155"/>
      <c r="D356" s="155"/>
      <c r="E356" s="155"/>
      <c r="F356" s="122"/>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row>
    <row r="357" spans="1:28" ht="15.75" customHeight="1" x14ac:dyDescent="0.25">
      <c r="A357" s="155"/>
      <c r="B357" s="155"/>
      <c r="C357" s="155"/>
      <c r="D357" s="155"/>
      <c r="E357" s="155"/>
      <c r="F357" s="122"/>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row>
    <row r="358" spans="1:28" ht="15.75" customHeight="1" x14ac:dyDescent="0.25">
      <c r="A358" s="155"/>
      <c r="B358" s="155"/>
      <c r="C358" s="155"/>
      <c r="D358" s="155"/>
      <c r="E358" s="155"/>
      <c r="F358" s="122"/>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row>
    <row r="359" spans="1:28" ht="15.75" customHeight="1" x14ac:dyDescent="0.25">
      <c r="A359" s="155"/>
      <c r="B359" s="155"/>
      <c r="C359" s="155"/>
      <c r="D359" s="155"/>
      <c r="E359" s="155"/>
      <c r="F359" s="122"/>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row>
    <row r="360" spans="1:28" ht="15.75" customHeight="1" x14ac:dyDescent="0.25">
      <c r="A360" s="155"/>
      <c r="B360" s="155"/>
      <c r="C360" s="155"/>
      <c r="D360" s="155"/>
      <c r="E360" s="155"/>
      <c r="F360" s="122"/>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row>
    <row r="361" spans="1:28" ht="15.75" customHeight="1" x14ac:dyDescent="0.25">
      <c r="A361" s="155"/>
      <c r="B361" s="155"/>
      <c r="C361" s="155"/>
      <c r="D361" s="155"/>
      <c r="E361" s="155"/>
      <c r="F361" s="122"/>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row>
    <row r="362" spans="1:28" ht="15.75" customHeight="1" x14ac:dyDescent="0.25">
      <c r="A362" s="155"/>
      <c r="B362" s="155"/>
      <c r="C362" s="155"/>
      <c r="D362" s="155"/>
      <c r="E362" s="155"/>
      <c r="F362" s="122"/>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row>
    <row r="363" spans="1:28" ht="15.75" customHeight="1" x14ac:dyDescent="0.25">
      <c r="A363" s="155"/>
      <c r="B363" s="155"/>
      <c r="C363" s="155"/>
      <c r="D363" s="155"/>
      <c r="E363" s="155"/>
      <c r="F363" s="122"/>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row>
    <row r="364" spans="1:28" ht="15.75" customHeight="1" x14ac:dyDescent="0.25">
      <c r="A364" s="155"/>
      <c r="B364" s="155"/>
      <c r="C364" s="155"/>
      <c r="D364" s="155"/>
      <c r="E364" s="155"/>
      <c r="F364" s="122"/>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row>
    <row r="365" spans="1:28" ht="15.75" customHeight="1" x14ac:dyDescent="0.25">
      <c r="A365" s="155"/>
      <c r="B365" s="155"/>
      <c r="C365" s="155"/>
      <c r="D365" s="155"/>
      <c r="E365" s="155"/>
      <c r="F365" s="122"/>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row>
    <row r="366" spans="1:28" ht="15.75" customHeight="1" x14ac:dyDescent="0.25">
      <c r="A366" s="155"/>
      <c r="B366" s="155"/>
      <c r="C366" s="155"/>
      <c r="D366" s="155"/>
      <c r="E366" s="155"/>
      <c r="F366" s="122"/>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row>
    <row r="367" spans="1:28" ht="15.75" customHeight="1" x14ac:dyDescent="0.25">
      <c r="A367" s="155"/>
      <c r="B367" s="155"/>
      <c r="C367" s="155"/>
      <c r="D367" s="155"/>
      <c r="E367" s="155"/>
      <c r="F367" s="122"/>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row>
    <row r="368" spans="1:28" ht="15.75" customHeight="1" x14ac:dyDescent="0.25">
      <c r="A368" s="155"/>
      <c r="B368" s="155"/>
      <c r="C368" s="155"/>
      <c r="D368" s="155"/>
      <c r="E368" s="155"/>
      <c r="F368" s="122"/>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row>
    <row r="369" spans="1:28" ht="15.75" customHeight="1" x14ac:dyDescent="0.25">
      <c r="A369" s="155"/>
      <c r="B369" s="155"/>
      <c r="C369" s="155"/>
      <c r="D369" s="155"/>
      <c r="E369" s="155"/>
      <c r="F369" s="122"/>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row>
    <row r="370" spans="1:28" ht="15.75" customHeight="1" x14ac:dyDescent="0.25">
      <c r="A370" s="155"/>
      <c r="B370" s="155"/>
      <c r="C370" s="155"/>
      <c r="D370" s="155"/>
      <c r="E370" s="155"/>
      <c r="F370" s="122"/>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row>
    <row r="371" spans="1:28" ht="15.75" customHeight="1" x14ac:dyDescent="0.25">
      <c r="A371" s="155"/>
      <c r="B371" s="155"/>
      <c r="C371" s="155"/>
      <c r="D371" s="155"/>
      <c r="E371" s="155"/>
      <c r="F371" s="122"/>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row>
    <row r="372" spans="1:28" ht="15.75" customHeight="1" x14ac:dyDescent="0.25">
      <c r="A372" s="155"/>
      <c r="B372" s="155"/>
      <c r="C372" s="155"/>
      <c r="D372" s="155"/>
      <c r="E372" s="155"/>
      <c r="F372" s="122"/>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row>
    <row r="373" spans="1:28" ht="15.75" customHeight="1" x14ac:dyDescent="0.25">
      <c r="A373" s="155"/>
      <c r="B373" s="155"/>
      <c r="C373" s="155"/>
      <c r="D373" s="155"/>
      <c r="E373" s="155"/>
      <c r="F373" s="122"/>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row>
    <row r="374" spans="1:28" ht="15.75" customHeight="1" x14ac:dyDescent="0.25">
      <c r="A374" s="155"/>
      <c r="B374" s="155"/>
      <c r="C374" s="155"/>
      <c r="D374" s="155"/>
      <c r="E374" s="155"/>
      <c r="F374" s="122"/>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row>
    <row r="375" spans="1:28" ht="15.75" customHeight="1" x14ac:dyDescent="0.25">
      <c r="A375" s="155"/>
      <c r="B375" s="155"/>
      <c r="C375" s="155"/>
      <c r="D375" s="155"/>
      <c r="E375" s="155"/>
      <c r="F375" s="122"/>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row>
    <row r="376" spans="1:28" ht="15.75" customHeight="1" x14ac:dyDescent="0.25">
      <c r="A376" s="155"/>
      <c r="B376" s="155"/>
      <c r="C376" s="155"/>
      <c r="D376" s="155"/>
      <c r="E376" s="155"/>
      <c r="F376" s="122"/>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row>
    <row r="377" spans="1:28" ht="15.75" customHeight="1" x14ac:dyDescent="0.25">
      <c r="A377" s="155"/>
      <c r="B377" s="155"/>
      <c r="C377" s="155"/>
      <c r="D377" s="155"/>
      <c r="E377" s="155"/>
      <c r="F377" s="122"/>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row>
    <row r="378" spans="1:28" ht="15.75" customHeight="1" x14ac:dyDescent="0.25">
      <c r="A378" s="155"/>
      <c r="B378" s="155"/>
      <c r="C378" s="155"/>
      <c r="D378" s="155"/>
      <c r="E378" s="155"/>
      <c r="F378" s="122"/>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row>
    <row r="379" spans="1:28" ht="15.75" customHeight="1" x14ac:dyDescent="0.25">
      <c r="A379" s="155"/>
      <c r="B379" s="155"/>
      <c r="C379" s="155"/>
      <c r="D379" s="155"/>
      <c r="E379" s="155"/>
      <c r="F379" s="122"/>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row>
    <row r="380" spans="1:28" ht="15.75" customHeight="1" x14ac:dyDescent="0.25">
      <c r="A380" s="155"/>
      <c r="B380" s="155"/>
      <c r="C380" s="155"/>
      <c r="D380" s="155"/>
      <c r="E380" s="155"/>
      <c r="F380" s="122"/>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row>
    <row r="381" spans="1:28" ht="15.75" customHeight="1" x14ac:dyDescent="0.25">
      <c r="A381" s="155"/>
      <c r="B381" s="155"/>
      <c r="C381" s="155"/>
      <c r="D381" s="155"/>
      <c r="E381" s="155"/>
      <c r="F381" s="122"/>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row>
    <row r="382" spans="1:28" ht="15.75" customHeight="1" x14ac:dyDescent="0.25">
      <c r="A382" s="155"/>
      <c r="B382" s="155"/>
      <c r="C382" s="155"/>
      <c r="D382" s="155"/>
      <c r="E382" s="155"/>
      <c r="F382" s="122"/>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row>
    <row r="383" spans="1:28" ht="15.75" customHeight="1" x14ac:dyDescent="0.25">
      <c r="A383" s="155"/>
      <c r="B383" s="155"/>
      <c r="C383" s="155"/>
      <c r="D383" s="155"/>
      <c r="E383" s="155"/>
      <c r="F383" s="122"/>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row>
    <row r="384" spans="1:28" ht="15.75" customHeight="1" x14ac:dyDescent="0.25">
      <c r="A384" s="155"/>
      <c r="B384" s="155"/>
      <c r="C384" s="155"/>
      <c r="D384" s="155"/>
      <c r="E384" s="155"/>
      <c r="F384" s="122"/>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row>
    <row r="385" spans="1:28" ht="15.75" customHeight="1" x14ac:dyDescent="0.25">
      <c r="A385" s="155"/>
      <c r="B385" s="155"/>
      <c r="C385" s="155"/>
      <c r="D385" s="155"/>
      <c r="E385" s="155"/>
      <c r="F385" s="122"/>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row>
    <row r="386" spans="1:28" ht="15.75" customHeight="1" x14ac:dyDescent="0.25">
      <c r="A386" s="155"/>
      <c r="B386" s="155"/>
      <c r="C386" s="155"/>
      <c r="D386" s="155"/>
      <c r="E386" s="155"/>
      <c r="F386" s="122"/>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row>
    <row r="387" spans="1:28" ht="15.75" customHeight="1" x14ac:dyDescent="0.25">
      <c r="A387" s="155"/>
      <c r="B387" s="155"/>
      <c r="C387" s="155"/>
      <c r="D387" s="155"/>
      <c r="E387" s="155"/>
      <c r="F387" s="122"/>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row>
    <row r="388" spans="1:28" ht="15.75" customHeight="1" x14ac:dyDescent="0.25">
      <c r="A388" s="155"/>
      <c r="B388" s="155"/>
      <c r="C388" s="155"/>
      <c r="D388" s="155"/>
      <c r="E388" s="155"/>
      <c r="F388" s="122"/>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row>
    <row r="389" spans="1:28" ht="15.75" customHeight="1" x14ac:dyDescent="0.25">
      <c r="A389" s="155"/>
      <c r="B389" s="155"/>
      <c r="C389" s="155"/>
      <c r="D389" s="155"/>
      <c r="E389" s="155"/>
      <c r="F389" s="122"/>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row>
    <row r="390" spans="1:28" ht="15.75" customHeight="1" x14ac:dyDescent="0.25">
      <c r="A390" s="155"/>
      <c r="B390" s="155"/>
      <c r="C390" s="155"/>
      <c r="D390" s="155"/>
      <c r="E390" s="155"/>
      <c r="F390" s="122"/>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row>
    <row r="391" spans="1:28" ht="15.75" customHeight="1" x14ac:dyDescent="0.25">
      <c r="A391" s="155"/>
      <c r="B391" s="155"/>
      <c r="C391" s="155"/>
      <c r="D391" s="155"/>
      <c r="E391" s="155"/>
      <c r="F391" s="122"/>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row>
    <row r="392" spans="1:28" ht="15.75" customHeight="1" x14ac:dyDescent="0.25">
      <c r="A392" s="155"/>
      <c r="B392" s="155"/>
      <c r="C392" s="155"/>
      <c r="D392" s="155"/>
      <c r="E392" s="155"/>
      <c r="F392" s="122"/>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row>
    <row r="393" spans="1:28" ht="15.75" customHeight="1" x14ac:dyDescent="0.25">
      <c r="A393" s="155"/>
      <c r="B393" s="155"/>
      <c r="C393" s="155"/>
      <c r="D393" s="155"/>
      <c r="E393" s="155"/>
      <c r="F393" s="122"/>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row>
    <row r="394" spans="1:28" ht="15.75" customHeight="1" x14ac:dyDescent="0.25">
      <c r="A394" s="155"/>
      <c r="B394" s="155"/>
      <c r="C394" s="155"/>
      <c r="D394" s="155"/>
      <c r="E394" s="155"/>
      <c r="F394" s="122"/>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row>
    <row r="395" spans="1:28" ht="15.75" customHeight="1" x14ac:dyDescent="0.25">
      <c r="A395" s="155"/>
      <c r="B395" s="155"/>
      <c r="C395" s="155"/>
      <c r="D395" s="155"/>
      <c r="E395" s="155"/>
      <c r="F395" s="122"/>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row>
    <row r="396" spans="1:28" ht="15.75" customHeight="1" x14ac:dyDescent="0.25">
      <c r="A396" s="155"/>
      <c r="B396" s="155"/>
      <c r="C396" s="155"/>
      <c r="D396" s="155"/>
      <c r="E396" s="155"/>
      <c r="F396" s="122"/>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row>
    <row r="397" spans="1:28" ht="15.75" customHeight="1" x14ac:dyDescent="0.25">
      <c r="A397" s="155"/>
      <c r="B397" s="155"/>
      <c r="C397" s="155"/>
      <c r="D397" s="155"/>
      <c r="E397" s="155"/>
      <c r="F397" s="122"/>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row>
    <row r="398" spans="1:28" ht="15.75" customHeight="1" x14ac:dyDescent="0.25">
      <c r="A398" s="155"/>
      <c r="B398" s="155"/>
      <c r="C398" s="155"/>
      <c r="D398" s="155"/>
      <c r="E398" s="155"/>
      <c r="F398" s="122"/>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row>
    <row r="399" spans="1:28" ht="15.75" customHeight="1" x14ac:dyDescent="0.25">
      <c r="A399" s="155"/>
      <c r="B399" s="155"/>
      <c r="C399" s="155"/>
      <c r="D399" s="155"/>
      <c r="E399" s="155"/>
      <c r="F399" s="122"/>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row>
    <row r="400" spans="1:28" ht="15.75" customHeight="1" x14ac:dyDescent="0.25">
      <c r="A400" s="155"/>
      <c r="B400" s="155"/>
      <c r="C400" s="155"/>
      <c r="D400" s="155"/>
      <c r="E400" s="155"/>
      <c r="F400" s="122"/>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row>
    <row r="401" spans="1:28" ht="15.75" customHeight="1" x14ac:dyDescent="0.25">
      <c r="A401" s="155"/>
      <c r="B401" s="155"/>
      <c r="C401" s="155"/>
      <c r="D401" s="155"/>
      <c r="E401" s="155"/>
      <c r="F401" s="122"/>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row>
    <row r="402" spans="1:28" ht="15.75" customHeight="1" x14ac:dyDescent="0.25">
      <c r="A402" s="155"/>
      <c r="B402" s="155"/>
      <c r="C402" s="155"/>
      <c r="D402" s="155"/>
      <c r="E402" s="155"/>
      <c r="F402" s="122"/>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row>
    <row r="403" spans="1:28" ht="15.75" customHeight="1" x14ac:dyDescent="0.25">
      <c r="A403" s="155"/>
      <c r="B403" s="155"/>
      <c r="C403" s="155"/>
      <c r="D403" s="155"/>
      <c r="E403" s="155"/>
      <c r="F403" s="122"/>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row>
    <row r="404" spans="1:28" ht="15.75" customHeight="1" x14ac:dyDescent="0.25">
      <c r="A404" s="155"/>
      <c r="B404" s="155"/>
      <c r="C404" s="155"/>
      <c r="D404" s="155"/>
      <c r="E404" s="155"/>
      <c r="F404" s="122"/>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row>
    <row r="405" spans="1:28" ht="15.75" customHeight="1" x14ac:dyDescent="0.25">
      <c r="A405" s="155"/>
      <c r="B405" s="155"/>
      <c r="C405" s="155"/>
      <c r="D405" s="155"/>
      <c r="E405" s="155"/>
      <c r="F405" s="122"/>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row>
    <row r="406" spans="1:28" ht="15.75" customHeight="1" x14ac:dyDescent="0.25">
      <c r="A406" s="155"/>
      <c r="B406" s="155"/>
      <c r="C406" s="155"/>
      <c r="D406" s="155"/>
      <c r="E406" s="155"/>
      <c r="F406" s="122"/>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row>
    <row r="407" spans="1:28" ht="15.75" customHeight="1" x14ac:dyDescent="0.25">
      <c r="A407" s="155"/>
      <c r="B407" s="155"/>
      <c r="C407" s="155"/>
      <c r="D407" s="155"/>
      <c r="E407" s="155"/>
      <c r="F407" s="122"/>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row>
    <row r="408" spans="1:28" ht="15.75" customHeight="1" x14ac:dyDescent="0.25">
      <c r="A408" s="155"/>
      <c r="B408" s="155"/>
      <c r="C408" s="155"/>
      <c r="D408" s="155"/>
      <c r="E408" s="155"/>
      <c r="F408" s="122"/>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row>
    <row r="409" spans="1:28" ht="15.75" customHeight="1" x14ac:dyDescent="0.25">
      <c r="A409" s="155"/>
      <c r="B409" s="155"/>
      <c r="C409" s="155"/>
      <c r="D409" s="155"/>
      <c r="E409" s="155"/>
      <c r="F409" s="122"/>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row>
    <row r="410" spans="1:28" ht="15.75" customHeight="1" x14ac:dyDescent="0.25">
      <c r="A410" s="155"/>
      <c r="B410" s="155"/>
      <c r="C410" s="155"/>
      <c r="D410" s="155"/>
      <c r="E410" s="155"/>
      <c r="F410" s="122"/>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row>
    <row r="411" spans="1:28" ht="15.75" customHeight="1" x14ac:dyDescent="0.25">
      <c r="A411" s="155"/>
      <c r="B411" s="155"/>
      <c r="C411" s="155"/>
      <c r="D411" s="155"/>
      <c r="E411" s="155"/>
      <c r="F411" s="122"/>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row>
    <row r="412" spans="1:28" ht="15.75" customHeight="1" x14ac:dyDescent="0.25">
      <c r="A412" s="155"/>
      <c r="B412" s="155"/>
      <c r="C412" s="155"/>
      <c r="D412" s="155"/>
      <c r="E412" s="155"/>
      <c r="F412" s="122"/>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row>
    <row r="413" spans="1:28" ht="15.75" customHeight="1" x14ac:dyDescent="0.25">
      <c r="A413" s="155"/>
      <c r="B413" s="155"/>
      <c r="C413" s="155"/>
      <c r="D413" s="155"/>
      <c r="E413" s="155"/>
      <c r="F413" s="122"/>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row>
    <row r="414" spans="1:28" ht="15.75" customHeight="1" x14ac:dyDescent="0.25">
      <c r="A414" s="155"/>
      <c r="B414" s="155"/>
      <c r="C414" s="155"/>
      <c r="D414" s="155"/>
      <c r="E414" s="155"/>
      <c r="F414" s="122"/>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row>
    <row r="415" spans="1:28" ht="15.75" customHeight="1" x14ac:dyDescent="0.25">
      <c r="A415" s="155"/>
      <c r="B415" s="155"/>
      <c r="C415" s="155"/>
      <c r="D415" s="155"/>
      <c r="E415" s="155"/>
      <c r="F415" s="122"/>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row>
    <row r="416" spans="1:28" ht="15.75" customHeight="1" x14ac:dyDescent="0.25">
      <c r="A416" s="155"/>
      <c r="B416" s="155"/>
      <c r="C416" s="155"/>
      <c r="D416" s="155"/>
      <c r="E416" s="155"/>
      <c r="F416" s="122"/>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row>
    <row r="417" spans="1:28" ht="15.75" customHeight="1" x14ac:dyDescent="0.25">
      <c r="A417" s="155"/>
      <c r="B417" s="155"/>
      <c r="C417" s="155"/>
      <c r="D417" s="155"/>
      <c r="E417" s="155"/>
      <c r="F417" s="122"/>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row>
    <row r="418" spans="1:28" ht="15.75" customHeight="1" x14ac:dyDescent="0.25">
      <c r="A418" s="155"/>
      <c r="B418" s="155"/>
      <c r="C418" s="155"/>
      <c r="D418" s="155"/>
      <c r="E418" s="155"/>
      <c r="F418" s="122"/>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row>
    <row r="419" spans="1:28" ht="15.75" customHeight="1" x14ac:dyDescent="0.25">
      <c r="A419" s="155"/>
      <c r="B419" s="155"/>
      <c r="C419" s="155"/>
      <c r="D419" s="155"/>
      <c r="E419" s="155"/>
      <c r="F419" s="122"/>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row>
    <row r="420" spans="1:28" ht="15.75" customHeight="1" x14ac:dyDescent="0.25">
      <c r="A420" s="155"/>
      <c r="B420" s="155"/>
      <c r="C420" s="155"/>
      <c r="D420" s="155"/>
      <c r="E420" s="155"/>
      <c r="F420" s="122"/>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row>
    <row r="421" spans="1:28" ht="15.75" customHeight="1" x14ac:dyDescent="0.25">
      <c r="A421" s="155"/>
      <c r="B421" s="155"/>
      <c r="C421" s="155"/>
      <c r="D421" s="155"/>
      <c r="E421" s="155"/>
      <c r="F421" s="122"/>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row>
    <row r="422" spans="1:28" ht="15.75" customHeight="1" x14ac:dyDescent="0.25">
      <c r="A422" s="155"/>
      <c r="B422" s="155"/>
      <c r="C422" s="155"/>
      <c r="D422" s="155"/>
      <c r="E422" s="155"/>
      <c r="F422" s="122"/>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row>
    <row r="423" spans="1:28" ht="15.75" customHeight="1" x14ac:dyDescent="0.25">
      <c r="A423" s="155"/>
      <c r="B423" s="155"/>
      <c r="C423" s="155"/>
      <c r="D423" s="155"/>
      <c r="E423" s="155"/>
      <c r="F423" s="122"/>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row>
    <row r="424" spans="1:28" ht="15.75" customHeight="1" x14ac:dyDescent="0.25">
      <c r="A424" s="155"/>
      <c r="B424" s="155"/>
      <c r="C424" s="155"/>
      <c r="D424" s="155"/>
      <c r="E424" s="155"/>
      <c r="F424" s="122"/>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row>
    <row r="425" spans="1:28" ht="15.75" customHeight="1" x14ac:dyDescent="0.25">
      <c r="A425" s="155"/>
      <c r="B425" s="155"/>
      <c r="C425" s="155"/>
      <c r="D425" s="155"/>
      <c r="E425" s="155"/>
      <c r="F425" s="122"/>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row>
    <row r="426" spans="1:28" ht="15.75" customHeight="1" x14ac:dyDescent="0.25">
      <c r="A426" s="155"/>
      <c r="B426" s="155"/>
      <c r="C426" s="155"/>
      <c r="D426" s="155"/>
      <c r="E426" s="155"/>
      <c r="F426" s="122"/>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row>
    <row r="427" spans="1:28" ht="15.75" customHeight="1" x14ac:dyDescent="0.25">
      <c r="A427" s="155"/>
      <c r="B427" s="155"/>
      <c r="C427" s="155"/>
      <c r="D427" s="155"/>
      <c r="E427" s="155"/>
      <c r="F427" s="122"/>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row>
    <row r="428" spans="1:28" ht="15.75" customHeight="1" x14ac:dyDescent="0.25">
      <c r="A428" s="155"/>
      <c r="B428" s="155"/>
      <c r="C428" s="155"/>
      <c r="D428" s="155"/>
      <c r="E428" s="155"/>
      <c r="F428" s="122"/>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row>
    <row r="429" spans="1:28" ht="15.75" customHeight="1" x14ac:dyDescent="0.25">
      <c r="A429" s="155"/>
      <c r="B429" s="155"/>
      <c r="C429" s="155"/>
      <c r="D429" s="155"/>
      <c r="E429" s="155"/>
      <c r="F429" s="122"/>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row>
    <row r="430" spans="1:28" ht="15.75" customHeight="1" x14ac:dyDescent="0.25">
      <c r="A430" s="155"/>
      <c r="B430" s="155"/>
      <c r="C430" s="155"/>
      <c r="D430" s="155"/>
      <c r="E430" s="155"/>
      <c r="F430" s="122"/>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row>
    <row r="431" spans="1:28" ht="15.75" customHeight="1" x14ac:dyDescent="0.25">
      <c r="A431" s="155"/>
      <c r="B431" s="155"/>
      <c r="C431" s="155"/>
      <c r="D431" s="155"/>
      <c r="E431" s="155"/>
      <c r="F431" s="122"/>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row>
    <row r="432" spans="1:28" ht="15.75" customHeight="1" x14ac:dyDescent="0.25">
      <c r="A432" s="155"/>
      <c r="B432" s="155"/>
      <c r="C432" s="155"/>
      <c r="D432" s="155"/>
      <c r="E432" s="155"/>
      <c r="F432" s="122"/>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row>
    <row r="433" spans="1:28" ht="15.75" customHeight="1" x14ac:dyDescent="0.25">
      <c r="A433" s="155"/>
      <c r="B433" s="155"/>
      <c r="C433" s="155"/>
      <c r="D433" s="155"/>
      <c r="E433" s="155"/>
      <c r="F433" s="122"/>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row>
    <row r="434" spans="1:28" ht="15.75" customHeight="1" x14ac:dyDescent="0.25">
      <c r="A434" s="155"/>
      <c r="B434" s="155"/>
      <c r="C434" s="155"/>
      <c r="D434" s="155"/>
      <c r="E434" s="155"/>
      <c r="F434" s="122"/>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row>
    <row r="435" spans="1:28" ht="15.75" customHeight="1" x14ac:dyDescent="0.25">
      <c r="A435" s="155"/>
      <c r="B435" s="155"/>
      <c r="C435" s="155"/>
      <c r="D435" s="155"/>
      <c r="E435" s="155"/>
      <c r="F435" s="122"/>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row>
    <row r="436" spans="1:28" ht="15.75" customHeight="1" x14ac:dyDescent="0.25">
      <c r="A436" s="155"/>
      <c r="B436" s="155"/>
      <c r="C436" s="155"/>
      <c r="D436" s="155"/>
      <c r="E436" s="155"/>
      <c r="F436" s="122"/>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row>
    <row r="437" spans="1:28" ht="15.75" customHeight="1" x14ac:dyDescent="0.25">
      <c r="A437" s="155"/>
      <c r="B437" s="155"/>
      <c r="C437" s="155"/>
      <c r="D437" s="155"/>
      <c r="E437" s="155"/>
      <c r="F437" s="122"/>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row>
    <row r="438" spans="1:28" ht="15.75" customHeight="1" x14ac:dyDescent="0.25">
      <c r="A438" s="155"/>
      <c r="B438" s="155"/>
      <c r="C438" s="155"/>
      <c r="D438" s="155"/>
      <c r="E438" s="155"/>
      <c r="F438" s="122"/>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row>
    <row r="439" spans="1:28" ht="15.75" customHeight="1" x14ac:dyDescent="0.25">
      <c r="A439" s="155"/>
      <c r="B439" s="155"/>
      <c r="C439" s="155"/>
      <c r="D439" s="155"/>
      <c r="E439" s="155"/>
      <c r="F439" s="122"/>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row>
    <row r="440" spans="1:28" ht="15.75" customHeight="1" x14ac:dyDescent="0.25">
      <c r="A440" s="155"/>
      <c r="B440" s="155"/>
      <c r="C440" s="155"/>
      <c r="D440" s="155"/>
      <c r="E440" s="155"/>
      <c r="F440" s="122"/>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row>
    <row r="441" spans="1:28" ht="15.75" customHeight="1" x14ac:dyDescent="0.25">
      <c r="A441" s="155"/>
      <c r="B441" s="155"/>
      <c r="C441" s="155"/>
      <c r="D441" s="155"/>
      <c r="E441" s="155"/>
      <c r="F441" s="122"/>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row>
    <row r="442" spans="1:28" ht="15.75" customHeight="1" x14ac:dyDescent="0.25">
      <c r="A442" s="155"/>
      <c r="B442" s="155"/>
      <c r="C442" s="155"/>
      <c r="D442" s="155"/>
      <c r="E442" s="155"/>
      <c r="F442" s="122"/>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row>
    <row r="443" spans="1:28" ht="15.75" customHeight="1" x14ac:dyDescent="0.25">
      <c r="A443" s="155"/>
      <c r="B443" s="155"/>
      <c r="C443" s="155"/>
      <c r="D443" s="155"/>
      <c r="E443" s="155"/>
      <c r="F443" s="122"/>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row>
    <row r="444" spans="1:28" ht="15.75" customHeight="1" x14ac:dyDescent="0.25">
      <c r="A444" s="155"/>
      <c r="B444" s="155"/>
      <c r="C444" s="155"/>
      <c r="D444" s="155"/>
      <c r="E444" s="155"/>
      <c r="F444" s="122"/>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row>
    <row r="445" spans="1:28" ht="15.75" customHeight="1" x14ac:dyDescent="0.25">
      <c r="A445" s="155"/>
      <c r="B445" s="155"/>
      <c r="C445" s="155"/>
      <c r="D445" s="155"/>
      <c r="E445" s="155"/>
      <c r="F445" s="122"/>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row>
    <row r="446" spans="1:28" ht="15.75" customHeight="1" x14ac:dyDescent="0.25">
      <c r="A446" s="155"/>
      <c r="B446" s="155"/>
      <c r="C446" s="155"/>
      <c r="D446" s="155"/>
      <c r="E446" s="155"/>
      <c r="F446" s="122"/>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row>
    <row r="447" spans="1:28" ht="15.75" customHeight="1" x14ac:dyDescent="0.25">
      <c r="A447" s="155"/>
      <c r="B447" s="155"/>
      <c r="C447" s="155"/>
      <c r="D447" s="155"/>
      <c r="E447" s="155"/>
      <c r="F447" s="122"/>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row>
    <row r="448" spans="1:28" ht="15.75" customHeight="1" x14ac:dyDescent="0.25">
      <c r="A448" s="155"/>
      <c r="B448" s="155"/>
      <c r="C448" s="155"/>
      <c r="D448" s="155"/>
      <c r="E448" s="155"/>
      <c r="F448" s="122"/>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row>
    <row r="449" spans="1:28" ht="15.75" customHeight="1" x14ac:dyDescent="0.25">
      <c r="A449" s="155"/>
      <c r="B449" s="155"/>
      <c r="C449" s="155"/>
      <c r="D449" s="155"/>
      <c r="E449" s="155"/>
      <c r="F449" s="122"/>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row>
    <row r="450" spans="1:28" ht="15.75" customHeight="1" x14ac:dyDescent="0.25">
      <c r="A450" s="155"/>
      <c r="B450" s="155"/>
      <c r="C450" s="155"/>
      <c r="D450" s="155"/>
      <c r="E450" s="155"/>
      <c r="F450" s="122"/>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row>
    <row r="451" spans="1:28" ht="15.75" customHeight="1" x14ac:dyDescent="0.25">
      <c r="A451" s="155"/>
      <c r="B451" s="155"/>
      <c r="C451" s="155"/>
      <c r="D451" s="155"/>
      <c r="E451" s="155"/>
      <c r="F451" s="122"/>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row>
    <row r="452" spans="1:28" ht="15.75" customHeight="1" x14ac:dyDescent="0.25">
      <c r="A452" s="155"/>
      <c r="B452" s="155"/>
      <c r="C452" s="155"/>
      <c r="D452" s="155"/>
      <c r="E452" s="155"/>
      <c r="F452" s="122"/>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row>
    <row r="453" spans="1:28" ht="15.75" customHeight="1" x14ac:dyDescent="0.25">
      <c r="A453" s="155"/>
      <c r="B453" s="155"/>
      <c r="C453" s="155"/>
      <c r="D453" s="155"/>
      <c r="E453" s="155"/>
      <c r="F453" s="122"/>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row>
    <row r="454" spans="1:28" ht="15.75" customHeight="1" x14ac:dyDescent="0.25">
      <c r="A454" s="155"/>
      <c r="B454" s="155"/>
      <c r="C454" s="155"/>
      <c r="D454" s="155"/>
      <c r="E454" s="155"/>
      <c r="F454" s="122"/>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row>
    <row r="455" spans="1:28" ht="15.75" customHeight="1" x14ac:dyDescent="0.25">
      <c r="A455" s="155"/>
      <c r="B455" s="155"/>
      <c r="C455" s="155"/>
      <c r="D455" s="155"/>
      <c r="E455" s="155"/>
      <c r="F455" s="122"/>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row>
    <row r="456" spans="1:28" ht="15.75" customHeight="1" x14ac:dyDescent="0.25">
      <c r="A456" s="155"/>
      <c r="B456" s="155"/>
      <c r="C456" s="155"/>
      <c r="D456" s="155"/>
      <c r="E456" s="155"/>
      <c r="F456" s="122"/>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row>
    <row r="457" spans="1:28" ht="15.75" customHeight="1" x14ac:dyDescent="0.25">
      <c r="A457" s="155"/>
      <c r="B457" s="155"/>
      <c r="C457" s="155"/>
      <c r="D457" s="155"/>
      <c r="E457" s="155"/>
      <c r="F457" s="122"/>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row>
    <row r="458" spans="1:28" ht="15.75" customHeight="1" x14ac:dyDescent="0.25">
      <c r="A458" s="155"/>
      <c r="B458" s="155"/>
      <c r="C458" s="155"/>
      <c r="D458" s="155"/>
      <c r="E458" s="155"/>
      <c r="F458" s="122"/>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row>
    <row r="459" spans="1:28" ht="15.75" customHeight="1" x14ac:dyDescent="0.25">
      <c r="A459" s="155"/>
      <c r="B459" s="155"/>
      <c r="C459" s="155"/>
      <c r="D459" s="155"/>
      <c r="E459" s="155"/>
      <c r="F459" s="122"/>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row>
    <row r="460" spans="1:28" ht="15.75" customHeight="1" x14ac:dyDescent="0.25">
      <c r="A460" s="155"/>
      <c r="B460" s="155"/>
      <c r="C460" s="155"/>
      <c r="D460" s="155"/>
      <c r="E460" s="155"/>
      <c r="F460" s="122"/>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row>
    <row r="461" spans="1:28" ht="15.75" customHeight="1" x14ac:dyDescent="0.25">
      <c r="A461" s="155"/>
      <c r="B461" s="155"/>
      <c r="C461" s="155"/>
      <c r="D461" s="155"/>
      <c r="E461" s="155"/>
      <c r="F461" s="122"/>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row>
    <row r="462" spans="1:28" ht="15.75" customHeight="1" x14ac:dyDescent="0.25">
      <c r="A462" s="155"/>
      <c r="B462" s="155"/>
      <c r="C462" s="155"/>
      <c r="D462" s="155"/>
      <c r="E462" s="155"/>
      <c r="F462" s="122"/>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row>
    <row r="463" spans="1:28" ht="15.75" customHeight="1" x14ac:dyDescent="0.25">
      <c r="A463" s="155"/>
      <c r="B463" s="155"/>
      <c r="C463" s="155"/>
      <c r="D463" s="155"/>
      <c r="E463" s="155"/>
      <c r="F463" s="122"/>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row>
    <row r="464" spans="1:28" ht="15.75" customHeight="1" x14ac:dyDescent="0.25">
      <c r="A464" s="155"/>
      <c r="B464" s="155"/>
      <c r="C464" s="155"/>
      <c r="D464" s="155"/>
      <c r="E464" s="155"/>
      <c r="F464" s="122"/>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row>
    <row r="465" spans="1:28" ht="15.75" customHeight="1" x14ac:dyDescent="0.25">
      <c r="A465" s="155"/>
      <c r="B465" s="155"/>
      <c r="C465" s="155"/>
      <c r="D465" s="155"/>
      <c r="E465" s="155"/>
      <c r="F465" s="122"/>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row>
    <row r="466" spans="1:28" ht="15.75" customHeight="1" x14ac:dyDescent="0.25">
      <c r="A466" s="155"/>
      <c r="B466" s="155"/>
      <c r="C466" s="155"/>
      <c r="D466" s="155"/>
      <c r="E466" s="155"/>
      <c r="F466" s="122"/>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row>
    <row r="467" spans="1:28" ht="15.75" customHeight="1" x14ac:dyDescent="0.25">
      <c r="A467" s="155"/>
      <c r="B467" s="155"/>
      <c r="C467" s="155"/>
      <c r="D467" s="155"/>
      <c r="E467" s="155"/>
      <c r="F467" s="122"/>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row>
    <row r="468" spans="1:28" ht="15.75" customHeight="1" x14ac:dyDescent="0.25">
      <c r="A468" s="155"/>
      <c r="B468" s="155"/>
      <c r="C468" s="155"/>
      <c r="D468" s="155"/>
      <c r="E468" s="155"/>
      <c r="F468" s="122"/>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row>
    <row r="469" spans="1:28" ht="15.75" customHeight="1" x14ac:dyDescent="0.25">
      <c r="A469" s="155"/>
      <c r="B469" s="155"/>
      <c r="C469" s="155"/>
      <c r="D469" s="155"/>
      <c r="E469" s="155"/>
      <c r="F469" s="122"/>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row>
    <row r="470" spans="1:28" ht="15.75" customHeight="1" x14ac:dyDescent="0.25">
      <c r="A470" s="155"/>
      <c r="B470" s="155"/>
      <c r="C470" s="155"/>
      <c r="D470" s="155"/>
      <c r="E470" s="155"/>
      <c r="F470" s="122"/>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row>
    <row r="471" spans="1:28" ht="15.75" customHeight="1" x14ac:dyDescent="0.25">
      <c r="A471" s="155"/>
      <c r="B471" s="155"/>
      <c r="C471" s="155"/>
      <c r="D471" s="155"/>
      <c r="E471" s="155"/>
      <c r="F471" s="122"/>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row>
    <row r="472" spans="1:28" ht="15.75" customHeight="1" x14ac:dyDescent="0.25">
      <c r="A472" s="155"/>
      <c r="B472" s="155"/>
      <c r="C472" s="155"/>
      <c r="D472" s="155"/>
      <c r="E472" s="155"/>
      <c r="F472" s="122"/>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row>
    <row r="473" spans="1:28" ht="15.75" customHeight="1" x14ac:dyDescent="0.25">
      <c r="A473" s="155"/>
      <c r="B473" s="155"/>
      <c r="C473" s="155"/>
      <c r="D473" s="155"/>
      <c r="E473" s="155"/>
      <c r="F473" s="122"/>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row>
    <row r="474" spans="1:28" ht="15.75" customHeight="1" x14ac:dyDescent="0.25">
      <c r="A474" s="155"/>
      <c r="B474" s="155"/>
      <c r="C474" s="155"/>
      <c r="D474" s="155"/>
      <c r="E474" s="155"/>
      <c r="F474" s="122"/>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row>
    <row r="475" spans="1:28" ht="15.75" customHeight="1" x14ac:dyDescent="0.25">
      <c r="A475" s="155"/>
      <c r="B475" s="155"/>
      <c r="C475" s="155"/>
      <c r="D475" s="155"/>
      <c r="E475" s="155"/>
      <c r="F475" s="122"/>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row>
    <row r="476" spans="1:28" ht="15.75" customHeight="1" x14ac:dyDescent="0.25">
      <c r="A476" s="155"/>
      <c r="B476" s="155"/>
      <c r="C476" s="155"/>
      <c r="D476" s="155"/>
      <c r="E476" s="155"/>
      <c r="F476" s="122"/>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row>
    <row r="477" spans="1:28" ht="15.75" customHeight="1" x14ac:dyDescent="0.25">
      <c r="A477" s="155"/>
      <c r="B477" s="155"/>
      <c r="C477" s="155"/>
      <c r="D477" s="155"/>
      <c r="E477" s="155"/>
      <c r="F477" s="122"/>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row>
    <row r="478" spans="1:28" ht="15.75" customHeight="1" x14ac:dyDescent="0.25">
      <c r="A478" s="155"/>
      <c r="B478" s="155"/>
      <c r="C478" s="155"/>
      <c r="D478" s="155"/>
      <c r="E478" s="155"/>
      <c r="F478" s="122"/>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row>
    <row r="479" spans="1:28" ht="15.75" customHeight="1" x14ac:dyDescent="0.25">
      <c r="A479" s="155"/>
      <c r="B479" s="155"/>
      <c r="C479" s="155"/>
      <c r="D479" s="155"/>
      <c r="E479" s="155"/>
      <c r="F479" s="122"/>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row>
    <row r="480" spans="1:28" ht="15.75" customHeight="1" x14ac:dyDescent="0.25">
      <c r="A480" s="155"/>
      <c r="B480" s="155"/>
      <c r="C480" s="155"/>
      <c r="D480" s="155"/>
      <c r="E480" s="155"/>
      <c r="F480" s="122"/>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row>
    <row r="481" spans="1:28" ht="15.75" customHeight="1" x14ac:dyDescent="0.25">
      <c r="A481" s="155"/>
      <c r="B481" s="155"/>
      <c r="C481" s="155"/>
      <c r="D481" s="155"/>
      <c r="E481" s="155"/>
      <c r="F481" s="122"/>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row>
    <row r="482" spans="1:28" ht="15.75" customHeight="1" x14ac:dyDescent="0.25">
      <c r="A482" s="155"/>
      <c r="B482" s="155"/>
      <c r="C482" s="155"/>
      <c r="D482" s="155"/>
      <c r="E482" s="155"/>
      <c r="F482" s="122"/>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row>
    <row r="483" spans="1:28" ht="15.75" customHeight="1" x14ac:dyDescent="0.25">
      <c r="A483" s="155"/>
      <c r="B483" s="155"/>
      <c r="C483" s="155"/>
      <c r="D483" s="155"/>
      <c r="E483" s="155"/>
      <c r="F483" s="122"/>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row>
    <row r="484" spans="1:28" ht="15.75" customHeight="1" x14ac:dyDescent="0.25">
      <c r="A484" s="155"/>
      <c r="B484" s="155"/>
      <c r="C484" s="155"/>
      <c r="D484" s="155"/>
      <c r="E484" s="155"/>
      <c r="F484" s="122"/>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row>
    <row r="485" spans="1:28" ht="15.75" customHeight="1" x14ac:dyDescent="0.25">
      <c r="A485" s="155"/>
      <c r="B485" s="155"/>
      <c r="C485" s="155"/>
      <c r="D485" s="155"/>
      <c r="E485" s="155"/>
      <c r="F485" s="122"/>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row>
    <row r="486" spans="1:28" ht="15.75" customHeight="1" x14ac:dyDescent="0.25">
      <c r="A486" s="155"/>
      <c r="B486" s="155"/>
      <c r="C486" s="155"/>
      <c r="D486" s="155"/>
      <c r="E486" s="155"/>
      <c r="F486" s="122"/>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row>
    <row r="487" spans="1:28" ht="15.75" customHeight="1" x14ac:dyDescent="0.25">
      <c r="A487" s="155"/>
      <c r="B487" s="155"/>
      <c r="C487" s="155"/>
      <c r="D487" s="155"/>
      <c r="E487" s="155"/>
      <c r="F487" s="122"/>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row>
    <row r="488" spans="1:28" ht="15.75" customHeight="1" x14ac:dyDescent="0.25">
      <c r="A488" s="155"/>
      <c r="B488" s="155"/>
      <c r="C488" s="155"/>
      <c r="D488" s="155"/>
      <c r="E488" s="155"/>
      <c r="F488" s="122"/>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row>
    <row r="489" spans="1:28" ht="15.75" customHeight="1" x14ac:dyDescent="0.25">
      <c r="A489" s="155"/>
      <c r="B489" s="155"/>
      <c r="C489" s="155"/>
      <c r="D489" s="155"/>
      <c r="E489" s="155"/>
      <c r="F489" s="122"/>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row>
    <row r="490" spans="1:28" ht="15.75" customHeight="1" x14ac:dyDescent="0.25">
      <c r="A490" s="155"/>
      <c r="B490" s="155"/>
      <c r="C490" s="155"/>
      <c r="D490" s="155"/>
      <c r="E490" s="155"/>
      <c r="F490" s="122"/>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row>
    <row r="491" spans="1:28" ht="15.75" customHeight="1" x14ac:dyDescent="0.25">
      <c r="A491" s="155"/>
      <c r="B491" s="155"/>
      <c r="C491" s="155"/>
      <c r="D491" s="155"/>
      <c r="E491" s="155"/>
      <c r="F491" s="122"/>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row>
    <row r="492" spans="1:28" ht="15.75" customHeight="1" x14ac:dyDescent="0.25">
      <c r="A492" s="155"/>
      <c r="B492" s="155"/>
      <c r="C492" s="155"/>
      <c r="D492" s="155"/>
      <c r="E492" s="155"/>
      <c r="F492" s="122"/>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row>
    <row r="493" spans="1:28" ht="15.75" customHeight="1" x14ac:dyDescent="0.25">
      <c r="A493" s="155"/>
      <c r="B493" s="155"/>
      <c r="C493" s="155"/>
      <c r="D493" s="155"/>
      <c r="E493" s="155"/>
      <c r="F493" s="122"/>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row>
    <row r="494" spans="1:28" ht="15.75" customHeight="1" x14ac:dyDescent="0.25">
      <c r="A494" s="155"/>
      <c r="B494" s="155"/>
      <c r="C494" s="155"/>
      <c r="D494" s="155"/>
      <c r="E494" s="155"/>
      <c r="F494" s="122"/>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row>
    <row r="495" spans="1:28" ht="15.75" customHeight="1" x14ac:dyDescent="0.25">
      <c r="A495" s="155"/>
      <c r="B495" s="155"/>
      <c r="C495" s="155"/>
      <c r="D495" s="155"/>
      <c r="E495" s="155"/>
      <c r="F495" s="122"/>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row>
    <row r="496" spans="1:28" ht="15.75" customHeight="1" x14ac:dyDescent="0.25">
      <c r="A496" s="155"/>
      <c r="B496" s="155"/>
      <c r="C496" s="155"/>
      <c r="D496" s="155"/>
      <c r="E496" s="155"/>
      <c r="F496" s="122"/>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row>
    <row r="497" spans="1:28" ht="15.75" customHeight="1" x14ac:dyDescent="0.25">
      <c r="A497" s="155"/>
      <c r="B497" s="155"/>
      <c r="C497" s="155"/>
      <c r="D497" s="155"/>
      <c r="E497" s="155"/>
      <c r="F497" s="122"/>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row>
    <row r="498" spans="1:28" ht="15.75" customHeight="1" x14ac:dyDescent="0.25">
      <c r="A498" s="155"/>
      <c r="B498" s="155"/>
      <c r="C498" s="155"/>
      <c r="D498" s="155"/>
      <c r="E498" s="155"/>
      <c r="F498" s="122"/>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row>
    <row r="499" spans="1:28" ht="15.75" customHeight="1" x14ac:dyDescent="0.25">
      <c r="A499" s="155"/>
      <c r="B499" s="155"/>
      <c r="C499" s="155"/>
      <c r="D499" s="155"/>
      <c r="E499" s="155"/>
      <c r="F499" s="122"/>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row>
    <row r="500" spans="1:28" ht="15.75" customHeight="1" x14ac:dyDescent="0.25">
      <c r="A500" s="155"/>
      <c r="B500" s="155"/>
      <c r="C500" s="155"/>
      <c r="D500" s="155"/>
      <c r="E500" s="155"/>
      <c r="F500" s="122"/>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row>
    <row r="501" spans="1:28" ht="15.75" customHeight="1" x14ac:dyDescent="0.25">
      <c r="A501" s="155"/>
      <c r="B501" s="155"/>
      <c r="C501" s="155"/>
      <c r="D501" s="155"/>
      <c r="E501" s="155"/>
      <c r="F501" s="122"/>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row>
    <row r="502" spans="1:28" ht="15.75" customHeight="1" x14ac:dyDescent="0.25">
      <c r="A502" s="155"/>
      <c r="B502" s="155"/>
      <c r="C502" s="155"/>
      <c r="D502" s="155"/>
      <c r="E502" s="155"/>
      <c r="F502" s="122"/>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row>
    <row r="503" spans="1:28" ht="15.75" customHeight="1" x14ac:dyDescent="0.25">
      <c r="A503" s="155"/>
      <c r="B503" s="155"/>
      <c r="C503" s="155"/>
      <c r="D503" s="155"/>
      <c r="E503" s="155"/>
      <c r="F503" s="122"/>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row>
    <row r="504" spans="1:28" ht="15.75" customHeight="1" x14ac:dyDescent="0.25">
      <c r="A504" s="155"/>
      <c r="B504" s="155"/>
      <c r="C504" s="155"/>
      <c r="D504" s="155"/>
      <c r="E504" s="155"/>
      <c r="F504" s="122"/>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row>
    <row r="505" spans="1:28" ht="15.75" customHeight="1" x14ac:dyDescent="0.25">
      <c r="A505" s="155"/>
      <c r="B505" s="155"/>
      <c r="C505" s="155"/>
      <c r="D505" s="155"/>
      <c r="E505" s="155"/>
      <c r="F505" s="122"/>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row>
    <row r="506" spans="1:28" ht="15.75" customHeight="1" x14ac:dyDescent="0.25">
      <c r="A506" s="155"/>
      <c r="B506" s="155"/>
      <c r="C506" s="155"/>
      <c r="D506" s="155"/>
      <c r="E506" s="155"/>
      <c r="F506" s="122"/>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row>
    <row r="507" spans="1:28" ht="15.75" customHeight="1" x14ac:dyDescent="0.25">
      <c r="A507" s="155"/>
      <c r="B507" s="155"/>
      <c r="C507" s="155"/>
      <c r="D507" s="155"/>
      <c r="E507" s="155"/>
      <c r="F507" s="122"/>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row>
    <row r="508" spans="1:28" ht="15.75" customHeight="1" x14ac:dyDescent="0.25">
      <c r="A508" s="155"/>
      <c r="B508" s="155"/>
      <c r="C508" s="155"/>
      <c r="D508" s="155"/>
      <c r="E508" s="155"/>
      <c r="F508" s="122"/>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row>
    <row r="509" spans="1:28" ht="15.75" customHeight="1" x14ac:dyDescent="0.25">
      <c r="A509" s="155"/>
      <c r="B509" s="155"/>
      <c r="C509" s="155"/>
      <c r="D509" s="155"/>
      <c r="E509" s="155"/>
      <c r="F509" s="122"/>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row>
    <row r="510" spans="1:28" ht="15.75" customHeight="1" x14ac:dyDescent="0.25">
      <c r="A510" s="155"/>
      <c r="B510" s="155"/>
      <c r="C510" s="155"/>
      <c r="D510" s="155"/>
      <c r="E510" s="155"/>
      <c r="F510" s="122"/>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row>
    <row r="511" spans="1:28" ht="15.75" customHeight="1" x14ac:dyDescent="0.25">
      <c r="A511" s="155"/>
      <c r="B511" s="155"/>
      <c r="C511" s="155"/>
      <c r="D511" s="155"/>
      <c r="E511" s="155"/>
      <c r="F511" s="122"/>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row>
    <row r="512" spans="1:28" ht="15.75" customHeight="1" x14ac:dyDescent="0.25">
      <c r="A512" s="155"/>
      <c r="B512" s="155"/>
      <c r="C512" s="155"/>
      <c r="D512" s="155"/>
      <c r="E512" s="155"/>
      <c r="F512" s="122"/>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row>
    <row r="513" spans="1:28" ht="15.75" customHeight="1" x14ac:dyDescent="0.25">
      <c r="A513" s="155"/>
      <c r="B513" s="155"/>
      <c r="C513" s="155"/>
      <c r="D513" s="155"/>
      <c r="E513" s="155"/>
      <c r="F513" s="122"/>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row>
    <row r="514" spans="1:28" ht="15.75" customHeight="1" x14ac:dyDescent="0.25">
      <c r="A514" s="155"/>
      <c r="B514" s="155"/>
      <c r="C514" s="155"/>
      <c r="D514" s="155"/>
      <c r="E514" s="155"/>
      <c r="F514" s="122"/>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row>
    <row r="515" spans="1:28" ht="15.75" customHeight="1" x14ac:dyDescent="0.25">
      <c r="A515" s="155"/>
      <c r="B515" s="155"/>
      <c r="C515" s="155"/>
      <c r="D515" s="155"/>
      <c r="E515" s="155"/>
      <c r="F515" s="122"/>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row>
    <row r="516" spans="1:28" ht="15.75" customHeight="1" x14ac:dyDescent="0.25">
      <c r="A516" s="155"/>
      <c r="B516" s="155"/>
      <c r="C516" s="155"/>
      <c r="D516" s="155"/>
      <c r="E516" s="155"/>
      <c r="F516" s="122"/>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row>
    <row r="517" spans="1:28" ht="15.75" customHeight="1" x14ac:dyDescent="0.25">
      <c r="A517" s="155"/>
      <c r="B517" s="155"/>
      <c r="C517" s="155"/>
      <c r="D517" s="155"/>
      <c r="E517" s="155"/>
      <c r="F517" s="122"/>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row>
    <row r="518" spans="1:28" ht="15.75" customHeight="1" x14ac:dyDescent="0.25">
      <c r="A518" s="155"/>
      <c r="B518" s="155"/>
      <c r="C518" s="155"/>
      <c r="D518" s="155"/>
      <c r="E518" s="155"/>
      <c r="F518" s="122"/>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row>
    <row r="519" spans="1:28" ht="15.75" customHeight="1" x14ac:dyDescent="0.25">
      <c r="A519" s="155"/>
      <c r="B519" s="155"/>
      <c r="C519" s="155"/>
      <c r="D519" s="155"/>
      <c r="E519" s="155"/>
      <c r="F519" s="122"/>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row>
    <row r="520" spans="1:28" ht="15.75" customHeight="1" x14ac:dyDescent="0.25">
      <c r="A520" s="155"/>
      <c r="B520" s="155"/>
      <c r="C520" s="155"/>
      <c r="D520" s="155"/>
      <c r="E520" s="155"/>
      <c r="F520" s="122"/>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row>
    <row r="521" spans="1:28" ht="15.75" customHeight="1" x14ac:dyDescent="0.25">
      <c r="A521" s="155"/>
      <c r="B521" s="155"/>
      <c r="C521" s="155"/>
      <c r="D521" s="155"/>
      <c r="E521" s="155"/>
      <c r="F521" s="122"/>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row>
    <row r="522" spans="1:28" ht="15.75" customHeight="1" x14ac:dyDescent="0.25">
      <c r="A522" s="155"/>
      <c r="B522" s="155"/>
      <c r="C522" s="155"/>
      <c r="D522" s="155"/>
      <c r="E522" s="155"/>
      <c r="F522" s="122"/>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row>
    <row r="523" spans="1:28" ht="15.75" customHeight="1" x14ac:dyDescent="0.25">
      <c r="A523" s="155"/>
      <c r="B523" s="155"/>
      <c r="C523" s="155"/>
      <c r="D523" s="155"/>
      <c r="E523" s="155"/>
      <c r="F523" s="122"/>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row>
    <row r="524" spans="1:28" ht="15.75" customHeight="1" x14ac:dyDescent="0.25">
      <c r="A524" s="155"/>
      <c r="B524" s="155"/>
      <c r="C524" s="155"/>
      <c r="D524" s="155"/>
      <c r="E524" s="155"/>
      <c r="F524" s="122"/>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row>
    <row r="525" spans="1:28" ht="15.75" customHeight="1" x14ac:dyDescent="0.25">
      <c r="A525" s="155"/>
      <c r="B525" s="155"/>
      <c r="C525" s="155"/>
      <c r="D525" s="155"/>
      <c r="E525" s="155"/>
      <c r="F525" s="122"/>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row>
    <row r="526" spans="1:28" ht="15.75" customHeight="1" x14ac:dyDescent="0.25">
      <c r="A526" s="155"/>
      <c r="B526" s="155"/>
      <c r="C526" s="155"/>
      <c r="D526" s="155"/>
      <c r="E526" s="155"/>
      <c r="F526" s="122"/>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row>
    <row r="527" spans="1:28" ht="15.75" customHeight="1" x14ac:dyDescent="0.25">
      <c r="A527" s="155"/>
      <c r="B527" s="155"/>
      <c r="C527" s="155"/>
      <c r="D527" s="155"/>
      <c r="E527" s="155"/>
      <c r="F527" s="122"/>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row>
    <row r="528" spans="1:28" ht="15.75" customHeight="1" x14ac:dyDescent="0.25">
      <c r="A528" s="155"/>
      <c r="B528" s="155"/>
      <c r="C528" s="155"/>
      <c r="D528" s="155"/>
      <c r="E528" s="155"/>
      <c r="F528" s="122"/>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row>
    <row r="529" spans="1:28" ht="15.75" customHeight="1" x14ac:dyDescent="0.25">
      <c r="A529" s="155"/>
      <c r="B529" s="155"/>
      <c r="C529" s="155"/>
      <c r="D529" s="155"/>
      <c r="E529" s="155"/>
      <c r="F529" s="122"/>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row>
    <row r="530" spans="1:28" ht="15.75" customHeight="1" x14ac:dyDescent="0.25">
      <c r="A530" s="155"/>
      <c r="B530" s="155"/>
      <c r="C530" s="155"/>
      <c r="D530" s="155"/>
      <c r="E530" s="155"/>
      <c r="F530" s="122"/>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row>
    <row r="531" spans="1:28" ht="15.75" customHeight="1" x14ac:dyDescent="0.25">
      <c r="A531" s="155"/>
      <c r="B531" s="155"/>
      <c r="C531" s="155"/>
      <c r="D531" s="155"/>
      <c r="E531" s="155"/>
      <c r="F531" s="122"/>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row>
    <row r="532" spans="1:28" ht="15.75" customHeight="1" x14ac:dyDescent="0.25">
      <c r="A532" s="155"/>
      <c r="B532" s="155"/>
      <c r="C532" s="155"/>
      <c r="D532" s="155"/>
      <c r="E532" s="155"/>
      <c r="F532" s="122"/>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row>
    <row r="533" spans="1:28" ht="15.75" customHeight="1" x14ac:dyDescent="0.25">
      <c r="A533" s="155"/>
      <c r="B533" s="155"/>
      <c r="C533" s="155"/>
      <c r="D533" s="155"/>
      <c r="E533" s="155"/>
      <c r="F533" s="122"/>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row>
    <row r="534" spans="1:28" ht="15.75" customHeight="1" x14ac:dyDescent="0.25">
      <c r="A534" s="155"/>
      <c r="B534" s="155"/>
      <c r="C534" s="155"/>
      <c r="D534" s="155"/>
      <c r="E534" s="155"/>
      <c r="F534" s="122"/>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row>
    <row r="535" spans="1:28" ht="15.75" customHeight="1" x14ac:dyDescent="0.25">
      <c r="A535" s="155"/>
      <c r="B535" s="155"/>
      <c r="C535" s="155"/>
      <c r="D535" s="155"/>
      <c r="E535" s="155"/>
      <c r="F535" s="122"/>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row>
    <row r="536" spans="1:28" ht="15.75" customHeight="1" x14ac:dyDescent="0.25">
      <c r="A536" s="155"/>
      <c r="B536" s="155"/>
      <c r="C536" s="155"/>
      <c r="D536" s="155"/>
      <c r="E536" s="155"/>
      <c r="F536" s="122"/>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row>
    <row r="537" spans="1:28" ht="15.75" customHeight="1" x14ac:dyDescent="0.25">
      <c r="A537" s="155"/>
      <c r="B537" s="155"/>
      <c r="C537" s="155"/>
      <c r="D537" s="155"/>
      <c r="E537" s="155"/>
      <c r="F537" s="122"/>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row>
    <row r="538" spans="1:28" ht="15.75" customHeight="1" x14ac:dyDescent="0.25">
      <c r="A538" s="155"/>
      <c r="B538" s="155"/>
      <c r="C538" s="155"/>
      <c r="D538" s="155"/>
      <c r="E538" s="155"/>
      <c r="F538" s="122"/>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row>
    <row r="539" spans="1:28" ht="15.75" customHeight="1" x14ac:dyDescent="0.25">
      <c r="A539" s="155"/>
      <c r="B539" s="155"/>
      <c r="C539" s="155"/>
      <c r="D539" s="155"/>
      <c r="E539" s="155"/>
      <c r="F539" s="122"/>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row>
    <row r="540" spans="1:28" ht="15.75" customHeight="1" x14ac:dyDescent="0.25">
      <c r="A540" s="155"/>
      <c r="B540" s="155"/>
      <c r="C540" s="155"/>
      <c r="D540" s="155"/>
      <c r="E540" s="155"/>
      <c r="F540" s="122"/>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row>
    <row r="541" spans="1:28" ht="15.75" customHeight="1" x14ac:dyDescent="0.25">
      <c r="A541" s="155"/>
      <c r="B541" s="155"/>
      <c r="C541" s="155"/>
      <c r="D541" s="155"/>
      <c r="E541" s="155"/>
      <c r="F541" s="122"/>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row>
    <row r="542" spans="1:28" ht="15.75" customHeight="1" x14ac:dyDescent="0.25">
      <c r="A542" s="155"/>
      <c r="B542" s="155"/>
      <c r="C542" s="155"/>
      <c r="D542" s="155"/>
      <c r="E542" s="155"/>
      <c r="F542" s="122"/>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row>
    <row r="543" spans="1:28" ht="15.75" customHeight="1" x14ac:dyDescent="0.25">
      <c r="A543" s="155"/>
      <c r="B543" s="155"/>
      <c r="C543" s="155"/>
      <c r="D543" s="155"/>
      <c r="E543" s="155"/>
      <c r="F543" s="122"/>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row>
    <row r="544" spans="1:28" ht="15.75" customHeight="1" x14ac:dyDescent="0.25">
      <c r="A544" s="155"/>
      <c r="B544" s="155"/>
      <c r="C544" s="155"/>
      <c r="D544" s="155"/>
      <c r="E544" s="155"/>
      <c r="F544" s="122"/>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row>
    <row r="545" spans="1:28" ht="15.75" customHeight="1" x14ac:dyDescent="0.25">
      <c r="A545" s="155"/>
      <c r="B545" s="155"/>
      <c r="C545" s="155"/>
      <c r="D545" s="155"/>
      <c r="E545" s="155"/>
      <c r="F545" s="122"/>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row>
    <row r="546" spans="1:28" ht="15.75" customHeight="1" x14ac:dyDescent="0.25">
      <c r="A546" s="155"/>
      <c r="B546" s="155"/>
      <c r="C546" s="155"/>
      <c r="D546" s="155"/>
      <c r="E546" s="155"/>
      <c r="F546" s="122"/>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row>
    <row r="547" spans="1:28" ht="15.75" customHeight="1" x14ac:dyDescent="0.25">
      <c r="A547" s="155"/>
      <c r="B547" s="155"/>
      <c r="C547" s="155"/>
      <c r="D547" s="155"/>
      <c r="E547" s="155"/>
      <c r="F547" s="122"/>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row>
    <row r="548" spans="1:28" ht="15.75" customHeight="1" x14ac:dyDescent="0.25">
      <c r="A548" s="155"/>
      <c r="B548" s="155"/>
      <c r="C548" s="155"/>
      <c r="D548" s="155"/>
      <c r="E548" s="155"/>
      <c r="F548" s="122"/>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row>
    <row r="549" spans="1:28" ht="15.75" customHeight="1" x14ac:dyDescent="0.25">
      <c r="A549" s="155"/>
      <c r="B549" s="155"/>
      <c r="C549" s="155"/>
      <c r="D549" s="155"/>
      <c r="E549" s="155"/>
      <c r="F549" s="122"/>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row>
    <row r="550" spans="1:28" ht="15.75" customHeight="1" x14ac:dyDescent="0.25">
      <c r="A550" s="155"/>
      <c r="B550" s="155"/>
      <c r="C550" s="155"/>
      <c r="D550" s="155"/>
      <c r="E550" s="155"/>
      <c r="F550" s="122"/>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row>
    <row r="551" spans="1:28" ht="15.75" customHeight="1" x14ac:dyDescent="0.25">
      <c r="A551" s="155"/>
      <c r="B551" s="155"/>
      <c r="C551" s="155"/>
      <c r="D551" s="155"/>
      <c r="E551" s="155"/>
      <c r="F551" s="122"/>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row>
    <row r="552" spans="1:28" ht="15.75" customHeight="1" x14ac:dyDescent="0.25">
      <c r="A552" s="155"/>
      <c r="B552" s="155"/>
      <c r="C552" s="155"/>
      <c r="D552" s="155"/>
      <c r="E552" s="155"/>
      <c r="F552" s="122"/>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row>
    <row r="553" spans="1:28" ht="15.75" customHeight="1" x14ac:dyDescent="0.25">
      <c r="A553" s="155"/>
      <c r="B553" s="155"/>
      <c r="C553" s="155"/>
      <c r="D553" s="155"/>
      <c r="E553" s="155"/>
      <c r="F553" s="122"/>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row>
    <row r="554" spans="1:28" ht="15.75" customHeight="1" x14ac:dyDescent="0.25">
      <c r="A554" s="155"/>
      <c r="B554" s="155"/>
      <c r="C554" s="155"/>
      <c r="D554" s="155"/>
      <c r="E554" s="155"/>
      <c r="F554" s="122"/>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row>
    <row r="555" spans="1:28" ht="15.75" customHeight="1" x14ac:dyDescent="0.25">
      <c r="A555" s="155"/>
      <c r="B555" s="155"/>
      <c r="C555" s="155"/>
      <c r="D555" s="155"/>
      <c r="E555" s="155"/>
      <c r="F555" s="122"/>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row>
    <row r="556" spans="1:28" ht="15.75" customHeight="1" x14ac:dyDescent="0.25">
      <c r="A556" s="155"/>
      <c r="B556" s="155"/>
      <c r="C556" s="155"/>
      <c r="D556" s="155"/>
      <c r="E556" s="155"/>
      <c r="F556" s="122"/>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row>
    <row r="557" spans="1:28" ht="15.75" customHeight="1" x14ac:dyDescent="0.25">
      <c r="A557" s="155"/>
      <c r="B557" s="155"/>
      <c r="C557" s="155"/>
      <c r="D557" s="155"/>
      <c r="E557" s="155"/>
      <c r="F557" s="122"/>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row>
    <row r="558" spans="1:28" ht="15.75" customHeight="1" x14ac:dyDescent="0.25">
      <c r="A558" s="155"/>
      <c r="B558" s="155"/>
      <c r="C558" s="155"/>
      <c r="D558" s="155"/>
      <c r="E558" s="155"/>
      <c r="F558" s="122"/>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row>
    <row r="559" spans="1:28" ht="15.75" customHeight="1" x14ac:dyDescent="0.25">
      <c r="A559" s="155"/>
      <c r="B559" s="155"/>
      <c r="C559" s="155"/>
      <c r="D559" s="155"/>
      <c r="E559" s="155"/>
      <c r="F559" s="122"/>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row>
    <row r="560" spans="1:28" ht="15.75" customHeight="1" x14ac:dyDescent="0.25">
      <c r="A560" s="155"/>
      <c r="B560" s="155"/>
      <c r="C560" s="155"/>
      <c r="D560" s="155"/>
      <c r="E560" s="155"/>
      <c r="F560" s="122"/>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row>
    <row r="561" spans="1:28" ht="15.75" customHeight="1" x14ac:dyDescent="0.25">
      <c r="A561" s="155"/>
      <c r="B561" s="155"/>
      <c r="C561" s="155"/>
      <c r="D561" s="155"/>
      <c r="E561" s="155"/>
      <c r="F561" s="122"/>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row>
    <row r="562" spans="1:28" ht="15.75" customHeight="1" x14ac:dyDescent="0.25">
      <c r="A562" s="155"/>
      <c r="B562" s="155"/>
      <c r="C562" s="155"/>
      <c r="D562" s="155"/>
      <c r="E562" s="155"/>
      <c r="F562" s="122"/>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row>
    <row r="563" spans="1:28" ht="15.75" customHeight="1" x14ac:dyDescent="0.25">
      <c r="A563" s="155"/>
      <c r="B563" s="155"/>
      <c r="C563" s="155"/>
      <c r="D563" s="155"/>
      <c r="E563" s="155"/>
      <c r="F563" s="122"/>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row>
    <row r="564" spans="1:28" ht="15.75" customHeight="1" x14ac:dyDescent="0.25">
      <c r="A564" s="155"/>
      <c r="B564" s="155"/>
      <c r="C564" s="155"/>
      <c r="D564" s="155"/>
      <c r="E564" s="155"/>
      <c r="F564" s="122"/>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row>
    <row r="565" spans="1:28" ht="15.75" customHeight="1" x14ac:dyDescent="0.25">
      <c r="A565" s="155"/>
      <c r="B565" s="155"/>
      <c r="C565" s="155"/>
      <c r="D565" s="155"/>
      <c r="E565" s="155"/>
      <c r="F565" s="122"/>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row>
    <row r="566" spans="1:28" ht="15.75" customHeight="1" x14ac:dyDescent="0.25">
      <c r="A566" s="155"/>
      <c r="B566" s="155"/>
      <c r="C566" s="155"/>
      <c r="D566" s="155"/>
      <c r="E566" s="155"/>
      <c r="F566" s="122"/>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row>
    <row r="567" spans="1:28" ht="15.75" customHeight="1" x14ac:dyDescent="0.25">
      <c r="A567" s="155"/>
      <c r="B567" s="155"/>
      <c r="C567" s="155"/>
      <c r="D567" s="155"/>
      <c r="E567" s="155"/>
      <c r="F567" s="122"/>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row>
    <row r="568" spans="1:28" ht="15.75" customHeight="1" x14ac:dyDescent="0.25">
      <c r="A568" s="155"/>
      <c r="B568" s="155"/>
      <c r="C568" s="155"/>
      <c r="D568" s="155"/>
      <c r="E568" s="155"/>
      <c r="F568" s="122"/>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row>
    <row r="569" spans="1:28" ht="15.75" customHeight="1" x14ac:dyDescent="0.25">
      <c r="A569" s="155"/>
      <c r="B569" s="155"/>
      <c r="C569" s="155"/>
      <c r="D569" s="155"/>
      <c r="E569" s="155"/>
      <c r="F569" s="122"/>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row>
    <row r="570" spans="1:28" ht="15.75" customHeight="1" x14ac:dyDescent="0.25">
      <c r="A570" s="155"/>
      <c r="B570" s="155"/>
      <c r="C570" s="155"/>
      <c r="D570" s="155"/>
      <c r="E570" s="155"/>
      <c r="F570" s="122"/>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row>
    <row r="571" spans="1:28" ht="15.75" customHeight="1" x14ac:dyDescent="0.25">
      <c r="A571" s="155"/>
      <c r="B571" s="155"/>
      <c r="C571" s="155"/>
      <c r="D571" s="155"/>
      <c r="E571" s="155"/>
      <c r="F571" s="122"/>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row>
    <row r="572" spans="1:28" ht="15.75" customHeight="1" x14ac:dyDescent="0.25">
      <c r="A572" s="155"/>
      <c r="B572" s="155"/>
      <c r="C572" s="155"/>
      <c r="D572" s="155"/>
      <c r="E572" s="155"/>
      <c r="F572" s="122"/>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row>
    <row r="573" spans="1:28" ht="15.75" customHeight="1" x14ac:dyDescent="0.25">
      <c r="A573" s="155"/>
      <c r="B573" s="155"/>
      <c r="C573" s="155"/>
      <c r="D573" s="155"/>
      <c r="E573" s="155"/>
      <c r="F573" s="122"/>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row>
    <row r="574" spans="1:28" ht="15.75" customHeight="1" x14ac:dyDescent="0.25">
      <c r="A574" s="155"/>
      <c r="B574" s="155"/>
      <c r="C574" s="155"/>
      <c r="D574" s="155"/>
      <c r="E574" s="155"/>
      <c r="F574" s="122"/>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row>
    <row r="575" spans="1:28" ht="15.75" customHeight="1" x14ac:dyDescent="0.25">
      <c r="A575" s="155"/>
      <c r="B575" s="155"/>
      <c r="C575" s="155"/>
      <c r="D575" s="155"/>
      <c r="E575" s="155"/>
      <c r="F575" s="122"/>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row>
    <row r="576" spans="1:28" ht="15.75" customHeight="1" x14ac:dyDescent="0.25">
      <c r="A576" s="155"/>
      <c r="B576" s="155"/>
      <c r="C576" s="155"/>
      <c r="D576" s="155"/>
      <c r="E576" s="155"/>
      <c r="F576" s="122"/>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row>
    <row r="577" spans="1:28" ht="15.75" customHeight="1" x14ac:dyDescent="0.25">
      <c r="A577" s="155"/>
      <c r="B577" s="155"/>
      <c r="C577" s="155"/>
      <c r="D577" s="155"/>
      <c r="E577" s="155"/>
      <c r="F577" s="122"/>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row>
    <row r="578" spans="1:28" ht="15.75" customHeight="1" x14ac:dyDescent="0.25">
      <c r="A578" s="155"/>
      <c r="B578" s="155"/>
      <c r="C578" s="155"/>
      <c r="D578" s="155"/>
      <c r="E578" s="155"/>
      <c r="F578" s="122"/>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row>
    <row r="579" spans="1:28" ht="15.75" customHeight="1" x14ac:dyDescent="0.25">
      <c r="A579" s="155"/>
      <c r="B579" s="155"/>
      <c r="C579" s="155"/>
      <c r="D579" s="155"/>
      <c r="E579" s="155"/>
      <c r="F579" s="122"/>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row>
    <row r="580" spans="1:28" ht="15.75" customHeight="1" x14ac:dyDescent="0.25">
      <c r="A580" s="155"/>
      <c r="B580" s="155"/>
      <c r="C580" s="155"/>
      <c r="D580" s="155"/>
      <c r="E580" s="155"/>
      <c r="F580" s="122"/>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row>
    <row r="581" spans="1:28" ht="15.75" customHeight="1" x14ac:dyDescent="0.25">
      <c r="A581" s="155"/>
      <c r="B581" s="155"/>
      <c r="C581" s="155"/>
      <c r="D581" s="155"/>
      <c r="E581" s="155"/>
      <c r="F581" s="122"/>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row>
    <row r="582" spans="1:28" ht="15.75" customHeight="1" x14ac:dyDescent="0.25">
      <c r="A582" s="155"/>
      <c r="B582" s="155"/>
      <c r="C582" s="155"/>
      <c r="D582" s="155"/>
      <c r="E582" s="155"/>
      <c r="F582" s="122"/>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row>
    <row r="583" spans="1:28" ht="15.75" customHeight="1" x14ac:dyDescent="0.25">
      <c r="A583" s="155"/>
      <c r="B583" s="155"/>
      <c r="C583" s="155"/>
      <c r="D583" s="155"/>
      <c r="E583" s="155"/>
      <c r="F583" s="122"/>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row>
    <row r="584" spans="1:28" ht="15.75" customHeight="1" x14ac:dyDescent="0.25">
      <c r="A584" s="155"/>
      <c r="B584" s="155"/>
      <c r="C584" s="155"/>
      <c r="D584" s="155"/>
      <c r="E584" s="155"/>
      <c r="F584" s="122"/>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row>
    <row r="585" spans="1:28" ht="15.75" customHeight="1" x14ac:dyDescent="0.25">
      <c r="A585" s="155"/>
      <c r="B585" s="155"/>
      <c r="C585" s="155"/>
      <c r="D585" s="155"/>
      <c r="E585" s="155"/>
      <c r="F585" s="122"/>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row>
    <row r="586" spans="1:28" ht="15.75" customHeight="1" x14ac:dyDescent="0.25">
      <c r="A586" s="155"/>
      <c r="B586" s="155"/>
      <c r="C586" s="155"/>
      <c r="D586" s="155"/>
      <c r="E586" s="155"/>
      <c r="F586" s="122"/>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row>
    <row r="587" spans="1:28" ht="15.75" customHeight="1" x14ac:dyDescent="0.25">
      <c r="A587" s="155"/>
      <c r="B587" s="155"/>
      <c r="C587" s="155"/>
      <c r="D587" s="155"/>
      <c r="E587" s="155"/>
      <c r="F587" s="122"/>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row>
    <row r="588" spans="1:28" ht="15.75" customHeight="1" x14ac:dyDescent="0.25">
      <c r="A588" s="155"/>
      <c r="B588" s="155"/>
      <c r="C588" s="155"/>
      <c r="D588" s="155"/>
      <c r="E588" s="155"/>
      <c r="F588" s="122"/>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row>
    <row r="589" spans="1:28" ht="15.75" customHeight="1" x14ac:dyDescent="0.25">
      <c r="A589" s="155"/>
      <c r="B589" s="155"/>
      <c r="C589" s="155"/>
      <c r="D589" s="155"/>
      <c r="E589" s="155"/>
      <c r="F589" s="122"/>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row>
    <row r="590" spans="1:28" ht="15.75" customHeight="1" x14ac:dyDescent="0.25">
      <c r="A590" s="155"/>
      <c r="B590" s="155"/>
      <c r="C590" s="155"/>
      <c r="D590" s="155"/>
      <c r="E590" s="155"/>
      <c r="F590" s="122"/>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row>
    <row r="591" spans="1:28" ht="15.75" customHeight="1" x14ac:dyDescent="0.25">
      <c r="A591" s="155"/>
      <c r="B591" s="155"/>
      <c r="C591" s="155"/>
      <c r="D591" s="155"/>
      <c r="E591" s="155"/>
      <c r="F591" s="122"/>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row>
    <row r="592" spans="1:28" ht="15.75" customHeight="1" x14ac:dyDescent="0.25">
      <c r="A592" s="155"/>
      <c r="B592" s="155"/>
      <c r="C592" s="155"/>
      <c r="D592" s="155"/>
      <c r="E592" s="155"/>
      <c r="F592" s="122"/>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row>
    <row r="593" spans="1:28" ht="15.75" customHeight="1" x14ac:dyDescent="0.25">
      <c r="A593" s="155"/>
      <c r="B593" s="155"/>
      <c r="C593" s="155"/>
      <c r="D593" s="155"/>
      <c r="E593" s="155"/>
      <c r="F593" s="122"/>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row>
    <row r="594" spans="1:28" ht="15.75" customHeight="1" x14ac:dyDescent="0.25">
      <c r="A594" s="155"/>
      <c r="B594" s="155"/>
      <c r="C594" s="155"/>
      <c r="D594" s="155"/>
      <c r="E594" s="155"/>
      <c r="F594" s="122"/>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row>
    <row r="595" spans="1:28" ht="15.75" customHeight="1" x14ac:dyDescent="0.25">
      <c r="A595" s="155"/>
      <c r="B595" s="155"/>
      <c r="C595" s="155"/>
      <c r="D595" s="155"/>
      <c r="E595" s="155"/>
      <c r="F595" s="122"/>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row>
    <row r="596" spans="1:28" ht="15.75" customHeight="1" x14ac:dyDescent="0.25">
      <c r="A596" s="155"/>
      <c r="B596" s="155"/>
      <c r="C596" s="155"/>
      <c r="D596" s="155"/>
      <c r="E596" s="155"/>
      <c r="F596" s="122"/>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row>
    <row r="597" spans="1:28" ht="15.75" customHeight="1" x14ac:dyDescent="0.25">
      <c r="A597" s="155"/>
      <c r="B597" s="155"/>
      <c r="C597" s="155"/>
      <c r="D597" s="155"/>
      <c r="E597" s="155"/>
      <c r="F597" s="122"/>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row>
    <row r="598" spans="1:28" ht="15.75" customHeight="1" x14ac:dyDescent="0.25">
      <c r="A598" s="155"/>
      <c r="B598" s="155"/>
      <c r="C598" s="155"/>
      <c r="D598" s="155"/>
      <c r="E598" s="155"/>
      <c r="F598" s="122"/>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row>
    <row r="599" spans="1:28" ht="15.75" customHeight="1" x14ac:dyDescent="0.25">
      <c r="A599" s="155"/>
      <c r="B599" s="155"/>
      <c r="C599" s="155"/>
      <c r="D599" s="155"/>
      <c r="E599" s="155"/>
      <c r="F599" s="122"/>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row>
    <row r="600" spans="1:28" ht="15.75" customHeight="1" x14ac:dyDescent="0.25">
      <c r="A600" s="155"/>
      <c r="B600" s="155"/>
      <c r="C600" s="155"/>
      <c r="D600" s="155"/>
      <c r="E600" s="155"/>
      <c r="F600" s="122"/>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row>
    <row r="601" spans="1:28" ht="15.75" customHeight="1" x14ac:dyDescent="0.25">
      <c r="A601" s="155"/>
      <c r="B601" s="155"/>
      <c r="C601" s="155"/>
      <c r="D601" s="155"/>
      <c r="E601" s="155"/>
      <c r="F601" s="122"/>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row>
    <row r="602" spans="1:28" ht="15.75" customHeight="1" x14ac:dyDescent="0.25">
      <c r="A602" s="155"/>
      <c r="B602" s="155"/>
      <c r="C602" s="155"/>
      <c r="D602" s="155"/>
      <c r="E602" s="155"/>
      <c r="F602" s="122"/>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row>
    <row r="603" spans="1:28" ht="15.75" customHeight="1" x14ac:dyDescent="0.25">
      <c r="A603" s="155"/>
      <c r="B603" s="155"/>
      <c r="C603" s="155"/>
      <c r="D603" s="155"/>
      <c r="E603" s="155"/>
      <c r="F603" s="122"/>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row>
    <row r="604" spans="1:28" ht="15.75" customHeight="1" x14ac:dyDescent="0.25">
      <c r="A604" s="155"/>
      <c r="B604" s="155"/>
      <c r="C604" s="155"/>
      <c r="D604" s="155"/>
      <c r="E604" s="155"/>
      <c r="F604" s="122"/>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row>
    <row r="605" spans="1:28" ht="15.75" customHeight="1" x14ac:dyDescent="0.25">
      <c r="A605" s="155"/>
      <c r="B605" s="155"/>
      <c r="C605" s="155"/>
      <c r="D605" s="155"/>
      <c r="E605" s="155"/>
      <c r="F605" s="122"/>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row>
    <row r="606" spans="1:28" ht="15.75" customHeight="1" x14ac:dyDescent="0.25">
      <c r="A606" s="155"/>
      <c r="B606" s="155"/>
      <c r="C606" s="155"/>
      <c r="D606" s="155"/>
      <c r="E606" s="155"/>
      <c r="F606" s="122"/>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row>
    <row r="607" spans="1:28" ht="15.75" customHeight="1" x14ac:dyDescent="0.25">
      <c r="A607" s="155"/>
      <c r="B607" s="155"/>
      <c r="C607" s="155"/>
      <c r="D607" s="155"/>
      <c r="E607" s="155"/>
      <c r="F607" s="122"/>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row>
    <row r="608" spans="1:28" ht="15.75" customHeight="1" x14ac:dyDescent="0.25">
      <c r="A608" s="155"/>
      <c r="B608" s="155"/>
      <c r="C608" s="155"/>
      <c r="D608" s="155"/>
      <c r="E608" s="155"/>
      <c r="F608" s="122"/>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row>
    <row r="609" spans="1:28" ht="15.75" customHeight="1" x14ac:dyDescent="0.25">
      <c r="A609" s="155"/>
      <c r="B609" s="155"/>
      <c r="C609" s="155"/>
      <c r="D609" s="155"/>
      <c r="E609" s="155"/>
      <c r="F609" s="122"/>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row>
    <row r="610" spans="1:28" ht="15.75" customHeight="1" x14ac:dyDescent="0.25">
      <c r="A610" s="155"/>
      <c r="B610" s="155"/>
      <c r="C610" s="155"/>
      <c r="D610" s="155"/>
      <c r="E610" s="155"/>
      <c r="F610" s="122"/>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row>
    <row r="611" spans="1:28" ht="15.75" customHeight="1" x14ac:dyDescent="0.25">
      <c r="A611" s="155"/>
      <c r="B611" s="155"/>
      <c r="C611" s="155"/>
      <c r="D611" s="155"/>
      <c r="E611" s="155"/>
      <c r="F611" s="122"/>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row>
    <row r="612" spans="1:28" ht="15.75" customHeight="1" x14ac:dyDescent="0.25">
      <c r="A612" s="155"/>
      <c r="B612" s="155"/>
      <c r="C612" s="155"/>
      <c r="D612" s="155"/>
      <c r="E612" s="155"/>
      <c r="F612" s="122"/>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row>
    <row r="613" spans="1:28" ht="15.75" customHeight="1" x14ac:dyDescent="0.25">
      <c r="A613" s="155"/>
      <c r="B613" s="155"/>
      <c r="C613" s="155"/>
      <c r="D613" s="155"/>
      <c r="E613" s="155"/>
      <c r="F613" s="122"/>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row>
    <row r="614" spans="1:28" ht="15.75" customHeight="1" x14ac:dyDescent="0.25">
      <c r="A614" s="155"/>
      <c r="B614" s="155"/>
      <c r="C614" s="155"/>
      <c r="D614" s="155"/>
      <c r="E614" s="155"/>
      <c r="F614" s="122"/>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row>
    <row r="615" spans="1:28" ht="15.75" customHeight="1" x14ac:dyDescent="0.25">
      <c r="A615" s="155"/>
      <c r="B615" s="155"/>
      <c r="C615" s="155"/>
      <c r="D615" s="155"/>
      <c r="E615" s="155"/>
      <c r="F615" s="122"/>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row>
    <row r="616" spans="1:28" ht="15.75" customHeight="1" x14ac:dyDescent="0.25">
      <c r="A616" s="155"/>
      <c r="B616" s="155"/>
      <c r="C616" s="155"/>
      <c r="D616" s="155"/>
      <c r="E616" s="155"/>
      <c r="F616" s="122"/>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row>
    <row r="617" spans="1:28" ht="15.75" customHeight="1" x14ac:dyDescent="0.25">
      <c r="A617" s="155"/>
      <c r="B617" s="155"/>
      <c r="C617" s="155"/>
      <c r="D617" s="155"/>
      <c r="E617" s="155"/>
      <c r="F617" s="122"/>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row>
    <row r="618" spans="1:28" ht="15.75" customHeight="1" x14ac:dyDescent="0.25">
      <c r="A618" s="155"/>
      <c r="B618" s="155"/>
      <c r="C618" s="155"/>
      <c r="D618" s="155"/>
      <c r="E618" s="155"/>
      <c r="F618" s="122"/>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row>
    <row r="619" spans="1:28" ht="15.75" customHeight="1" x14ac:dyDescent="0.25">
      <c r="A619" s="155"/>
      <c r="B619" s="155"/>
      <c r="C619" s="155"/>
      <c r="D619" s="155"/>
      <c r="E619" s="155"/>
      <c r="F619" s="122"/>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row>
    <row r="620" spans="1:28" ht="15.75" customHeight="1" x14ac:dyDescent="0.25">
      <c r="A620" s="155"/>
      <c r="B620" s="155"/>
      <c r="C620" s="155"/>
      <c r="D620" s="155"/>
      <c r="E620" s="155"/>
      <c r="F620" s="122"/>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row>
    <row r="621" spans="1:28" ht="15.75" customHeight="1" x14ac:dyDescent="0.25">
      <c r="A621" s="155"/>
      <c r="B621" s="155"/>
      <c r="C621" s="155"/>
      <c r="D621" s="155"/>
      <c r="E621" s="155"/>
      <c r="F621" s="122"/>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row>
    <row r="622" spans="1:28" ht="15.75" customHeight="1" x14ac:dyDescent="0.25">
      <c r="A622" s="155"/>
      <c r="B622" s="155"/>
      <c r="C622" s="155"/>
      <c r="D622" s="155"/>
      <c r="E622" s="155"/>
      <c r="F622" s="122"/>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row>
    <row r="623" spans="1:28" ht="15.75" customHeight="1" x14ac:dyDescent="0.25">
      <c r="A623" s="155"/>
      <c r="B623" s="155"/>
      <c r="C623" s="155"/>
      <c r="D623" s="155"/>
      <c r="E623" s="155"/>
      <c r="F623" s="122"/>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row>
    <row r="624" spans="1:28" ht="15.75" customHeight="1" x14ac:dyDescent="0.25">
      <c r="A624" s="155"/>
      <c r="B624" s="155"/>
      <c r="C624" s="155"/>
      <c r="D624" s="155"/>
      <c r="E624" s="155"/>
      <c r="F624" s="122"/>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row>
    <row r="625" spans="1:28" ht="15.75" customHeight="1" x14ac:dyDescent="0.25">
      <c r="A625" s="155"/>
      <c r="B625" s="155"/>
      <c r="C625" s="155"/>
      <c r="D625" s="155"/>
      <c r="E625" s="155"/>
      <c r="F625" s="122"/>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row>
    <row r="626" spans="1:28" ht="15.75" customHeight="1" x14ac:dyDescent="0.25">
      <c r="A626" s="155"/>
      <c r="B626" s="155"/>
      <c r="C626" s="155"/>
      <c r="D626" s="155"/>
      <c r="E626" s="155"/>
      <c r="F626" s="122"/>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row>
    <row r="627" spans="1:28" ht="15.75" customHeight="1" x14ac:dyDescent="0.25">
      <c r="A627" s="155"/>
      <c r="B627" s="155"/>
      <c r="C627" s="155"/>
      <c r="D627" s="155"/>
      <c r="E627" s="155"/>
      <c r="F627" s="122"/>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row>
    <row r="628" spans="1:28" ht="15.75" customHeight="1" x14ac:dyDescent="0.25">
      <c r="A628" s="155"/>
      <c r="B628" s="155"/>
      <c r="C628" s="155"/>
      <c r="D628" s="155"/>
      <c r="E628" s="155"/>
      <c r="F628" s="122"/>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row>
    <row r="629" spans="1:28" ht="15.75" customHeight="1" x14ac:dyDescent="0.25">
      <c r="A629" s="155"/>
      <c r="B629" s="155"/>
      <c r="C629" s="155"/>
      <c r="D629" s="155"/>
      <c r="E629" s="155"/>
      <c r="F629" s="122"/>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row>
    <row r="630" spans="1:28" ht="15.75" customHeight="1" x14ac:dyDescent="0.25">
      <c r="A630" s="155"/>
      <c r="B630" s="155"/>
      <c r="C630" s="155"/>
      <c r="D630" s="155"/>
      <c r="E630" s="155"/>
      <c r="F630" s="122"/>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row>
    <row r="631" spans="1:28" ht="15.75" customHeight="1" x14ac:dyDescent="0.25">
      <c r="A631" s="155"/>
      <c r="B631" s="155"/>
      <c r="C631" s="155"/>
      <c r="D631" s="155"/>
      <c r="E631" s="155"/>
      <c r="F631" s="122"/>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row>
    <row r="632" spans="1:28" ht="15.75" customHeight="1" x14ac:dyDescent="0.25">
      <c r="A632" s="155"/>
      <c r="B632" s="155"/>
      <c r="C632" s="155"/>
      <c r="D632" s="155"/>
      <c r="E632" s="155"/>
      <c r="F632" s="122"/>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row>
    <row r="633" spans="1:28" ht="15.75" customHeight="1" x14ac:dyDescent="0.25">
      <c r="A633" s="155"/>
      <c r="B633" s="155"/>
      <c r="C633" s="155"/>
      <c r="D633" s="155"/>
      <c r="E633" s="155"/>
      <c r="F633" s="122"/>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row>
    <row r="634" spans="1:28" ht="15.75" customHeight="1" x14ac:dyDescent="0.25">
      <c r="A634" s="155"/>
      <c r="B634" s="155"/>
      <c r="C634" s="155"/>
      <c r="D634" s="155"/>
      <c r="E634" s="155"/>
      <c r="F634" s="122"/>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row>
    <row r="635" spans="1:28" ht="15.75" customHeight="1" x14ac:dyDescent="0.25">
      <c r="A635" s="155"/>
      <c r="B635" s="155"/>
      <c r="C635" s="155"/>
      <c r="D635" s="155"/>
      <c r="E635" s="155"/>
      <c r="F635" s="122"/>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row>
    <row r="636" spans="1:28" ht="15.75" customHeight="1" x14ac:dyDescent="0.25">
      <c r="A636" s="155"/>
      <c r="B636" s="155"/>
      <c r="C636" s="155"/>
      <c r="D636" s="155"/>
      <c r="E636" s="155"/>
      <c r="F636" s="122"/>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row>
    <row r="637" spans="1:28" ht="15.75" customHeight="1" x14ac:dyDescent="0.25">
      <c r="A637" s="155"/>
      <c r="B637" s="155"/>
      <c r="C637" s="155"/>
      <c r="D637" s="155"/>
      <c r="E637" s="155"/>
      <c r="F637" s="122"/>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row>
    <row r="638" spans="1:28" ht="15.75" customHeight="1" x14ac:dyDescent="0.25">
      <c r="A638" s="155"/>
      <c r="B638" s="155"/>
      <c r="C638" s="155"/>
      <c r="D638" s="155"/>
      <c r="E638" s="155"/>
      <c r="F638" s="122"/>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row>
    <row r="639" spans="1:28" ht="15.75" customHeight="1" x14ac:dyDescent="0.25">
      <c r="A639" s="155"/>
      <c r="B639" s="155"/>
      <c r="C639" s="155"/>
      <c r="D639" s="155"/>
      <c r="E639" s="155"/>
      <c r="F639" s="122"/>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row>
    <row r="640" spans="1:28" ht="15.75" customHeight="1" x14ac:dyDescent="0.25">
      <c r="A640" s="155"/>
      <c r="B640" s="155"/>
      <c r="C640" s="155"/>
      <c r="D640" s="155"/>
      <c r="E640" s="155"/>
      <c r="F640" s="122"/>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row>
    <row r="641" spans="1:28" ht="15.75" customHeight="1" x14ac:dyDescent="0.25">
      <c r="A641" s="155"/>
      <c r="B641" s="155"/>
      <c r="C641" s="155"/>
      <c r="D641" s="155"/>
      <c r="E641" s="155"/>
      <c r="F641" s="122"/>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row>
    <row r="642" spans="1:28" ht="15.75" customHeight="1" x14ac:dyDescent="0.25">
      <c r="A642" s="155"/>
      <c r="B642" s="155"/>
      <c r="C642" s="155"/>
      <c r="D642" s="155"/>
      <c r="E642" s="155"/>
      <c r="F642" s="122"/>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row>
    <row r="643" spans="1:28" ht="15.75" customHeight="1" x14ac:dyDescent="0.25">
      <c r="A643" s="155"/>
      <c r="B643" s="155"/>
      <c r="C643" s="155"/>
      <c r="D643" s="155"/>
      <c r="E643" s="155"/>
      <c r="F643" s="122"/>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row>
    <row r="644" spans="1:28" ht="15.75" customHeight="1" x14ac:dyDescent="0.25">
      <c r="A644" s="155"/>
      <c r="B644" s="155"/>
      <c r="C644" s="155"/>
      <c r="D644" s="155"/>
      <c r="E644" s="155"/>
      <c r="F644" s="122"/>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row>
    <row r="645" spans="1:28" ht="15.75" customHeight="1" x14ac:dyDescent="0.25">
      <c r="A645" s="155"/>
      <c r="B645" s="155"/>
      <c r="C645" s="155"/>
      <c r="D645" s="155"/>
      <c r="E645" s="155"/>
      <c r="F645" s="122"/>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row>
    <row r="646" spans="1:28" ht="15.75" customHeight="1" x14ac:dyDescent="0.25">
      <c r="A646" s="155"/>
      <c r="B646" s="155"/>
      <c r="C646" s="155"/>
      <c r="D646" s="155"/>
      <c r="E646" s="155"/>
      <c r="F646" s="122"/>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row>
    <row r="647" spans="1:28" ht="15.75" customHeight="1" x14ac:dyDescent="0.25">
      <c r="A647" s="155"/>
      <c r="B647" s="155"/>
      <c r="C647" s="155"/>
      <c r="D647" s="155"/>
      <c r="E647" s="155"/>
      <c r="F647" s="122"/>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row>
    <row r="648" spans="1:28" ht="15.75" customHeight="1" x14ac:dyDescent="0.25">
      <c r="A648" s="155"/>
      <c r="B648" s="155"/>
      <c r="C648" s="155"/>
      <c r="D648" s="155"/>
      <c r="E648" s="155"/>
      <c r="F648" s="122"/>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row>
    <row r="649" spans="1:28" ht="15.75" customHeight="1" x14ac:dyDescent="0.25">
      <c r="A649" s="155"/>
      <c r="B649" s="155"/>
      <c r="C649" s="155"/>
      <c r="D649" s="155"/>
      <c r="E649" s="155"/>
      <c r="F649" s="122"/>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row>
    <row r="650" spans="1:28" ht="15.75" customHeight="1" x14ac:dyDescent="0.25">
      <c r="A650" s="155"/>
      <c r="B650" s="155"/>
      <c r="C650" s="155"/>
      <c r="D650" s="155"/>
      <c r="E650" s="155"/>
      <c r="F650" s="122"/>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row>
    <row r="651" spans="1:28" ht="15.75" customHeight="1" x14ac:dyDescent="0.25">
      <c r="A651" s="155"/>
      <c r="B651" s="155"/>
      <c r="C651" s="155"/>
      <c r="D651" s="155"/>
      <c r="E651" s="155"/>
      <c r="F651" s="122"/>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row>
    <row r="652" spans="1:28" ht="15.75" customHeight="1" x14ac:dyDescent="0.25">
      <c r="A652" s="155"/>
      <c r="B652" s="155"/>
      <c r="C652" s="155"/>
      <c r="D652" s="155"/>
      <c r="E652" s="155"/>
      <c r="F652" s="122"/>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row>
    <row r="653" spans="1:28" ht="15.75" customHeight="1" x14ac:dyDescent="0.25">
      <c r="A653" s="155"/>
      <c r="B653" s="155"/>
      <c r="C653" s="155"/>
      <c r="D653" s="155"/>
      <c r="E653" s="155"/>
      <c r="F653" s="122"/>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row>
    <row r="654" spans="1:28" ht="15.75" customHeight="1" x14ac:dyDescent="0.25">
      <c r="A654" s="155"/>
      <c r="B654" s="155"/>
      <c r="C654" s="155"/>
      <c r="D654" s="155"/>
      <c r="E654" s="155"/>
      <c r="F654" s="122"/>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row>
    <row r="655" spans="1:28" ht="15.75" customHeight="1" x14ac:dyDescent="0.25">
      <c r="A655" s="155"/>
      <c r="B655" s="155"/>
      <c r="C655" s="155"/>
      <c r="D655" s="155"/>
      <c r="E655" s="155"/>
      <c r="F655" s="122"/>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row>
    <row r="656" spans="1:28" ht="15.75" customHeight="1" x14ac:dyDescent="0.25">
      <c r="A656" s="155"/>
      <c r="B656" s="155"/>
      <c r="C656" s="155"/>
      <c r="D656" s="155"/>
      <c r="E656" s="155"/>
      <c r="F656" s="122"/>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row>
    <row r="657" spans="1:28" ht="15.75" customHeight="1" x14ac:dyDescent="0.25">
      <c r="A657" s="155"/>
      <c r="B657" s="155"/>
      <c r="C657" s="155"/>
      <c r="D657" s="155"/>
      <c r="E657" s="155"/>
      <c r="F657" s="122"/>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row>
    <row r="658" spans="1:28" ht="15.75" customHeight="1" x14ac:dyDescent="0.25">
      <c r="A658" s="155"/>
      <c r="B658" s="155"/>
      <c r="C658" s="155"/>
      <c r="D658" s="155"/>
      <c r="E658" s="155"/>
      <c r="F658" s="122"/>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row>
    <row r="659" spans="1:28" ht="15.75" customHeight="1" x14ac:dyDescent="0.25">
      <c r="A659" s="155"/>
      <c r="B659" s="155"/>
      <c r="C659" s="155"/>
      <c r="D659" s="155"/>
      <c r="E659" s="155"/>
      <c r="F659" s="122"/>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row>
    <row r="660" spans="1:28" ht="15.75" customHeight="1" x14ac:dyDescent="0.25">
      <c r="A660" s="155"/>
      <c r="B660" s="155"/>
      <c r="C660" s="155"/>
      <c r="D660" s="155"/>
      <c r="E660" s="155"/>
      <c r="F660" s="122"/>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row>
    <row r="661" spans="1:28" ht="15.75" customHeight="1" x14ac:dyDescent="0.25">
      <c r="A661" s="155"/>
      <c r="B661" s="155"/>
      <c r="C661" s="155"/>
      <c r="D661" s="155"/>
      <c r="E661" s="155"/>
      <c r="F661" s="122"/>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row>
    <row r="662" spans="1:28" ht="15.75" customHeight="1" x14ac:dyDescent="0.25">
      <c r="A662" s="155"/>
      <c r="B662" s="155"/>
      <c r="C662" s="155"/>
      <c r="D662" s="155"/>
      <c r="E662" s="155"/>
      <c r="F662" s="122"/>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row>
    <row r="663" spans="1:28" ht="15.75" customHeight="1" x14ac:dyDescent="0.25">
      <c r="A663" s="155"/>
      <c r="B663" s="155"/>
      <c r="C663" s="155"/>
      <c r="D663" s="155"/>
      <c r="E663" s="155"/>
      <c r="F663" s="122"/>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row>
    <row r="664" spans="1:28" ht="15.75" customHeight="1" x14ac:dyDescent="0.25">
      <c r="A664" s="155"/>
      <c r="B664" s="155"/>
      <c r="C664" s="155"/>
      <c r="D664" s="155"/>
      <c r="E664" s="155"/>
      <c r="F664" s="122"/>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row>
    <row r="665" spans="1:28" ht="15.75" customHeight="1" x14ac:dyDescent="0.25">
      <c r="A665" s="155"/>
      <c r="B665" s="155"/>
      <c r="C665" s="155"/>
      <c r="D665" s="155"/>
      <c r="E665" s="155"/>
      <c r="F665" s="122"/>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row>
    <row r="666" spans="1:28" ht="15.75" customHeight="1" x14ac:dyDescent="0.25">
      <c r="A666" s="155"/>
      <c r="B666" s="155"/>
      <c r="C666" s="155"/>
      <c r="D666" s="155"/>
      <c r="E666" s="155"/>
      <c r="F666" s="122"/>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row>
    <row r="667" spans="1:28" ht="15.75" customHeight="1" x14ac:dyDescent="0.25">
      <c r="A667" s="155"/>
      <c r="B667" s="155"/>
      <c r="C667" s="155"/>
      <c r="D667" s="155"/>
      <c r="E667" s="155"/>
      <c r="F667" s="122"/>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row>
    <row r="668" spans="1:28" ht="15.75" customHeight="1" x14ac:dyDescent="0.25">
      <c r="A668" s="155"/>
      <c r="B668" s="155"/>
      <c r="C668" s="155"/>
      <c r="D668" s="155"/>
      <c r="E668" s="155"/>
      <c r="F668" s="122"/>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row>
    <row r="669" spans="1:28" ht="15.75" customHeight="1" x14ac:dyDescent="0.25">
      <c r="A669" s="155"/>
      <c r="B669" s="155"/>
      <c r="C669" s="155"/>
      <c r="D669" s="155"/>
      <c r="E669" s="155"/>
      <c r="F669" s="122"/>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row>
    <row r="670" spans="1:28" ht="15.75" customHeight="1" x14ac:dyDescent="0.25">
      <c r="A670" s="155"/>
      <c r="B670" s="155"/>
      <c r="C670" s="155"/>
      <c r="D670" s="155"/>
      <c r="E670" s="155"/>
      <c r="F670" s="122"/>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row>
    <row r="671" spans="1:28" ht="15.75" customHeight="1" x14ac:dyDescent="0.25">
      <c r="A671" s="155"/>
      <c r="B671" s="155"/>
      <c r="C671" s="155"/>
      <c r="D671" s="155"/>
      <c r="E671" s="155"/>
      <c r="F671" s="122"/>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row>
    <row r="672" spans="1:28" ht="15.75" customHeight="1" x14ac:dyDescent="0.25">
      <c r="A672" s="155"/>
      <c r="B672" s="155"/>
      <c r="C672" s="155"/>
      <c r="D672" s="155"/>
      <c r="E672" s="155"/>
      <c r="F672" s="122"/>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row>
    <row r="673" spans="1:28" ht="15.75" customHeight="1" x14ac:dyDescent="0.25">
      <c r="A673" s="155"/>
      <c r="B673" s="155"/>
      <c r="C673" s="155"/>
      <c r="D673" s="155"/>
      <c r="E673" s="155"/>
      <c r="F673" s="122"/>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row>
    <row r="674" spans="1:28" ht="15.75" customHeight="1" x14ac:dyDescent="0.25">
      <c r="A674" s="155"/>
      <c r="B674" s="155"/>
      <c r="C674" s="155"/>
      <c r="D674" s="155"/>
      <c r="E674" s="155"/>
      <c r="F674" s="122"/>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row>
    <row r="675" spans="1:28" ht="15.75" customHeight="1" x14ac:dyDescent="0.25">
      <c r="A675" s="155"/>
      <c r="B675" s="155"/>
      <c r="C675" s="155"/>
      <c r="D675" s="155"/>
      <c r="E675" s="155"/>
      <c r="F675" s="122"/>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row>
    <row r="676" spans="1:28" ht="15.75" customHeight="1" x14ac:dyDescent="0.25">
      <c r="A676" s="155"/>
      <c r="B676" s="155"/>
      <c r="C676" s="155"/>
      <c r="D676" s="155"/>
      <c r="E676" s="155"/>
      <c r="F676" s="122"/>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row>
    <row r="677" spans="1:28" ht="15.75" customHeight="1" x14ac:dyDescent="0.25">
      <c r="A677" s="155"/>
      <c r="B677" s="155"/>
      <c r="C677" s="155"/>
      <c r="D677" s="155"/>
      <c r="E677" s="155"/>
      <c r="F677" s="122"/>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row>
    <row r="678" spans="1:28" ht="15.75" customHeight="1" x14ac:dyDescent="0.25">
      <c r="A678" s="155"/>
      <c r="B678" s="155"/>
      <c r="C678" s="155"/>
      <c r="D678" s="155"/>
      <c r="E678" s="155"/>
      <c r="F678" s="122"/>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row>
    <row r="679" spans="1:28" ht="15.75" customHeight="1" x14ac:dyDescent="0.25">
      <c r="A679" s="155"/>
      <c r="B679" s="155"/>
      <c r="C679" s="155"/>
      <c r="D679" s="155"/>
      <c r="E679" s="155"/>
      <c r="F679" s="122"/>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row>
    <row r="680" spans="1:28" ht="15.75" customHeight="1" x14ac:dyDescent="0.25">
      <c r="A680" s="155"/>
      <c r="B680" s="155"/>
      <c r="C680" s="155"/>
      <c r="D680" s="155"/>
      <c r="E680" s="155"/>
      <c r="F680" s="122"/>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row>
    <row r="681" spans="1:28" ht="15.75" customHeight="1" x14ac:dyDescent="0.25">
      <c r="A681" s="155"/>
      <c r="B681" s="155"/>
      <c r="C681" s="155"/>
      <c r="D681" s="155"/>
      <c r="E681" s="155"/>
      <c r="F681" s="122"/>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row>
    <row r="682" spans="1:28" ht="15.75" customHeight="1" x14ac:dyDescent="0.25">
      <c r="A682" s="155"/>
      <c r="B682" s="155"/>
      <c r="C682" s="155"/>
      <c r="D682" s="155"/>
      <c r="E682" s="155"/>
      <c r="F682" s="122"/>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row>
    <row r="683" spans="1:28" ht="15.75" customHeight="1" x14ac:dyDescent="0.25">
      <c r="A683" s="155"/>
      <c r="B683" s="155"/>
      <c r="C683" s="155"/>
      <c r="D683" s="155"/>
      <c r="E683" s="155"/>
      <c r="F683" s="122"/>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row>
    <row r="684" spans="1:28" ht="15.75" customHeight="1" x14ac:dyDescent="0.25">
      <c r="A684" s="155"/>
      <c r="B684" s="155"/>
      <c r="C684" s="155"/>
      <c r="D684" s="155"/>
      <c r="E684" s="155"/>
      <c r="F684" s="122"/>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row>
    <row r="685" spans="1:28" ht="15.75" customHeight="1" x14ac:dyDescent="0.25">
      <c r="A685" s="155"/>
      <c r="B685" s="155"/>
      <c r="C685" s="155"/>
      <c r="D685" s="155"/>
      <c r="E685" s="155"/>
      <c r="F685" s="122"/>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row>
    <row r="686" spans="1:28" ht="15.75" customHeight="1" x14ac:dyDescent="0.25">
      <c r="A686" s="155"/>
      <c r="B686" s="155"/>
      <c r="C686" s="155"/>
      <c r="D686" s="155"/>
      <c r="E686" s="155"/>
      <c r="F686" s="122"/>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row>
    <row r="687" spans="1:28" ht="15.75" customHeight="1" x14ac:dyDescent="0.25">
      <c r="A687" s="155"/>
      <c r="B687" s="155"/>
      <c r="C687" s="155"/>
      <c r="D687" s="155"/>
      <c r="E687" s="155"/>
      <c r="F687" s="122"/>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row>
    <row r="688" spans="1:28" ht="15.75" customHeight="1" x14ac:dyDescent="0.25">
      <c r="A688" s="155"/>
      <c r="B688" s="155"/>
      <c r="C688" s="155"/>
      <c r="D688" s="155"/>
      <c r="E688" s="155"/>
      <c r="F688" s="122"/>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row>
    <row r="689" spans="1:28" ht="15.75" customHeight="1" x14ac:dyDescent="0.25">
      <c r="A689" s="155"/>
      <c r="B689" s="155"/>
      <c r="C689" s="155"/>
      <c r="D689" s="155"/>
      <c r="E689" s="155"/>
      <c r="F689" s="122"/>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row>
    <row r="690" spans="1:28" ht="15.75" customHeight="1" x14ac:dyDescent="0.25">
      <c r="A690" s="155"/>
      <c r="B690" s="155"/>
      <c r="C690" s="155"/>
      <c r="D690" s="155"/>
      <c r="E690" s="155"/>
      <c r="F690" s="122"/>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row>
    <row r="691" spans="1:28" ht="15.75" customHeight="1" x14ac:dyDescent="0.25">
      <c r="A691" s="155"/>
      <c r="B691" s="155"/>
      <c r="C691" s="155"/>
      <c r="D691" s="155"/>
      <c r="E691" s="155"/>
      <c r="F691" s="122"/>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row>
    <row r="692" spans="1:28" ht="15.75" customHeight="1" x14ac:dyDescent="0.25">
      <c r="A692" s="155"/>
      <c r="B692" s="155"/>
      <c r="C692" s="155"/>
      <c r="D692" s="155"/>
      <c r="E692" s="155"/>
      <c r="F692" s="122"/>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row>
    <row r="693" spans="1:28" ht="15.75" customHeight="1" x14ac:dyDescent="0.25">
      <c r="A693" s="155"/>
      <c r="B693" s="155"/>
      <c r="C693" s="155"/>
      <c r="D693" s="155"/>
      <c r="E693" s="155"/>
      <c r="F693" s="122"/>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row>
    <row r="694" spans="1:28" ht="15.75" customHeight="1" x14ac:dyDescent="0.25">
      <c r="A694" s="155"/>
      <c r="B694" s="155"/>
      <c r="C694" s="155"/>
      <c r="D694" s="155"/>
      <c r="E694" s="155"/>
      <c r="F694" s="122"/>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row>
    <row r="695" spans="1:28" ht="15.75" customHeight="1" x14ac:dyDescent="0.25">
      <c r="A695" s="155"/>
      <c r="B695" s="155"/>
      <c r="C695" s="155"/>
      <c r="D695" s="155"/>
      <c r="E695" s="155"/>
      <c r="F695" s="122"/>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row>
    <row r="696" spans="1:28" ht="15.75" customHeight="1" x14ac:dyDescent="0.25">
      <c r="A696" s="155"/>
      <c r="B696" s="155"/>
      <c r="C696" s="155"/>
      <c r="D696" s="155"/>
      <c r="E696" s="155"/>
      <c r="F696" s="122"/>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row>
    <row r="697" spans="1:28" ht="15.75" customHeight="1" x14ac:dyDescent="0.25">
      <c r="A697" s="155"/>
      <c r="B697" s="155"/>
      <c r="C697" s="155"/>
      <c r="D697" s="155"/>
      <c r="E697" s="155"/>
      <c r="F697" s="122"/>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row>
    <row r="698" spans="1:28" ht="15.75" customHeight="1" x14ac:dyDescent="0.25">
      <c r="A698" s="155"/>
      <c r="B698" s="155"/>
      <c r="C698" s="155"/>
      <c r="D698" s="155"/>
      <c r="E698" s="155"/>
      <c r="F698" s="122"/>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row>
    <row r="699" spans="1:28" ht="15.75" customHeight="1" x14ac:dyDescent="0.25">
      <c r="A699" s="155"/>
      <c r="B699" s="155"/>
      <c r="C699" s="155"/>
      <c r="D699" s="155"/>
      <c r="E699" s="155"/>
      <c r="F699" s="122"/>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row>
    <row r="700" spans="1:28" ht="15.75" customHeight="1" x14ac:dyDescent="0.25">
      <c r="A700" s="155"/>
      <c r="B700" s="155"/>
      <c r="C700" s="155"/>
      <c r="D700" s="155"/>
      <c r="E700" s="155"/>
      <c r="F700" s="122"/>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row>
    <row r="701" spans="1:28" ht="15.75" customHeight="1" x14ac:dyDescent="0.25">
      <c r="A701" s="155"/>
      <c r="B701" s="155"/>
      <c r="C701" s="155"/>
      <c r="D701" s="155"/>
      <c r="E701" s="155"/>
      <c r="F701" s="122"/>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row>
    <row r="702" spans="1:28" ht="15.75" customHeight="1" x14ac:dyDescent="0.25">
      <c r="A702" s="155"/>
      <c r="B702" s="155"/>
      <c r="C702" s="155"/>
      <c r="D702" s="155"/>
      <c r="E702" s="155"/>
      <c r="F702" s="122"/>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row>
    <row r="703" spans="1:28" ht="15.75" customHeight="1" x14ac:dyDescent="0.25">
      <c r="A703" s="155"/>
      <c r="B703" s="155"/>
      <c r="C703" s="155"/>
      <c r="D703" s="155"/>
      <c r="E703" s="155"/>
      <c r="F703" s="122"/>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row>
    <row r="704" spans="1:28" ht="15.75" customHeight="1" x14ac:dyDescent="0.25">
      <c r="A704" s="155"/>
      <c r="B704" s="155"/>
      <c r="C704" s="155"/>
      <c r="D704" s="155"/>
      <c r="E704" s="155"/>
      <c r="F704" s="122"/>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row>
    <row r="705" spans="1:28" ht="15.75" customHeight="1" x14ac:dyDescent="0.25">
      <c r="A705" s="155"/>
      <c r="B705" s="155"/>
      <c r="C705" s="155"/>
      <c r="D705" s="155"/>
      <c r="E705" s="155"/>
      <c r="F705" s="122"/>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row>
    <row r="706" spans="1:28" ht="15.75" customHeight="1" x14ac:dyDescent="0.25">
      <c r="A706" s="155"/>
      <c r="B706" s="155"/>
      <c r="C706" s="155"/>
      <c r="D706" s="155"/>
      <c r="E706" s="155"/>
      <c r="F706" s="122"/>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row>
    <row r="707" spans="1:28" ht="15.75" customHeight="1" x14ac:dyDescent="0.25">
      <c r="A707" s="155"/>
      <c r="B707" s="155"/>
      <c r="C707" s="155"/>
      <c r="D707" s="155"/>
      <c r="E707" s="155"/>
      <c r="F707" s="122"/>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row>
    <row r="708" spans="1:28" ht="15.75" customHeight="1" x14ac:dyDescent="0.25">
      <c r="A708" s="155"/>
      <c r="B708" s="155"/>
      <c r="C708" s="155"/>
      <c r="D708" s="155"/>
      <c r="E708" s="155"/>
      <c r="F708" s="122"/>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row>
    <row r="709" spans="1:28" ht="15.75" customHeight="1" x14ac:dyDescent="0.25">
      <c r="A709" s="155"/>
      <c r="B709" s="155"/>
      <c r="C709" s="155"/>
      <c r="D709" s="155"/>
      <c r="E709" s="155"/>
      <c r="F709" s="122"/>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row>
    <row r="710" spans="1:28" ht="15.75" customHeight="1" x14ac:dyDescent="0.25">
      <c r="A710" s="155"/>
      <c r="B710" s="155"/>
      <c r="C710" s="155"/>
      <c r="D710" s="155"/>
      <c r="E710" s="155"/>
      <c r="F710" s="122"/>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row>
    <row r="711" spans="1:28" ht="15.75" customHeight="1" x14ac:dyDescent="0.25">
      <c r="A711" s="155"/>
      <c r="B711" s="155"/>
      <c r="C711" s="155"/>
      <c r="D711" s="155"/>
      <c r="E711" s="155"/>
      <c r="F711" s="122"/>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row>
    <row r="712" spans="1:28" ht="15.75" customHeight="1" x14ac:dyDescent="0.25">
      <c r="A712" s="155"/>
      <c r="B712" s="155"/>
      <c r="C712" s="155"/>
      <c r="D712" s="155"/>
      <c r="E712" s="155"/>
      <c r="F712" s="122"/>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row>
    <row r="713" spans="1:28" ht="15.75" customHeight="1" x14ac:dyDescent="0.25">
      <c r="A713" s="155"/>
      <c r="B713" s="155"/>
      <c r="C713" s="155"/>
      <c r="D713" s="155"/>
      <c r="E713" s="155"/>
      <c r="F713" s="122"/>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row>
    <row r="714" spans="1:28" ht="15.75" customHeight="1" x14ac:dyDescent="0.25">
      <c r="A714" s="155"/>
      <c r="B714" s="155"/>
      <c r="C714" s="155"/>
      <c r="D714" s="155"/>
      <c r="E714" s="155"/>
      <c r="F714" s="122"/>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row>
    <row r="715" spans="1:28" ht="15.75" customHeight="1" x14ac:dyDescent="0.25">
      <c r="A715" s="155"/>
      <c r="B715" s="155"/>
      <c r="C715" s="155"/>
      <c r="D715" s="155"/>
      <c r="E715" s="155"/>
      <c r="F715" s="122"/>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row>
    <row r="716" spans="1:28" ht="15.75" customHeight="1" x14ac:dyDescent="0.25">
      <c r="A716" s="155"/>
      <c r="B716" s="155"/>
      <c r="C716" s="155"/>
      <c r="D716" s="155"/>
      <c r="E716" s="155"/>
      <c r="F716" s="122"/>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row>
    <row r="717" spans="1:28" ht="15.75" customHeight="1" x14ac:dyDescent="0.25">
      <c r="A717" s="155"/>
      <c r="B717" s="155"/>
      <c r="C717" s="155"/>
      <c r="D717" s="155"/>
      <c r="E717" s="155"/>
      <c r="F717" s="122"/>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row>
    <row r="718" spans="1:28" ht="15.75" customHeight="1" x14ac:dyDescent="0.25">
      <c r="A718" s="155"/>
      <c r="B718" s="155"/>
      <c r="C718" s="155"/>
      <c r="D718" s="155"/>
      <c r="E718" s="155"/>
      <c r="F718" s="122"/>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row>
    <row r="719" spans="1:28" ht="15.75" customHeight="1" x14ac:dyDescent="0.25">
      <c r="A719" s="155"/>
      <c r="B719" s="155"/>
      <c r="C719" s="155"/>
      <c r="D719" s="155"/>
      <c r="E719" s="155"/>
      <c r="F719" s="122"/>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row>
    <row r="720" spans="1:28" ht="15.75" customHeight="1" x14ac:dyDescent="0.25">
      <c r="A720" s="155"/>
      <c r="B720" s="155"/>
      <c r="C720" s="155"/>
      <c r="D720" s="155"/>
      <c r="E720" s="155"/>
      <c r="F720" s="122"/>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row>
    <row r="721" spans="1:28" ht="15.75" customHeight="1" x14ac:dyDescent="0.25">
      <c r="A721" s="155"/>
      <c r="B721" s="155"/>
      <c r="C721" s="155"/>
      <c r="D721" s="155"/>
      <c r="E721" s="155"/>
      <c r="F721" s="122"/>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row>
    <row r="722" spans="1:28" ht="15.75" customHeight="1" x14ac:dyDescent="0.25">
      <c r="A722" s="155"/>
      <c r="B722" s="155"/>
      <c r="C722" s="155"/>
      <c r="D722" s="155"/>
      <c r="E722" s="155"/>
      <c r="F722" s="122"/>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row>
    <row r="723" spans="1:28" ht="15.75" customHeight="1" x14ac:dyDescent="0.25">
      <c r="A723" s="155"/>
      <c r="B723" s="155"/>
      <c r="C723" s="155"/>
      <c r="D723" s="155"/>
      <c r="E723" s="155"/>
      <c r="F723" s="122"/>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row>
    <row r="724" spans="1:28" ht="15.75" customHeight="1" x14ac:dyDescent="0.25">
      <c r="A724" s="155"/>
      <c r="B724" s="155"/>
      <c r="C724" s="155"/>
      <c r="D724" s="155"/>
      <c r="E724" s="155"/>
      <c r="F724" s="122"/>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row>
    <row r="725" spans="1:28" ht="15.75" customHeight="1" x14ac:dyDescent="0.25">
      <c r="A725" s="155"/>
      <c r="B725" s="155"/>
      <c r="C725" s="155"/>
      <c r="D725" s="155"/>
      <c r="E725" s="155"/>
      <c r="F725" s="122"/>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row>
    <row r="726" spans="1:28" ht="15.75" customHeight="1" x14ac:dyDescent="0.25">
      <c r="A726" s="155"/>
      <c r="B726" s="155"/>
      <c r="C726" s="155"/>
      <c r="D726" s="155"/>
      <c r="E726" s="155"/>
      <c r="F726" s="122"/>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row>
    <row r="727" spans="1:28" ht="15.75" customHeight="1" x14ac:dyDescent="0.25">
      <c r="A727" s="155"/>
      <c r="B727" s="155"/>
      <c r="C727" s="155"/>
      <c r="D727" s="155"/>
      <c r="E727" s="155"/>
      <c r="F727" s="122"/>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row>
    <row r="728" spans="1:28" ht="15.75" customHeight="1" x14ac:dyDescent="0.25">
      <c r="A728" s="155"/>
      <c r="B728" s="155"/>
      <c r="C728" s="155"/>
      <c r="D728" s="155"/>
      <c r="E728" s="155"/>
      <c r="F728" s="122"/>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row>
    <row r="729" spans="1:28" ht="15.75" customHeight="1" x14ac:dyDescent="0.25">
      <c r="A729" s="155"/>
      <c r="B729" s="155"/>
      <c r="C729" s="155"/>
      <c r="D729" s="155"/>
      <c r="E729" s="155"/>
      <c r="F729" s="122"/>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row>
    <row r="730" spans="1:28" ht="15.75" customHeight="1" x14ac:dyDescent="0.25">
      <c r="A730" s="155"/>
      <c r="B730" s="155"/>
      <c r="C730" s="155"/>
      <c r="D730" s="155"/>
      <c r="E730" s="155"/>
      <c r="F730" s="122"/>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row>
    <row r="731" spans="1:28" ht="15.75" customHeight="1" x14ac:dyDescent="0.25">
      <c r="A731" s="155"/>
      <c r="B731" s="155"/>
      <c r="C731" s="155"/>
      <c r="D731" s="155"/>
      <c r="E731" s="155"/>
      <c r="F731" s="122"/>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row>
    <row r="732" spans="1:28" ht="15.75" customHeight="1" x14ac:dyDescent="0.25">
      <c r="A732" s="155"/>
      <c r="B732" s="155"/>
      <c r="C732" s="155"/>
      <c r="D732" s="155"/>
      <c r="E732" s="155"/>
      <c r="F732" s="122"/>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row>
    <row r="733" spans="1:28" ht="15.75" customHeight="1" x14ac:dyDescent="0.25">
      <c r="A733" s="155"/>
      <c r="B733" s="155"/>
      <c r="C733" s="155"/>
      <c r="D733" s="155"/>
      <c r="E733" s="155"/>
      <c r="F733" s="122"/>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row>
    <row r="734" spans="1:28" ht="15.75" customHeight="1" x14ac:dyDescent="0.25">
      <c r="A734" s="155"/>
      <c r="B734" s="155"/>
      <c r="C734" s="155"/>
      <c r="D734" s="155"/>
      <c r="E734" s="155"/>
      <c r="F734" s="122"/>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row>
    <row r="735" spans="1:28" ht="15.75" customHeight="1" x14ac:dyDescent="0.25">
      <c r="A735" s="155"/>
      <c r="B735" s="155"/>
      <c r="C735" s="155"/>
      <c r="D735" s="155"/>
      <c r="E735" s="155"/>
      <c r="F735" s="122"/>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row>
    <row r="736" spans="1:28" ht="15.75" customHeight="1" x14ac:dyDescent="0.25">
      <c r="A736" s="155"/>
      <c r="B736" s="155"/>
      <c r="C736" s="155"/>
      <c r="D736" s="155"/>
      <c r="E736" s="155"/>
      <c r="F736" s="122"/>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row>
    <row r="737" spans="1:28" ht="15.75" customHeight="1" x14ac:dyDescent="0.25">
      <c r="A737" s="155"/>
      <c r="B737" s="155"/>
      <c r="C737" s="155"/>
      <c r="D737" s="155"/>
      <c r="E737" s="155"/>
      <c r="F737" s="122"/>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row>
    <row r="738" spans="1:28" ht="15.75" customHeight="1" x14ac:dyDescent="0.25">
      <c r="A738" s="155"/>
      <c r="B738" s="155"/>
      <c r="C738" s="155"/>
      <c r="D738" s="155"/>
      <c r="E738" s="155"/>
      <c r="F738" s="122"/>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row>
    <row r="739" spans="1:28" ht="15.75" customHeight="1" x14ac:dyDescent="0.25">
      <c r="A739" s="155"/>
      <c r="B739" s="155"/>
      <c r="C739" s="155"/>
      <c r="D739" s="155"/>
      <c r="E739" s="155"/>
      <c r="F739" s="122"/>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row>
    <row r="740" spans="1:28" ht="15.75" customHeight="1" x14ac:dyDescent="0.25">
      <c r="A740" s="155"/>
      <c r="B740" s="155"/>
      <c r="C740" s="155"/>
      <c r="D740" s="155"/>
      <c r="E740" s="155"/>
      <c r="F740" s="122"/>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row>
    <row r="741" spans="1:28" ht="15.75" customHeight="1" x14ac:dyDescent="0.25">
      <c r="A741" s="155"/>
      <c r="B741" s="155"/>
      <c r="C741" s="155"/>
      <c r="D741" s="155"/>
      <c r="E741" s="155"/>
      <c r="F741" s="122"/>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row>
    <row r="742" spans="1:28" ht="15.75" customHeight="1" x14ac:dyDescent="0.25">
      <c r="A742" s="155"/>
      <c r="B742" s="155"/>
      <c r="C742" s="155"/>
      <c r="D742" s="155"/>
      <c r="E742" s="155"/>
      <c r="F742" s="122"/>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row>
    <row r="743" spans="1:28" ht="15.75" customHeight="1" x14ac:dyDescent="0.25">
      <c r="A743" s="155"/>
      <c r="B743" s="155"/>
      <c r="C743" s="155"/>
      <c r="D743" s="155"/>
      <c r="E743" s="155"/>
      <c r="F743" s="122"/>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row>
    <row r="744" spans="1:28" ht="15.75" customHeight="1" x14ac:dyDescent="0.25">
      <c r="A744" s="155"/>
      <c r="B744" s="155"/>
      <c r="C744" s="155"/>
      <c r="D744" s="155"/>
      <c r="E744" s="155"/>
      <c r="F744" s="122"/>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row>
    <row r="745" spans="1:28" ht="15.75" customHeight="1" x14ac:dyDescent="0.25">
      <c r="A745" s="155"/>
      <c r="B745" s="155"/>
      <c r="C745" s="155"/>
      <c r="D745" s="155"/>
      <c r="E745" s="155"/>
      <c r="F745" s="122"/>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row>
    <row r="746" spans="1:28" ht="15.75" customHeight="1" x14ac:dyDescent="0.25">
      <c r="A746" s="155"/>
      <c r="B746" s="155"/>
      <c r="C746" s="155"/>
      <c r="D746" s="155"/>
      <c r="E746" s="155"/>
      <c r="F746" s="122"/>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row>
    <row r="747" spans="1:28" ht="15.75" customHeight="1" x14ac:dyDescent="0.25">
      <c r="A747" s="155"/>
      <c r="B747" s="155"/>
      <c r="C747" s="155"/>
      <c r="D747" s="155"/>
      <c r="E747" s="155"/>
      <c r="F747" s="122"/>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row>
    <row r="748" spans="1:28" ht="15.75" customHeight="1" x14ac:dyDescent="0.25">
      <c r="A748" s="155"/>
      <c r="B748" s="155"/>
      <c r="C748" s="155"/>
      <c r="D748" s="155"/>
      <c r="E748" s="155"/>
      <c r="F748" s="122"/>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row>
    <row r="749" spans="1:28" ht="15.75" customHeight="1" x14ac:dyDescent="0.25">
      <c r="A749" s="155"/>
      <c r="B749" s="155"/>
      <c r="C749" s="155"/>
      <c r="D749" s="155"/>
      <c r="E749" s="155"/>
      <c r="F749" s="122"/>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row>
    <row r="750" spans="1:28" ht="15.75" customHeight="1" x14ac:dyDescent="0.25">
      <c r="A750" s="155"/>
      <c r="B750" s="155"/>
      <c r="C750" s="155"/>
      <c r="D750" s="155"/>
      <c r="E750" s="155"/>
      <c r="F750" s="122"/>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row>
    <row r="751" spans="1:28" ht="15.75" customHeight="1" x14ac:dyDescent="0.25">
      <c r="A751" s="155"/>
      <c r="B751" s="155"/>
      <c r="C751" s="155"/>
      <c r="D751" s="155"/>
      <c r="E751" s="155"/>
      <c r="F751" s="122"/>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row>
    <row r="752" spans="1:28" ht="15.75" customHeight="1" x14ac:dyDescent="0.25">
      <c r="A752" s="155"/>
      <c r="B752" s="155"/>
      <c r="C752" s="155"/>
      <c r="D752" s="155"/>
      <c r="E752" s="155"/>
      <c r="F752" s="122"/>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row>
    <row r="753" spans="1:28" ht="15.75" customHeight="1" x14ac:dyDescent="0.25">
      <c r="A753" s="155"/>
      <c r="B753" s="155"/>
      <c r="C753" s="155"/>
      <c r="D753" s="155"/>
      <c r="E753" s="155"/>
      <c r="F753" s="122"/>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row>
    <row r="754" spans="1:28" ht="15.75" customHeight="1" x14ac:dyDescent="0.25">
      <c r="A754" s="155"/>
      <c r="B754" s="155"/>
      <c r="C754" s="155"/>
      <c r="D754" s="155"/>
      <c r="E754" s="155"/>
      <c r="F754" s="122"/>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row>
    <row r="755" spans="1:28" ht="15.75" customHeight="1" x14ac:dyDescent="0.25">
      <c r="A755" s="155"/>
      <c r="B755" s="155"/>
      <c r="C755" s="155"/>
      <c r="D755" s="155"/>
      <c r="E755" s="155"/>
      <c r="F755" s="122"/>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row>
    <row r="756" spans="1:28" ht="15.75" customHeight="1" x14ac:dyDescent="0.25">
      <c r="A756" s="155"/>
      <c r="B756" s="155"/>
      <c r="C756" s="155"/>
      <c r="D756" s="155"/>
      <c r="E756" s="155"/>
      <c r="F756" s="122"/>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row>
    <row r="757" spans="1:28" ht="15.75" customHeight="1" x14ac:dyDescent="0.25">
      <c r="A757" s="155"/>
      <c r="B757" s="155"/>
      <c r="C757" s="155"/>
      <c r="D757" s="155"/>
      <c r="E757" s="155"/>
      <c r="F757" s="122"/>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row>
    <row r="758" spans="1:28" ht="15.75" customHeight="1" x14ac:dyDescent="0.25">
      <c r="A758" s="155"/>
      <c r="B758" s="155"/>
      <c r="C758" s="155"/>
      <c r="D758" s="155"/>
      <c r="E758" s="155"/>
      <c r="F758" s="122"/>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row>
    <row r="759" spans="1:28" ht="15.75" customHeight="1" x14ac:dyDescent="0.25">
      <c r="A759" s="155"/>
      <c r="B759" s="155"/>
      <c r="C759" s="155"/>
      <c r="D759" s="155"/>
      <c r="E759" s="155"/>
      <c r="F759" s="122"/>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row>
    <row r="760" spans="1:28" ht="15.75" customHeight="1" x14ac:dyDescent="0.25">
      <c r="A760" s="155"/>
      <c r="B760" s="155"/>
      <c r="C760" s="155"/>
      <c r="D760" s="155"/>
      <c r="E760" s="155"/>
      <c r="F760" s="122"/>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row>
    <row r="761" spans="1:28" ht="15.75" customHeight="1" x14ac:dyDescent="0.25">
      <c r="A761" s="155"/>
      <c r="B761" s="155"/>
      <c r="C761" s="155"/>
      <c r="D761" s="155"/>
      <c r="E761" s="155"/>
      <c r="F761" s="122"/>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row>
    <row r="762" spans="1:28" ht="15.75" customHeight="1" x14ac:dyDescent="0.25">
      <c r="A762" s="155"/>
      <c r="B762" s="155"/>
      <c r="C762" s="155"/>
      <c r="D762" s="155"/>
      <c r="E762" s="155"/>
      <c r="F762" s="122"/>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row>
    <row r="763" spans="1:28" ht="15.75" customHeight="1" x14ac:dyDescent="0.25">
      <c r="A763" s="155"/>
      <c r="B763" s="155"/>
      <c r="C763" s="155"/>
      <c r="D763" s="155"/>
      <c r="E763" s="155"/>
      <c r="F763" s="122"/>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row>
    <row r="764" spans="1:28" ht="15.75" customHeight="1" x14ac:dyDescent="0.25">
      <c r="A764" s="155"/>
      <c r="B764" s="155"/>
      <c r="C764" s="155"/>
      <c r="D764" s="155"/>
      <c r="E764" s="155"/>
      <c r="F764" s="122"/>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row>
    <row r="765" spans="1:28" ht="15.75" customHeight="1" x14ac:dyDescent="0.25">
      <c r="A765" s="155"/>
      <c r="B765" s="155"/>
      <c r="C765" s="155"/>
      <c r="D765" s="155"/>
      <c r="E765" s="155"/>
      <c r="F765" s="122"/>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row>
    <row r="766" spans="1:28" ht="15.75" customHeight="1" x14ac:dyDescent="0.25">
      <c r="A766" s="155"/>
      <c r="B766" s="155"/>
      <c r="C766" s="155"/>
      <c r="D766" s="155"/>
      <c r="E766" s="155"/>
      <c r="F766" s="122"/>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row>
    <row r="767" spans="1:28" ht="15.75" customHeight="1" x14ac:dyDescent="0.25">
      <c r="A767" s="155"/>
      <c r="B767" s="155"/>
      <c r="C767" s="155"/>
      <c r="D767" s="155"/>
      <c r="E767" s="155"/>
      <c r="F767" s="122"/>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row>
    <row r="768" spans="1:28" ht="15.75" customHeight="1" x14ac:dyDescent="0.25">
      <c r="A768" s="155"/>
      <c r="B768" s="155"/>
      <c r="C768" s="155"/>
      <c r="D768" s="155"/>
      <c r="E768" s="155"/>
      <c r="F768" s="122"/>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row>
    <row r="769" spans="1:28" ht="15.75" customHeight="1" x14ac:dyDescent="0.25">
      <c r="A769" s="155"/>
      <c r="B769" s="155"/>
      <c r="C769" s="155"/>
      <c r="D769" s="155"/>
      <c r="E769" s="155"/>
      <c r="F769" s="122"/>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row>
    <row r="770" spans="1:28" ht="15.75" customHeight="1" x14ac:dyDescent="0.25">
      <c r="A770" s="155"/>
      <c r="B770" s="155"/>
      <c r="C770" s="155"/>
      <c r="D770" s="155"/>
      <c r="E770" s="155"/>
      <c r="F770" s="122"/>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row>
    <row r="771" spans="1:28" ht="15.75" customHeight="1" x14ac:dyDescent="0.25">
      <c r="A771" s="155"/>
      <c r="B771" s="155"/>
      <c r="C771" s="155"/>
      <c r="D771" s="155"/>
      <c r="E771" s="155"/>
      <c r="F771" s="122"/>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row>
    <row r="772" spans="1:28" ht="15.75" customHeight="1" x14ac:dyDescent="0.25">
      <c r="A772" s="155"/>
      <c r="B772" s="155"/>
      <c r="C772" s="155"/>
      <c r="D772" s="155"/>
      <c r="E772" s="155"/>
      <c r="F772" s="122"/>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row>
    <row r="773" spans="1:28" ht="15.75" customHeight="1" x14ac:dyDescent="0.25">
      <c r="A773" s="155"/>
      <c r="B773" s="155"/>
      <c r="C773" s="155"/>
      <c r="D773" s="155"/>
      <c r="E773" s="155"/>
      <c r="F773" s="122"/>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row>
    <row r="774" spans="1:28" ht="15.75" customHeight="1" x14ac:dyDescent="0.25">
      <c r="A774" s="155"/>
      <c r="B774" s="155"/>
      <c r="C774" s="155"/>
      <c r="D774" s="155"/>
      <c r="E774" s="155"/>
      <c r="F774" s="122"/>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row>
    <row r="775" spans="1:28" ht="15.75" customHeight="1" x14ac:dyDescent="0.25">
      <c r="A775" s="155"/>
      <c r="B775" s="155"/>
      <c r="C775" s="155"/>
      <c r="D775" s="155"/>
      <c r="E775" s="155"/>
      <c r="F775" s="122"/>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row>
    <row r="776" spans="1:28" ht="15.75" customHeight="1" x14ac:dyDescent="0.25">
      <c r="A776" s="155"/>
      <c r="B776" s="155"/>
      <c r="C776" s="155"/>
      <c r="D776" s="155"/>
      <c r="E776" s="155"/>
      <c r="F776" s="122"/>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row>
    <row r="777" spans="1:28" ht="15.75" customHeight="1" x14ac:dyDescent="0.25">
      <c r="A777" s="155"/>
      <c r="B777" s="155"/>
      <c r="C777" s="155"/>
      <c r="D777" s="155"/>
      <c r="E777" s="155"/>
      <c r="F777" s="122"/>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row>
    <row r="778" spans="1:28" ht="15.75" customHeight="1" x14ac:dyDescent="0.25">
      <c r="A778" s="155"/>
      <c r="B778" s="155"/>
      <c r="C778" s="155"/>
      <c r="D778" s="155"/>
      <c r="E778" s="155"/>
      <c r="F778" s="122"/>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row>
    <row r="779" spans="1:28" ht="15.75" customHeight="1" x14ac:dyDescent="0.25">
      <c r="A779" s="155"/>
      <c r="B779" s="155"/>
      <c r="C779" s="155"/>
      <c r="D779" s="155"/>
      <c r="E779" s="155"/>
      <c r="F779" s="122"/>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row>
    <row r="780" spans="1:28" ht="15.75" customHeight="1" x14ac:dyDescent="0.25">
      <c r="A780" s="155"/>
      <c r="B780" s="155"/>
      <c r="C780" s="155"/>
      <c r="D780" s="155"/>
      <c r="E780" s="155"/>
      <c r="F780" s="122"/>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row>
    <row r="781" spans="1:28" ht="15.75" customHeight="1" x14ac:dyDescent="0.25">
      <c r="A781" s="155"/>
      <c r="B781" s="155"/>
      <c r="C781" s="155"/>
      <c r="D781" s="155"/>
      <c r="E781" s="155"/>
      <c r="F781" s="122"/>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row>
    <row r="782" spans="1:28" ht="15.75" customHeight="1" x14ac:dyDescent="0.25">
      <c r="A782" s="155"/>
      <c r="B782" s="155"/>
      <c r="C782" s="155"/>
      <c r="D782" s="155"/>
      <c r="E782" s="155"/>
      <c r="F782" s="122"/>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row>
    <row r="783" spans="1:28" ht="15.75" customHeight="1" x14ac:dyDescent="0.25">
      <c r="A783" s="155"/>
      <c r="B783" s="155"/>
      <c r="C783" s="155"/>
      <c r="D783" s="155"/>
      <c r="E783" s="155"/>
      <c r="F783" s="122"/>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row>
    <row r="784" spans="1:28" ht="15.75" customHeight="1" x14ac:dyDescent="0.25">
      <c r="A784" s="155"/>
      <c r="B784" s="155"/>
      <c r="C784" s="155"/>
      <c r="D784" s="155"/>
      <c r="E784" s="155"/>
      <c r="F784" s="122"/>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row>
    <row r="785" spans="1:28" ht="15.75" customHeight="1" x14ac:dyDescent="0.25">
      <c r="A785" s="155"/>
      <c r="B785" s="155"/>
      <c r="C785" s="155"/>
      <c r="D785" s="155"/>
      <c r="E785" s="155"/>
      <c r="F785" s="122"/>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row>
    <row r="786" spans="1:28" ht="15.75" customHeight="1" x14ac:dyDescent="0.25">
      <c r="A786" s="155"/>
      <c r="B786" s="155"/>
      <c r="C786" s="155"/>
      <c r="D786" s="155"/>
      <c r="E786" s="155"/>
      <c r="F786" s="122"/>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row>
    <row r="787" spans="1:28" ht="15.75" customHeight="1" x14ac:dyDescent="0.25">
      <c r="A787" s="155"/>
      <c r="B787" s="155"/>
      <c r="C787" s="155"/>
      <c r="D787" s="155"/>
      <c r="E787" s="155"/>
      <c r="F787" s="122"/>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row>
    <row r="788" spans="1:28" ht="15.75" customHeight="1" x14ac:dyDescent="0.25">
      <c r="A788" s="155"/>
      <c r="B788" s="155"/>
      <c r="C788" s="155"/>
      <c r="D788" s="155"/>
      <c r="E788" s="155"/>
      <c r="F788" s="122"/>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row>
    <row r="789" spans="1:28" ht="15.75" customHeight="1" x14ac:dyDescent="0.25">
      <c r="A789" s="155"/>
      <c r="B789" s="155"/>
      <c r="C789" s="155"/>
      <c r="D789" s="155"/>
      <c r="E789" s="155"/>
      <c r="F789" s="122"/>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row>
    <row r="790" spans="1:28" ht="15.75" customHeight="1" x14ac:dyDescent="0.25">
      <c r="A790" s="155"/>
      <c r="B790" s="155"/>
      <c r="C790" s="155"/>
      <c r="D790" s="155"/>
      <c r="E790" s="155"/>
      <c r="F790" s="122"/>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row>
    <row r="791" spans="1:28" ht="15.75" customHeight="1" x14ac:dyDescent="0.25">
      <c r="A791" s="155"/>
      <c r="B791" s="155"/>
      <c r="C791" s="155"/>
      <c r="D791" s="155"/>
      <c r="E791" s="155"/>
      <c r="F791" s="122"/>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row>
    <row r="792" spans="1:28" ht="15.75" customHeight="1" x14ac:dyDescent="0.25">
      <c r="A792" s="155"/>
      <c r="B792" s="155"/>
      <c r="C792" s="155"/>
      <c r="D792" s="155"/>
      <c r="E792" s="155"/>
      <c r="F792" s="122"/>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row>
    <row r="793" spans="1:28" ht="15.75" customHeight="1" x14ac:dyDescent="0.25">
      <c r="A793" s="155"/>
      <c r="B793" s="155"/>
      <c r="C793" s="155"/>
      <c r="D793" s="155"/>
      <c r="E793" s="155"/>
      <c r="F793" s="122"/>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row>
    <row r="794" spans="1:28" ht="15.75" customHeight="1" x14ac:dyDescent="0.25">
      <c r="A794" s="155"/>
      <c r="B794" s="155"/>
      <c r="C794" s="155"/>
      <c r="D794" s="155"/>
      <c r="E794" s="155"/>
      <c r="F794" s="122"/>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row>
    <row r="795" spans="1:28" ht="15.75" customHeight="1" x14ac:dyDescent="0.25">
      <c r="A795" s="155"/>
      <c r="B795" s="155"/>
      <c r="C795" s="155"/>
      <c r="D795" s="155"/>
      <c r="E795" s="155"/>
      <c r="F795" s="122"/>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row>
    <row r="796" spans="1:28" ht="15.75" customHeight="1" x14ac:dyDescent="0.25">
      <c r="A796" s="155"/>
      <c r="B796" s="155"/>
      <c r="C796" s="155"/>
      <c r="D796" s="155"/>
      <c r="E796" s="155"/>
      <c r="F796" s="122"/>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row>
    <row r="797" spans="1:28" ht="15.75" customHeight="1" x14ac:dyDescent="0.25">
      <c r="A797" s="155"/>
      <c r="B797" s="155"/>
      <c r="C797" s="155"/>
      <c r="D797" s="155"/>
      <c r="E797" s="155"/>
      <c r="F797" s="122"/>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row>
    <row r="798" spans="1:28" ht="15.75" customHeight="1" x14ac:dyDescent="0.25">
      <c r="A798" s="155"/>
      <c r="B798" s="155"/>
      <c r="C798" s="155"/>
      <c r="D798" s="155"/>
      <c r="E798" s="155"/>
      <c r="F798" s="122"/>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row>
    <row r="799" spans="1:28" ht="15.75" customHeight="1" x14ac:dyDescent="0.25">
      <c r="A799" s="155"/>
      <c r="B799" s="155"/>
      <c r="C799" s="155"/>
      <c r="D799" s="155"/>
      <c r="E799" s="155"/>
      <c r="F799" s="122"/>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row>
    <row r="800" spans="1:28" ht="15.75" customHeight="1" x14ac:dyDescent="0.25">
      <c r="A800" s="155"/>
      <c r="B800" s="155"/>
      <c r="C800" s="155"/>
      <c r="D800" s="155"/>
      <c r="E800" s="155"/>
      <c r="F800" s="122"/>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row>
    <row r="801" spans="1:28" ht="15.75" customHeight="1" x14ac:dyDescent="0.25">
      <c r="A801" s="155"/>
      <c r="B801" s="155"/>
      <c r="C801" s="155"/>
      <c r="D801" s="155"/>
      <c r="E801" s="155"/>
      <c r="F801" s="122"/>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row>
    <row r="802" spans="1:28" ht="15.75" customHeight="1" x14ac:dyDescent="0.25">
      <c r="A802" s="155"/>
      <c r="B802" s="155"/>
      <c r="C802" s="155"/>
      <c r="D802" s="155"/>
      <c r="E802" s="155"/>
      <c r="F802" s="122"/>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row>
    <row r="803" spans="1:28" ht="15.75" customHeight="1" x14ac:dyDescent="0.25">
      <c r="A803" s="155"/>
      <c r="B803" s="155"/>
      <c r="C803" s="155"/>
      <c r="D803" s="155"/>
      <c r="E803" s="155"/>
      <c r="F803" s="122"/>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row>
    <row r="804" spans="1:28" ht="15.75" customHeight="1" x14ac:dyDescent="0.25">
      <c r="A804" s="155"/>
      <c r="B804" s="155"/>
      <c r="C804" s="155"/>
      <c r="D804" s="155"/>
      <c r="E804" s="155"/>
      <c r="F804" s="122"/>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row>
    <row r="805" spans="1:28" ht="15.75" customHeight="1" x14ac:dyDescent="0.25">
      <c r="A805" s="155"/>
      <c r="B805" s="155"/>
      <c r="C805" s="155"/>
      <c r="D805" s="155"/>
      <c r="E805" s="155"/>
      <c r="F805" s="122"/>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row>
    <row r="806" spans="1:28" ht="15.75" customHeight="1" x14ac:dyDescent="0.25">
      <c r="A806" s="155"/>
      <c r="B806" s="155"/>
      <c r="C806" s="155"/>
      <c r="D806" s="155"/>
      <c r="E806" s="155"/>
      <c r="F806" s="122"/>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row>
    <row r="807" spans="1:28" ht="15.75" customHeight="1" x14ac:dyDescent="0.25">
      <c r="A807" s="155"/>
      <c r="B807" s="155"/>
      <c r="C807" s="155"/>
      <c r="D807" s="155"/>
      <c r="E807" s="155"/>
      <c r="F807" s="122"/>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row>
    <row r="808" spans="1:28" ht="15.75" customHeight="1" x14ac:dyDescent="0.25">
      <c r="A808" s="155"/>
      <c r="B808" s="155"/>
      <c r="C808" s="155"/>
      <c r="D808" s="155"/>
      <c r="E808" s="155"/>
      <c r="F808" s="122"/>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row>
    <row r="809" spans="1:28" ht="15.75" customHeight="1" x14ac:dyDescent="0.25">
      <c r="A809" s="155"/>
      <c r="B809" s="155"/>
      <c r="C809" s="155"/>
      <c r="D809" s="155"/>
      <c r="E809" s="155"/>
      <c r="F809" s="122"/>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row>
    <row r="810" spans="1:28" ht="15.75" customHeight="1" x14ac:dyDescent="0.25">
      <c r="A810" s="155"/>
      <c r="B810" s="155"/>
      <c r="C810" s="155"/>
      <c r="D810" s="155"/>
      <c r="E810" s="155"/>
      <c r="F810" s="122"/>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row>
    <row r="811" spans="1:28" ht="15.75" customHeight="1" x14ac:dyDescent="0.25">
      <c r="A811" s="155"/>
      <c r="B811" s="155"/>
      <c r="C811" s="155"/>
      <c r="D811" s="155"/>
      <c r="E811" s="155"/>
      <c r="F811" s="122"/>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row>
    <row r="812" spans="1:28" ht="15.75" customHeight="1" x14ac:dyDescent="0.25">
      <c r="A812" s="155"/>
      <c r="B812" s="155"/>
      <c r="C812" s="155"/>
      <c r="D812" s="155"/>
      <c r="E812" s="155"/>
      <c r="F812" s="122"/>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row>
    <row r="813" spans="1:28" ht="15.75" customHeight="1" x14ac:dyDescent="0.25">
      <c r="A813" s="155"/>
      <c r="B813" s="155"/>
      <c r="C813" s="155"/>
      <c r="D813" s="155"/>
      <c r="E813" s="155"/>
      <c r="F813" s="122"/>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row>
    <row r="814" spans="1:28" ht="15.75" customHeight="1" x14ac:dyDescent="0.25">
      <c r="A814" s="155"/>
      <c r="B814" s="155"/>
      <c r="C814" s="155"/>
      <c r="D814" s="155"/>
      <c r="E814" s="155"/>
      <c r="F814" s="122"/>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row>
    <row r="815" spans="1:28" ht="15.75" customHeight="1" x14ac:dyDescent="0.25">
      <c r="A815" s="155"/>
      <c r="B815" s="155"/>
      <c r="C815" s="155"/>
      <c r="D815" s="155"/>
      <c r="E815" s="155"/>
      <c r="F815" s="122"/>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row>
    <row r="816" spans="1:28" ht="15.75" customHeight="1" x14ac:dyDescent="0.25">
      <c r="A816" s="155"/>
      <c r="B816" s="155"/>
      <c r="C816" s="155"/>
      <c r="D816" s="155"/>
      <c r="E816" s="155"/>
      <c r="F816" s="122"/>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row>
    <row r="817" spans="1:28" ht="15.75" customHeight="1" x14ac:dyDescent="0.25">
      <c r="A817" s="155"/>
      <c r="B817" s="155"/>
      <c r="C817" s="155"/>
      <c r="D817" s="155"/>
      <c r="E817" s="155"/>
      <c r="F817" s="122"/>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row>
    <row r="818" spans="1:28" ht="15.75" customHeight="1" x14ac:dyDescent="0.25">
      <c r="A818" s="155"/>
      <c r="B818" s="155"/>
      <c r="C818" s="155"/>
      <c r="D818" s="155"/>
      <c r="E818" s="155"/>
      <c r="F818" s="122"/>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row>
    <row r="819" spans="1:28" ht="15.75" customHeight="1" x14ac:dyDescent="0.25">
      <c r="A819" s="155"/>
      <c r="B819" s="155"/>
      <c r="C819" s="155"/>
      <c r="D819" s="155"/>
      <c r="E819" s="155"/>
      <c r="F819" s="122"/>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row>
    <row r="820" spans="1:28" ht="15.75" customHeight="1" x14ac:dyDescent="0.25">
      <c r="A820" s="155"/>
      <c r="B820" s="155"/>
      <c r="C820" s="155"/>
      <c r="D820" s="155"/>
      <c r="E820" s="155"/>
      <c r="F820" s="122"/>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row>
    <row r="821" spans="1:28" ht="15.75" customHeight="1" x14ac:dyDescent="0.25">
      <c r="A821" s="155"/>
      <c r="B821" s="155"/>
      <c r="C821" s="155"/>
      <c r="D821" s="155"/>
      <c r="E821" s="155"/>
      <c r="F821" s="122"/>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row>
    <row r="822" spans="1:28" ht="15.75" customHeight="1" x14ac:dyDescent="0.25">
      <c r="A822" s="155"/>
      <c r="B822" s="155"/>
      <c r="C822" s="155"/>
      <c r="D822" s="155"/>
      <c r="E822" s="155"/>
      <c r="F822" s="122"/>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row>
    <row r="823" spans="1:28" ht="15.75" customHeight="1" x14ac:dyDescent="0.25">
      <c r="A823" s="155"/>
      <c r="B823" s="155"/>
      <c r="C823" s="155"/>
      <c r="D823" s="155"/>
      <c r="E823" s="155"/>
      <c r="F823" s="122"/>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row>
    <row r="824" spans="1:28" ht="15.75" customHeight="1" x14ac:dyDescent="0.25">
      <c r="A824" s="155"/>
      <c r="B824" s="155"/>
      <c r="C824" s="155"/>
      <c r="D824" s="155"/>
      <c r="E824" s="155"/>
      <c r="F824" s="122"/>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row>
    <row r="825" spans="1:28" ht="15.75" customHeight="1" x14ac:dyDescent="0.25">
      <c r="A825" s="155"/>
      <c r="B825" s="155"/>
      <c r="C825" s="155"/>
      <c r="D825" s="155"/>
      <c r="E825" s="155"/>
      <c r="F825" s="122"/>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row>
    <row r="826" spans="1:28" ht="15.75" customHeight="1" x14ac:dyDescent="0.25">
      <c r="A826" s="155"/>
      <c r="B826" s="155"/>
      <c r="C826" s="155"/>
      <c r="D826" s="155"/>
      <c r="E826" s="155"/>
      <c r="F826" s="122"/>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row>
    <row r="827" spans="1:28" ht="15.75" customHeight="1" x14ac:dyDescent="0.25">
      <c r="A827" s="155"/>
      <c r="B827" s="155"/>
      <c r="C827" s="155"/>
      <c r="D827" s="155"/>
      <c r="E827" s="155"/>
      <c r="F827" s="122"/>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row>
    <row r="828" spans="1:28" ht="15.75" customHeight="1" x14ac:dyDescent="0.25">
      <c r="A828" s="155"/>
      <c r="B828" s="155"/>
      <c r="C828" s="155"/>
      <c r="D828" s="155"/>
      <c r="E828" s="155"/>
      <c r="F828" s="122"/>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row>
    <row r="829" spans="1:28" ht="15.75" customHeight="1" x14ac:dyDescent="0.25">
      <c r="A829" s="155"/>
      <c r="B829" s="155"/>
      <c r="C829" s="155"/>
      <c r="D829" s="155"/>
      <c r="E829" s="155"/>
      <c r="F829" s="122"/>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row>
    <row r="830" spans="1:28" ht="15.75" customHeight="1" x14ac:dyDescent="0.25">
      <c r="A830" s="155"/>
      <c r="B830" s="155"/>
      <c r="C830" s="155"/>
      <c r="D830" s="155"/>
      <c r="E830" s="155"/>
      <c r="F830" s="122"/>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row>
    <row r="831" spans="1:28" ht="15.75" customHeight="1" x14ac:dyDescent="0.25">
      <c r="A831" s="155"/>
      <c r="B831" s="155"/>
      <c r="C831" s="155"/>
      <c r="D831" s="155"/>
      <c r="E831" s="155"/>
      <c r="F831" s="122"/>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row>
    <row r="832" spans="1:28" ht="15.75" customHeight="1" x14ac:dyDescent="0.25">
      <c r="A832" s="155"/>
      <c r="B832" s="155"/>
      <c r="C832" s="155"/>
      <c r="D832" s="155"/>
      <c r="E832" s="155"/>
      <c r="F832" s="122"/>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row>
    <row r="833" spans="1:28" ht="15.75" customHeight="1" x14ac:dyDescent="0.25">
      <c r="A833" s="155"/>
      <c r="B833" s="155"/>
      <c r="C833" s="155"/>
      <c r="D833" s="155"/>
      <c r="E833" s="155"/>
      <c r="F833" s="122"/>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row>
    <row r="834" spans="1:28" ht="15.75" customHeight="1" x14ac:dyDescent="0.25">
      <c r="A834" s="155"/>
      <c r="B834" s="155"/>
      <c r="C834" s="155"/>
      <c r="D834" s="155"/>
      <c r="E834" s="155"/>
      <c r="F834" s="122"/>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row>
    <row r="835" spans="1:28" ht="15.75" customHeight="1" x14ac:dyDescent="0.25">
      <c r="A835" s="155"/>
      <c r="B835" s="155"/>
      <c r="C835" s="155"/>
      <c r="D835" s="155"/>
      <c r="E835" s="155"/>
      <c r="F835" s="122"/>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row>
    <row r="836" spans="1:28" ht="15.75" customHeight="1" x14ac:dyDescent="0.25">
      <c r="A836" s="155"/>
      <c r="B836" s="155"/>
      <c r="C836" s="155"/>
      <c r="D836" s="155"/>
      <c r="E836" s="155"/>
      <c r="F836" s="122"/>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row>
    <row r="837" spans="1:28" ht="15.75" customHeight="1" x14ac:dyDescent="0.25">
      <c r="A837" s="155"/>
      <c r="B837" s="155"/>
      <c r="C837" s="155"/>
      <c r="D837" s="155"/>
      <c r="E837" s="155"/>
      <c r="F837" s="122"/>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row>
    <row r="838" spans="1:28" ht="15.75" customHeight="1" x14ac:dyDescent="0.25">
      <c r="A838" s="155"/>
      <c r="B838" s="155"/>
      <c r="C838" s="155"/>
      <c r="D838" s="155"/>
      <c r="E838" s="155"/>
      <c r="F838" s="122"/>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row>
    <row r="839" spans="1:28" ht="15.75" customHeight="1" x14ac:dyDescent="0.25">
      <c r="A839" s="155"/>
      <c r="B839" s="155"/>
      <c r="C839" s="155"/>
      <c r="D839" s="155"/>
      <c r="E839" s="155"/>
      <c r="F839" s="122"/>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row>
    <row r="840" spans="1:28" ht="15.75" customHeight="1" x14ac:dyDescent="0.25">
      <c r="A840" s="155"/>
      <c r="B840" s="155"/>
      <c r="C840" s="155"/>
      <c r="D840" s="155"/>
      <c r="E840" s="155"/>
      <c r="F840" s="122"/>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row>
    <row r="841" spans="1:28" ht="15.75" customHeight="1" x14ac:dyDescent="0.25">
      <c r="A841" s="155"/>
      <c r="B841" s="155"/>
      <c r="C841" s="155"/>
      <c r="D841" s="155"/>
      <c r="E841" s="155"/>
      <c r="F841" s="122"/>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row>
    <row r="842" spans="1:28" ht="15.75" customHeight="1" x14ac:dyDescent="0.25">
      <c r="A842" s="155"/>
      <c r="B842" s="155"/>
      <c r="C842" s="155"/>
      <c r="D842" s="155"/>
      <c r="E842" s="155"/>
      <c r="F842" s="122"/>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row>
    <row r="843" spans="1:28" ht="15.75" customHeight="1" x14ac:dyDescent="0.25">
      <c r="A843" s="155"/>
      <c r="B843" s="155"/>
      <c r="C843" s="155"/>
      <c r="D843" s="155"/>
      <c r="E843" s="155"/>
      <c r="F843" s="122"/>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row>
    <row r="844" spans="1:28" ht="15.75" customHeight="1" x14ac:dyDescent="0.25">
      <c r="A844" s="155"/>
      <c r="B844" s="155"/>
      <c r="C844" s="155"/>
      <c r="D844" s="155"/>
      <c r="E844" s="155"/>
      <c r="F844" s="122"/>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row>
    <row r="845" spans="1:28" ht="15.75" customHeight="1" x14ac:dyDescent="0.25">
      <c r="A845" s="155"/>
      <c r="B845" s="155"/>
      <c r="C845" s="155"/>
      <c r="D845" s="155"/>
      <c r="E845" s="155"/>
      <c r="F845" s="122"/>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row>
    <row r="846" spans="1:28" ht="15.75" customHeight="1" x14ac:dyDescent="0.25">
      <c r="A846" s="155"/>
      <c r="B846" s="155"/>
      <c r="C846" s="155"/>
      <c r="D846" s="155"/>
      <c r="E846" s="155"/>
      <c r="F846" s="122"/>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row>
    <row r="847" spans="1:28" ht="15.75" customHeight="1" x14ac:dyDescent="0.25">
      <c r="A847" s="155"/>
      <c r="B847" s="155"/>
      <c r="C847" s="155"/>
      <c r="D847" s="155"/>
      <c r="E847" s="155"/>
      <c r="F847" s="122"/>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row>
    <row r="848" spans="1:28" ht="15.75" customHeight="1" x14ac:dyDescent="0.25">
      <c r="A848" s="155"/>
      <c r="B848" s="155"/>
      <c r="C848" s="155"/>
      <c r="D848" s="155"/>
      <c r="E848" s="155"/>
      <c r="F848" s="122"/>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row>
    <row r="849" spans="1:28" ht="15.75" customHeight="1" x14ac:dyDescent="0.25">
      <c r="A849" s="155"/>
      <c r="B849" s="155"/>
      <c r="C849" s="155"/>
      <c r="D849" s="155"/>
      <c r="E849" s="155"/>
      <c r="F849" s="122"/>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row>
    <row r="850" spans="1:28" ht="15.75" customHeight="1" x14ac:dyDescent="0.25">
      <c r="A850" s="155"/>
      <c r="B850" s="155"/>
      <c r="C850" s="155"/>
      <c r="D850" s="155"/>
      <c r="E850" s="155"/>
      <c r="F850" s="122"/>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row>
    <row r="851" spans="1:28" ht="15.75" customHeight="1" x14ac:dyDescent="0.25">
      <c r="A851" s="155"/>
      <c r="B851" s="155"/>
      <c r="C851" s="155"/>
      <c r="D851" s="155"/>
      <c r="E851" s="155"/>
      <c r="F851" s="122"/>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row>
    <row r="852" spans="1:28" ht="15.75" customHeight="1" x14ac:dyDescent="0.25">
      <c r="A852" s="155"/>
      <c r="B852" s="155"/>
      <c r="C852" s="155"/>
      <c r="D852" s="155"/>
      <c r="E852" s="155"/>
      <c r="F852" s="122"/>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row>
    <row r="853" spans="1:28" ht="15.75" customHeight="1" x14ac:dyDescent="0.25">
      <c r="A853" s="155"/>
      <c r="B853" s="155"/>
      <c r="C853" s="155"/>
      <c r="D853" s="155"/>
      <c r="E853" s="155"/>
      <c r="F853" s="122"/>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row>
    <row r="854" spans="1:28" ht="15.75" customHeight="1" x14ac:dyDescent="0.25">
      <c r="A854" s="155"/>
      <c r="B854" s="155"/>
      <c r="C854" s="155"/>
      <c r="D854" s="155"/>
      <c r="E854" s="155"/>
      <c r="F854" s="122"/>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row>
    <row r="855" spans="1:28" ht="15.75" customHeight="1" x14ac:dyDescent="0.25">
      <c r="A855" s="155"/>
      <c r="B855" s="155"/>
      <c r="C855" s="155"/>
      <c r="D855" s="155"/>
      <c r="E855" s="155"/>
      <c r="F855" s="122"/>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row>
    <row r="856" spans="1:28" ht="15.75" customHeight="1" x14ac:dyDescent="0.25">
      <c r="A856" s="155"/>
      <c r="B856" s="155"/>
      <c r="C856" s="155"/>
      <c r="D856" s="155"/>
      <c r="E856" s="155"/>
      <c r="F856" s="122"/>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row>
    <row r="857" spans="1:28" ht="15.75" customHeight="1" x14ac:dyDescent="0.25">
      <c r="A857" s="155"/>
      <c r="B857" s="155"/>
      <c r="C857" s="155"/>
      <c r="D857" s="155"/>
      <c r="E857" s="155"/>
      <c r="F857" s="122"/>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row>
    <row r="858" spans="1:28" ht="15.75" customHeight="1" x14ac:dyDescent="0.25">
      <c r="A858" s="155"/>
      <c r="B858" s="155"/>
      <c r="C858" s="155"/>
      <c r="D858" s="155"/>
      <c r="E858" s="155"/>
      <c r="F858" s="122"/>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row>
    <row r="859" spans="1:28" ht="15.75" customHeight="1" x14ac:dyDescent="0.25">
      <c r="A859" s="155"/>
      <c r="B859" s="155"/>
      <c r="C859" s="155"/>
      <c r="D859" s="155"/>
      <c r="E859" s="155"/>
      <c r="F859" s="122"/>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row>
    <row r="860" spans="1:28" ht="15.75" customHeight="1" x14ac:dyDescent="0.25">
      <c r="A860" s="155"/>
      <c r="B860" s="155"/>
      <c r="C860" s="155"/>
      <c r="D860" s="155"/>
      <c r="E860" s="155"/>
      <c r="F860" s="122"/>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row>
    <row r="861" spans="1:28" ht="15.75" customHeight="1" x14ac:dyDescent="0.25">
      <c r="A861" s="155"/>
      <c r="B861" s="155"/>
      <c r="C861" s="155"/>
      <c r="D861" s="155"/>
      <c r="E861" s="155"/>
      <c r="F861" s="122"/>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row>
    <row r="862" spans="1:28" ht="15.75" customHeight="1" x14ac:dyDescent="0.25">
      <c r="A862" s="155"/>
      <c r="B862" s="155"/>
      <c r="C862" s="155"/>
      <c r="D862" s="155"/>
      <c r="E862" s="155"/>
      <c r="F862" s="122"/>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row>
    <row r="863" spans="1:28" ht="15.75" customHeight="1" x14ac:dyDescent="0.25">
      <c r="A863" s="155"/>
      <c r="B863" s="155"/>
      <c r="C863" s="155"/>
      <c r="D863" s="155"/>
      <c r="E863" s="155"/>
      <c r="F863" s="122"/>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row>
    <row r="864" spans="1:28" ht="15.75" customHeight="1" x14ac:dyDescent="0.25">
      <c r="A864" s="155"/>
      <c r="B864" s="155"/>
      <c r="C864" s="155"/>
      <c r="D864" s="155"/>
      <c r="E864" s="155"/>
      <c r="F864" s="122"/>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row>
    <row r="865" spans="1:28" ht="15.75" customHeight="1" x14ac:dyDescent="0.25">
      <c r="A865" s="155"/>
      <c r="B865" s="155"/>
      <c r="C865" s="155"/>
      <c r="D865" s="155"/>
      <c r="E865" s="155"/>
      <c r="F865" s="122"/>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row>
    <row r="866" spans="1:28" ht="15.75" customHeight="1" x14ac:dyDescent="0.25">
      <c r="A866" s="155"/>
      <c r="B866" s="155"/>
      <c r="C866" s="155"/>
      <c r="D866" s="155"/>
      <c r="E866" s="155"/>
      <c r="F866" s="122"/>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row>
    <row r="867" spans="1:28" ht="15.75" customHeight="1" x14ac:dyDescent="0.25">
      <c r="A867" s="155"/>
      <c r="B867" s="155"/>
      <c r="C867" s="155"/>
      <c r="D867" s="155"/>
      <c r="E867" s="155"/>
      <c r="F867" s="122"/>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row>
    <row r="868" spans="1:28" ht="15.75" customHeight="1" x14ac:dyDescent="0.25">
      <c r="A868" s="155"/>
      <c r="B868" s="155"/>
      <c r="C868" s="155"/>
      <c r="D868" s="155"/>
      <c r="E868" s="155"/>
      <c r="F868" s="122"/>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row>
    <row r="869" spans="1:28" ht="15.75" customHeight="1" x14ac:dyDescent="0.25">
      <c r="A869" s="155"/>
      <c r="B869" s="155"/>
      <c r="C869" s="155"/>
      <c r="D869" s="155"/>
      <c r="E869" s="155"/>
      <c r="F869" s="122"/>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row>
    <row r="870" spans="1:28" ht="15.75" customHeight="1" x14ac:dyDescent="0.25">
      <c r="A870" s="155"/>
      <c r="B870" s="155"/>
      <c r="C870" s="155"/>
      <c r="D870" s="155"/>
      <c r="E870" s="155"/>
      <c r="F870" s="122"/>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row>
    <row r="871" spans="1:28" ht="15.75" customHeight="1" x14ac:dyDescent="0.25">
      <c r="A871" s="155"/>
      <c r="B871" s="155"/>
      <c r="C871" s="155"/>
      <c r="D871" s="155"/>
      <c r="E871" s="155"/>
      <c r="F871" s="122"/>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row>
    <row r="872" spans="1:28" ht="15.75" customHeight="1" x14ac:dyDescent="0.25">
      <c r="A872" s="155"/>
      <c r="B872" s="155"/>
      <c r="C872" s="155"/>
      <c r="D872" s="155"/>
      <c r="E872" s="155"/>
      <c r="F872" s="122"/>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row>
    <row r="873" spans="1:28" ht="15.75" customHeight="1" x14ac:dyDescent="0.25">
      <c r="A873" s="155"/>
      <c r="B873" s="155"/>
      <c r="C873" s="155"/>
      <c r="D873" s="155"/>
      <c r="E873" s="155"/>
      <c r="F873" s="122"/>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row>
    <row r="874" spans="1:28" ht="15.75" customHeight="1" x14ac:dyDescent="0.25">
      <c r="A874" s="155"/>
      <c r="B874" s="155"/>
      <c r="C874" s="155"/>
      <c r="D874" s="155"/>
      <c r="E874" s="155"/>
      <c r="F874" s="122"/>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row>
    <row r="875" spans="1:28" ht="15.75" customHeight="1" x14ac:dyDescent="0.25">
      <c r="A875" s="155"/>
      <c r="B875" s="155"/>
      <c r="C875" s="155"/>
      <c r="D875" s="155"/>
      <c r="E875" s="155"/>
      <c r="F875" s="122"/>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row>
    <row r="876" spans="1:28" ht="15.75" customHeight="1" x14ac:dyDescent="0.25">
      <c r="A876" s="155"/>
      <c r="B876" s="155"/>
      <c r="C876" s="155"/>
      <c r="D876" s="155"/>
      <c r="E876" s="155"/>
      <c r="F876" s="122"/>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row>
    <row r="877" spans="1:28" ht="15.75" customHeight="1" x14ac:dyDescent="0.25">
      <c r="A877" s="155"/>
      <c r="B877" s="155"/>
      <c r="C877" s="155"/>
      <c r="D877" s="155"/>
      <c r="E877" s="155"/>
      <c r="F877" s="122"/>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row>
    <row r="878" spans="1:28" ht="15.75" customHeight="1" x14ac:dyDescent="0.25">
      <c r="A878" s="155"/>
      <c r="B878" s="155"/>
      <c r="C878" s="155"/>
      <c r="D878" s="155"/>
      <c r="E878" s="155"/>
      <c r="F878" s="122"/>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row>
    <row r="879" spans="1:28" ht="15.75" customHeight="1" x14ac:dyDescent="0.25">
      <c r="A879" s="155"/>
      <c r="B879" s="155"/>
      <c r="C879" s="155"/>
      <c r="D879" s="155"/>
      <c r="E879" s="155"/>
      <c r="F879" s="122"/>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row>
    <row r="880" spans="1:28" ht="15.75" customHeight="1" x14ac:dyDescent="0.25">
      <c r="A880" s="155"/>
      <c r="B880" s="155"/>
      <c r="C880" s="155"/>
      <c r="D880" s="155"/>
      <c r="E880" s="155"/>
      <c r="F880" s="122"/>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row>
    <row r="881" spans="1:28" ht="15.75" customHeight="1" x14ac:dyDescent="0.25">
      <c r="A881" s="155"/>
      <c r="B881" s="155"/>
      <c r="C881" s="155"/>
      <c r="D881" s="155"/>
      <c r="E881" s="155"/>
      <c r="F881" s="122"/>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row>
    <row r="882" spans="1:28" ht="15.75" customHeight="1" x14ac:dyDescent="0.25">
      <c r="A882" s="155"/>
      <c r="B882" s="155"/>
      <c r="C882" s="155"/>
      <c r="D882" s="155"/>
      <c r="E882" s="155"/>
      <c r="F882" s="122"/>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row>
    <row r="883" spans="1:28" ht="15.75" customHeight="1" x14ac:dyDescent="0.25">
      <c r="A883" s="155"/>
      <c r="B883" s="155"/>
      <c r="C883" s="155"/>
      <c r="D883" s="155"/>
      <c r="E883" s="155"/>
      <c r="F883" s="122"/>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row>
    <row r="884" spans="1:28" ht="15.75" customHeight="1" x14ac:dyDescent="0.25">
      <c r="A884" s="155"/>
      <c r="B884" s="155"/>
      <c r="C884" s="155"/>
      <c r="D884" s="155"/>
      <c r="E884" s="155"/>
      <c r="F884" s="122"/>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row>
    <row r="885" spans="1:28" ht="15.75" customHeight="1" x14ac:dyDescent="0.25">
      <c r="A885" s="155"/>
      <c r="B885" s="155"/>
      <c r="C885" s="155"/>
      <c r="D885" s="155"/>
      <c r="E885" s="155"/>
      <c r="F885" s="122"/>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row>
    <row r="886" spans="1:28" ht="15.75" customHeight="1" x14ac:dyDescent="0.25">
      <c r="A886" s="155"/>
      <c r="B886" s="155"/>
      <c r="C886" s="155"/>
      <c r="D886" s="155"/>
      <c r="E886" s="155"/>
      <c r="F886" s="122"/>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row>
    <row r="887" spans="1:28" ht="15.75" customHeight="1" x14ac:dyDescent="0.25">
      <c r="A887" s="155"/>
      <c r="B887" s="155"/>
      <c r="C887" s="155"/>
      <c r="D887" s="155"/>
      <c r="E887" s="155"/>
      <c r="F887" s="122"/>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row>
    <row r="888" spans="1:28" ht="15.75" customHeight="1" x14ac:dyDescent="0.25">
      <c r="A888" s="155"/>
      <c r="B888" s="155"/>
      <c r="C888" s="155"/>
      <c r="D888" s="155"/>
      <c r="E888" s="155"/>
      <c r="F888" s="122"/>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row>
    <row r="889" spans="1:28" ht="15.75" customHeight="1" x14ac:dyDescent="0.25">
      <c r="A889" s="155"/>
      <c r="B889" s="155"/>
      <c r="C889" s="155"/>
      <c r="D889" s="155"/>
      <c r="E889" s="155"/>
      <c r="F889" s="122"/>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row>
    <row r="890" spans="1:28" ht="15.75" customHeight="1" x14ac:dyDescent="0.25">
      <c r="A890" s="155"/>
      <c r="B890" s="155"/>
      <c r="C890" s="155"/>
      <c r="D890" s="155"/>
      <c r="E890" s="155"/>
      <c r="F890" s="122"/>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row>
    <row r="891" spans="1:28" ht="15.75" customHeight="1" x14ac:dyDescent="0.25">
      <c r="A891" s="155"/>
      <c r="B891" s="155"/>
      <c r="C891" s="155"/>
      <c r="D891" s="155"/>
      <c r="E891" s="155"/>
      <c r="F891" s="122"/>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row>
    <row r="892" spans="1:28" ht="15.75" customHeight="1" x14ac:dyDescent="0.25">
      <c r="A892" s="155"/>
      <c r="B892" s="155"/>
      <c r="C892" s="155"/>
      <c r="D892" s="155"/>
      <c r="E892" s="155"/>
      <c r="F892" s="122"/>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row>
    <row r="893" spans="1:28" ht="15.75" customHeight="1" x14ac:dyDescent="0.25">
      <c r="A893" s="155"/>
      <c r="B893" s="155"/>
      <c r="C893" s="155"/>
      <c r="D893" s="155"/>
      <c r="E893" s="155"/>
      <c r="F893" s="122"/>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row>
    <row r="894" spans="1:28" ht="15.75" customHeight="1" x14ac:dyDescent="0.25">
      <c r="A894" s="155"/>
      <c r="B894" s="155"/>
      <c r="C894" s="155"/>
      <c r="D894" s="155"/>
      <c r="E894" s="155"/>
      <c r="F894" s="122"/>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row>
    <row r="895" spans="1:28" ht="15.75" customHeight="1" x14ac:dyDescent="0.25">
      <c r="A895" s="155"/>
      <c r="B895" s="155"/>
      <c r="C895" s="155"/>
      <c r="D895" s="155"/>
      <c r="E895" s="155"/>
      <c r="F895" s="122"/>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row>
    <row r="896" spans="1:28" ht="15.75" customHeight="1" x14ac:dyDescent="0.25">
      <c r="A896" s="155"/>
      <c r="B896" s="155"/>
      <c r="C896" s="155"/>
      <c r="D896" s="155"/>
      <c r="E896" s="155"/>
      <c r="F896" s="122"/>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row>
    <row r="897" spans="1:28" ht="15.75" customHeight="1" x14ac:dyDescent="0.25">
      <c r="A897" s="155"/>
      <c r="B897" s="155"/>
      <c r="C897" s="155"/>
      <c r="D897" s="155"/>
      <c r="E897" s="155"/>
      <c r="F897" s="122"/>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row>
    <row r="898" spans="1:28" ht="15.75" customHeight="1" x14ac:dyDescent="0.25">
      <c r="A898" s="155"/>
      <c r="B898" s="155"/>
      <c r="C898" s="155"/>
      <c r="D898" s="155"/>
      <c r="E898" s="155"/>
      <c r="F898" s="122"/>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row>
    <row r="899" spans="1:28" ht="15.75" customHeight="1" x14ac:dyDescent="0.25">
      <c r="A899" s="155"/>
      <c r="B899" s="155"/>
      <c r="C899" s="155"/>
      <c r="D899" s="155"/>
      <c r="E899" s="155"/>
      <c r="F899" s="122"/>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row>
    <row r="900" spans="1:28" ht="15.75" customHeight="1" x14ac:dyDescent="0.25">
      <c r="A900" s="155"/>
      <c r="B900" s="155"/>
      <c r="C900" s="155"/>
      <c r="D900" s="155"/>
      <c r="E900" s="155"/>
      <c r="F900" s="122"/>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row>
    <row r="901" spans="1:28" ht="15.75" customHeight="1" x14ac:dyDescent="0.25">
      <c r="A901" s="155"/>
      <c r="B901" s="155"/>
      <c r="C901" s="155"/>
      <c r="D901" s="155"/>
      <c r="E901" s="155"/>
      <c r="F901" s="122"/>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row>
    <row r="902" spans="1:28" ht="15.75" customHeight="1" x14ac:dyDescent="0.25">
      <c r="A902" s="155"/>
      <c r="B902" s="155"/>
      <c r="C902" s="155"/>
      <c r="D902" s="155"/>
      <c r="E902" s="155"/>
      <c r="F902" s="122"/>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row>
    <row r="903" spans="1:28" ht="15.75" customHeight="1" x14ac:dyDescent="0.25">
      <c r="A903" s="155"/>
      <c r="B903" s="155"/>
      <c r="C903" s="155"/>
      <c r="D903" s="155"/>
      <c r="E903" s="155"/>
      <c r="F903" s="122"/>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row>
    <row r="904" spans="1:28" ht="15.75" customHeight="1" x14ac:dyDescent="0.25">
      <c r="A904" s="155"/>
      <c r="B904" s="155"/>
      <c r="C904" s="155"/>
      <c r="D904" s="155"/>
      <c r="E904" s="155"/>
      <c r="F904" s="122"/>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row>
    <row r="905" spans="1:28" ht="15.75" customHeight="1" x14ac:dyDescent="0.25">
      <c r="A905" s="155"/>
      <c r="B905" s="155"/>
      <c r="C905" s="155"/>
      <c r="D905" s="155"/>
      <c r="E905" s="155"/>
      <c r="F905" s="122"/>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row>
    <row r="906" spans="1:28" ht="15.75" customHeight="1" x14ac:dyDescent="0.25">
      <c r="A906" s="155"/>
      <c r="B906" s="155"/>
      <c r="C906" s="155"/>
      <c r="D906" s="155"/>
      <c r="E906" s="155"/>
      <c r="F906" s="122"/>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row>
    <row r="907" spans="1:28" ht="15.75" customHeight="1" x14ac:dyDescent="0.25">
      <c r="A907" s="155"/>
      <c r="B907" s="155"/>
      <c r="C907" s="155"/>
      <c r="D907" s="155"/>
      <c r="E907" s="155"/>
      <c r="F907" s="122"/>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row>
    <row r="908" spans="1:28" ht="15.75" customHeight="1" x14ac:dyDescent="0.25">
      <c r="A908" s="155"/>
      <c r="B908" s="155"/>
      <c r="C908" s="155"/>
      <c r="D908" s="155"/>
      <c r="E908" s="155"/>
      <c r="F908" s="122"/>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row>
    <row r="909" spans="1:28" ht="15.75" customHeight="1" x14ac:dyDescent="0.25">
      <c r="A909" s="155"/>
      <c r="B909" s="155"/>
      <c r="C909" s="155"/>
      <c r="D909" s="155"/>
      <c r="E909" s="155"/>
      <c r="F909" s="122"/>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row>
    <row r="910" spans="1:28" ht="15.75" customHeight="1" x14ac:dyDescent="0.25">
      <c r="A910" s="155"/>
      <c r="B910" s="155"/>
      <c r="C910" s="155"/>
      <c r="D910" s="155"/>
      <c r="E910" s="155"/>
      <c r="F910" s="122"/>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row>
    <row r="911" spans="1:28" ht="15.75" customHeight="1" x14ac:dyDescent="0.25">
      <c r="A911" s="155"/>
      <c r="B911" s="155"/>
      <c r="C911" s="155"/>
      <c r="D911" s="155"/>
      <c r="E911" s="155"/>
      <c r="F911" s="122"/>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row>
    <row r="912" spans="1:28" ht="15.75" customHeight="1" x14ac:dyDescent="0.25">
      <c r="A912" s="155"/>
      <c r="B912" s="155"/>
      <c r="C912" s="155"/>
      <c r="D912" s="155"/>
      <c r="E912" s="155"/>
      <c r="F912" s="122"/>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row>
    <row r="913" spans="1:28" ht="15.75" customHeight="1" x14ac:dyDescent="0.25">
      <c r="A913" s="155"/>
      <c r="B913" s="155"/>
      <c r="C913" s="155"/>
      <c r="D913" s="155"/>
      <c r="E913" s="155"/>
      <c r="F913" s="122"/>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row>
    <row r="914" spans="1:28" ht="15.75" customHeight="1" x14ac:dyDescent="0.25">
      <c r="A914" s="155"/>
      <c r="B914" s="155"/>
      <c r="C914" s="155"/>
      <c r="D914" s="155"/>
      <c r="E914" s="155"/>
      <c r="F914" s="122"/>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row>
    <row r="915" spans="1:28" ht="15.75" customHeight="1" x14ac:dyDescent="0.25">
      <c r="A915" s="155"/>
      <c r="B915" s="155"/>
      <c r="C915" s="155"/>
      <c r="D915" s="155"/>
      <c r="E915" s="155"/>
      <c r="F915" s="122"/>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row>
    <row r="916" spans="1:28" ht="15.75" customHeight="1" x14ac:dyDescent="0.25">
      <c r="A916" s="155"/>
      <c r="B916" s="155"/>
      <c r="C916" s="155"/>
      <c r="D916" s="155"/>
      <c r="E916" s="155"/>
      <c r="F916" s="122"/>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row>
    <row r="917" spans="1:28" ht="15.75" customHeight="1" x14ac:dyDescent="0.25">
      <c r="A917" s="155"/>
      <c r="B917" s="155"/>
      <c r="C917" s="155"/>
      <c r="D917" s="155"/>
      <c r="E917" s="155"/>
      <c r="F917" s="122"/>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row>
    <row r="918" spans="1:28" ht="15.75" customHeight="1" x14ac:dyDescent="0.25">
      <c r="A918" s="155"/>
      <c r="B918" s="155"/>
      <c r="C918" s="155"/>
      <c r="D918" s="155"/>
      <c r="E918" s="155"/>
      <c r="F918" s="122"/>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row>
    <row r="919" spans="1:28" ht="15.75" customHeight="1" x14ac:dyDescent="0.25">
      <c r="A919" s="155"/>
      <c r="B919" s="155"/>
      <c r="C919" s="155"/>
      <c r="D919" s="155"/>
      <c r="E919" s="155"/>
      <c r="F919" s="122"/>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row>
    <row r="920" spans="1:28" ht="15.75" customHeight="1" x14ac:dyDescent="0.25">
      <c r="A920" s="155"/>
      <c r="B920" s="155"/>
      <c r="C920" s="155"/>
      <c r="D920" s="155"/>
      <c r="E920" s="155"/>
      <c r="F920" s="122"/>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row>
    <row r="921" spans="1:28" ht="15.75" customHeight="1" x14ac:dyDescent="0.25">
      <c r="A921" s="155"/>
      <c r="B921" s="155"/>
      <c r="C921" s="155"/>
      <c r="D921" s="155"/>
      <c r="E921" s="155"/>
      <c r="F921" s="122"/>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row>
    <row r="922" spans="1:28" ht="15.75" customHeight="1" x14ac:dyDescent="0.25">
      <c r="A922" s="155"/>
      <c r="B922" s="155"/>
      <c r="C922" s="155"/>
      <c r="D922" s="155"/>
      <c r="E922" s="155"/>
      <c r="F922" s="122"/>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row>
    <row r="923" spans="1:28" ht="15.75" customHeight="1" x14ac:dyDescent="0.25">
      <c r="A923" s="155"/>
      <c r="B923" s="155"/>
      <c r="C923" s="155"/>
      <c r="D923" s="155"/>
      <c r="E923" s="155"/>
      <c r="F923" s="122"/>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row>
    <row r="924" spans="1:28" ht="15.75" customHeight="1" x14ac:dyDescent="0.25">
      <c r="A924" s="155"/>
      <c r="B924" s="155"/>
      <c r="C924" s="155"/>
      <c r="D924" s="155"/>
      <c r="E924" s="155"/>
      <c r="F924" s="122"/>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row>
    <row r="925" spans="1:28" ht="15.75" customHeight="1" x14ac:dyDescent="0.25">
      <c r="A925" s="155"/>
      <c r="B925" s="155"/>
      <c r="C925" s="155"/>
      <c r="D925" s="155"/>
      <c r="E925" s="155"/>
      <c r="F925" s="122"/>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row>
    <row r="926" spans="1:28" ht="15.75" customHeight="1" x14ac:dyDescent="0.25">
      <c r="A926" s="155"/>
      <c r="B926" s="155"/>
      <c r="C926" s="155"/>
      <c r="D926" s="155"/>
      <c r="E926" s="155"/>
      <c r="F926" s="122"/>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row>
    <row r="927" spans="1:28" ht="15.75" customHeight="1" x14ac:dyDescent="0.25">
      <c r="A927" s="155"/>
      <c r="B927" s="155"/>
      <c r="C927" s="155"/>
      <c r="D927" s="155"/>
      <c r="E927" s="155"/>
      <c r="F927" s="122"/>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row>
    <row r="928" spans="1:28" ht="15.75" customHeight="1" x14ac:dyDescent="0.25">
      <c r="A928" s="155"/>
      <c r="B928" s="155"/>
      <c r="C928" s="155"/>
      <c r="D928" s="155"/>
      <c r="E928" s="155"/>
      <c r="F928" s="122"/>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row>
    <row r="929" spans="1:28" ht="15.75" customHeight="1" x14ac:dyDescent="0.25">
      <c r="A929" s="155"/>
      <c r="B929" s="155"/>
      <c r="C929" s="155"/>
      <c r="D929" s="155"/>
      <c r="E929" s="155"/>
      <c r="F929" s="122"/>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row>
    <row r="930" spans="1:28" ht="15.75" customHeight="1" x14ac:dyDescent="0.25">
      <c r="A930" s="155"/>
      <c r="B930" s="155"/>
      <c r="C930" s="155"/>
      <c r="D930" s="155"/>
      <c r="E930" s="155"/>
      <c r="F930" s="122"/>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row>
    <row r="931" spans="1:28" ht="15.75" customHeight="1" x14ac:dyDescent="0.25">
      <c r="A931" s="155"/>
      <c r="B931" s="155"/>
      <c r="C931" s="155"/>
      <c r="D931" s="155"/>
      <c r="E931" s="155"/>
      <c r="F931" s="122"/>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row>
    <row r="932" spans="1:28" ht="15.75" customHeight="1" x14ac:dyDescent="0.25">
      <c r="A932" s="155"/>
      <c r="B932" s="155"/>
      <c r="C932" s="155"/>
      <c r="D932" s="155"/>
      <c r="E932" s="155"/>
      <c r="F932" s="122"/>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row>
    <row r="933" spans="1:28" ht="15.75" customHeight="1" x14ac:dyDescent="0.25">
      <c r="A933" s="155"/>
      <c r="B933" s="155"/>
      <c r="C933" s="155"/>
      <c r="D933" s="155"/>
      <c r="E933" s="155"/>
      <c r="F933" s="122"/>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row>
    <row r="934" spans="1:28" ht="15.75" customHeight="1" x14ac:dyDescent="0.25">
      <c r="A934" s="155"/>
      <c r="B934" s="155"/>
      <c r="C934" s="155"/>
      <c r="D934" s="155"/>
      <c r="E934" s="155"/>
      <c r="F934" s="122"/>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row>
    <row r="935" spans="1:28" ht="15.75" customHeight="1" x14ac:dyDescent="0.25">
      <c r="A935" s="155"/>
      <c r="B935" s="155"/>
      <c r="C935" s="155"/>
      <c r="D935" s="155"/>
      <c r="E935" s="155"/>
      <c r="F935" s="122"/>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row>
    <row r="936" spans="1:28" ht="15.75" customHeight="1" x14ac:dyDescent="0.25">
      <c r="A936" s="155"/>
      <c r="B936" s="155"/>
      <c r="C936" s="155"/>
      <c r="D936" s="155"/>
      <c r="E936" s="155"/>
      <c r="F936" s="122"/>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row>
    <row r="937" spans="1:28" ht="15.75" customHeight="1" x14ac:dyDescent="0.25">
      <c r="A937" s="155"/>
      <c r="B937" s="155"/>
      <c r="C937" s="155"/>
      <c r="D937" s="155"/>
      <c r="E937" s="155"/>
      <c r="F937" s="122"/>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row>
    <row r="938" spans="1:28" ht="15.75" customHeight="1" x14ac:dyDescent="0.25">
      <c r="A938" s="155"/>
      <c r="B938" s="155"/>
      <c r="C938" s="155"/>
      <c r="D938" s="155"/>
      <c r="E938" s="155"/>
      <c r="F938" s="122"/>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row>
    <row r="939" spans="1:28" ht="15.75" customHeight="1" x14ac:dyDescent="0.25">
      <c r="A939" s="155"/>
      <c r="B939" s="155"/>
      <c r="C939" s="155"/>
      <c r="D939" s="155"/>
      <c r="E939" s="155"/>
      <c r="F939" s="122"/>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row>
    <row r="940" spans="1:28" ht="15.75" customHeight="1" x14ac:dyDescent="0.25">
      <c r="A940" s="155"/>
      <c r="B940" s="155"/>
      <c r="C940" s="155"/>
      <c r="D940" s="155"/>
      <c r="E940" s="155"/>
      <c r="F940" s="122"/>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row>
    <row r="941" spans="1:28" ht="15.75" customHeight="1" x14ac:dyDescent="0.25">
      <c r="A941" s="155"/>
      <c r="B941" s="155"/>
      <c r="C941" s="155"/>
      <c r="D941" s="155"/>
      <c r="E941" s="155"/>
      <c r="F941" s="122"/>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row>
    <row r="942" spans="1:28" ht="15.75" customHeight="1" x14ac:dyDescent="0.25">
      <c r="A942" s="155"/>
      <c r="B942" s="155"/>
      <c r="C942" s="155"/>
      <c r="D942" s="155"/>
      <c r="E942" s="155"/>
      <c r="F942" s="122"/>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row>
    <row r="943" spans="1:28" ht="15.75" customHeight="1" x14ac:dyDescent="0.25">
      <c r="A943" s="155"/>
      <c r="B943" s="155"/>
      <c r="C943" s="155"/>
      <c r="D943" s="155"/>
      <c r="E943" s="155"/>
      <c r="F943" s="122"/>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row>
    <row r="944" spans="1:28" ht="15.75" customHeight="1" x14ac:dyDescent="0.25">
      <c r="A944" s="155"/>
      <c r="B944" s="155"/>
      <c r="C944" s="155"/>
      <c r="D944" s="155"/>
      <c r="E944" s="155"/>
      <c r="F944" s="122"/>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row>
    <row r="945" spans="1:28" ht="15.75" customHeight="1" x14ac:dyDescent="0.25">
      <c r="A945" s="155"/>
      <c r="B945" s="155"/>
      <c r="C945" s="155"/>
      <c r="D945" s="155"/>
      <c r="E945" s="155"/>
      <c r="F945" s="122"/>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row>
    <row r="946" spans="1:28" ht="15.75" customHeight="1" x14ac:dyDescent="0.25">
      <c r="A946" s="155"/>
      <c r="B946" s="155"/>
      <c r="C946" s="155"/>
      <c r="D946" s="155"/>
      <c r="E946" s="155"/>
      <c r="F946" s="122"/>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row>
    <row r="947" spans="1:28" ht="15.75" customHeight="1" x14ac:dyDescent="0.25">
      <c r="A947" s="155"/>
      <c r="B947" s="155"/>
      <c r="C947" s="155"/>
      <c r="D947" s="155"/>
      <c r="E947" s="155"/>
      <c r="F947" s="122"/>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row>
    <row r="948" spans="1:28" ht="15.75" customHeight="1" x14ac:dyDescent="0.25">
      <c r="A948" s="155"/>
      <c r="B948" s="155"/>
      <c r="C948" s="155"/>
      <c r="D948" s="155"/>
      <c r="E948" s="155"/>
      <c r="F948" s="122"/>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row>
    <row r="949" spans="1:28" ht="15.75" customHeight="1" x14ac:dyDescent="0.25">
      <c r="A949" s="155"/>
      <c r="B949" s="155"/>
      <c r="C949" s="155"/>
      <c r="D949" s="155"/>
      <c r="E949" s="155"/>
      <c r="F949" s="122"/>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row>
    <row r="950" spans="1:28" ht="15.75" customHeight="1" x14ac:dyDescent="0.25">
      <c r="A950" s="155"/>
      <c r="B950" s="155"/>
      <c r="C950" s="155"/>
      <c r="D950" s="155"/>
      <c r="E950" s="155"/>
      <c r="F950" s="122"/>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row>
    <row r="951" spans="1:28" ht="15.75" customHeight="1" x14ac:dyDescent="0.25">
      <c r="A951" s="155"/>
      <c r="B951" s="155"/>
      <c r="C951" s="155"/>
      <c r="D951" s="155"/>
      <c r="E951" s="155"/>
      <c r="F951" s="122"/>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row>
    <row r="952" spans="1:28" ht="15.75" customHeight="1" x14ac:dyDescent="0.25">
      <c r="A952" s="155"/>
      <c r="B952" s="155"/>
      <c r="C952" s="155"/>
      <c r="D952" s="155"/>
      <c r="E952" s="155"/>
      <c r="F952" s="122"/>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row>
    <row r="953" spans="1:28" ht="15.75" customHeight="1" x14ac:dyDescent="0.25">
      <c r="A953" s="155"/>
      <c r="B953" s="155"/>
      <c r="C953" s="155"/>
      <c r="D953" s="155"/>
      <c r="E953" s="155"/>
      <c r="F953" s="122"/>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row>
    <row r="954" spans="1:28" ht="15.75" customHeight="1" x14ac:dyDescent="0.25">
      <c r="A954" s="155"/>
      <c r="B954" s="155"/>
      <c r="C954" s="155"/>
      <c r="D954" s="155"/>
      <c r="E954" s="155"/>
      <c r="F954" s="122"/>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row>
    <row r="955" spans="1:28" ht="15.75" customHeight="1" x14ac:dyDescent="0.25">
      <c r="A955" s="155"/>
      <c r="B955" s="155"/>
      <c r="C955" s="155"/>
      <c r="D955" s="155"/>
      <c r="E955" s="155"/>
      <c r="F955" s="122"/>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row>
    <row r="956" spans="1:28" ht="15.75" customHeight="1" x14ac:dyDescent="0.25">
      <c r="A956" s="155"/>
      <c r="B956" s="155"/>
      <c r="C956" s="155"/>
      <c r="D956" s="155"/>
      <c r="E956" s="155"/>
      <c r="F956" s="122"/>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row>
    <row r="957" spans="1:28" ht="15.75" customHeight="1" x14ac:dyDescent="0.25">
      <c r="A957" s="155"/>
      <c r="B957" s="155"/>
      <c r="C957" s="155"/>
      <c r="D957" s="155"/>
      <c r="E957" s="155"/>
      <c r="F957" s="122"/>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row>
    <row r="958" spans="1:28" ht="15.75" customHeight="1" x14ac:dyDescent="0.25">
      <c r="A958" s="155"/>
      <c r="B958" s="155"/>
      <c r="C958" s="155"/>
      <c r="D958" s="155"/>
      <c r="E958" s="155"/>
      <c r="F958" s="122"/>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row>
    <row r="959" spans="1:28" ht="15.75" customHeight="1" x14ac:dyDescent="0.25">
      <c r="A959" s="155"/>
      <c r="B959" s="155"/>
      <c r="C959" s="155"/>
      <c r="D959" s="155"/>
      <c r="E959" s="155"/>
      <c r="F959" s="122"/>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row>
    <row r="960" spans="1:28" ht="15.75" customHeight="1" x14ac:dyDescent="0.25">
      <c r="A960" s="155"/>
      <c r="B960" s="155"/>
      <c r="C960" s="155"/>
      <c r="D960" s="155"/>
      <c r="E960" s="155"/>
      <c r="F960" s="122"/>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row>
    <row r="961" spans="1:28" ht="15.75" customHeight="1" x14ac:dyDescent="0.25">
      <c r="A961" s="155"/>
      <c r="B961" s="155"/>
      <c r="C961" s="155"/>
      <c r="D961" s="155"/>
      <c r="E961" s="155"/>
      <c r="F961" s="122"/>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row>
    <row r="962" spans="1:28" ht="15.75" customHeight="1" x14ac:dyDescent="0.25">
      <c r="A962" s="155"/>
      <c r="B962" s="155"/>
      <c r="C962" s="155"/>
      <c r="D962" s="155"/>
      <c r="E962" s="155"/>
      <c r="F962" s="122"/>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row>
    <row r="963" spans="1:28" ht="15.75" customHeight="1" x14ac:dyDescent="0.25">
      <c r="A963" s="155"/>
      <c r="B963" s="155"/>
      <c r="C963" s="155"/>
      <c r="D963" s="155"/>
      <c r="E963" s="155"/>
      <c r="F963" s="122"/>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row>
    <row r="964" spans="1:28" ht="15.75" customHeight="1" x14ac:dyDescent="0.25">
      <c r="A964" s="155"/>
      <c r="B964" s="155"/>
      <c r="C964" s="155"/>
      <c r="D964" s="155"/>
      <c r="E964" s="155"/>
      <c r="F964" s="122"/>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row>
    <row r="965" spans="1:28" ht="15.75" customHeight="1" x14ac:dyDescent="0.25">
      <c r="A965" s="155"/>
      <c r="B965" s="155"/>
      <c r="C965" s="155"/>
      <c r="D965" s="155"/>
      <c r="E965" s="155"/>
      <c r="F965" s="122"/>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row>
    <row r="966" spans="1:28" ht="15.75" customHeight="1" x14ac:dyDescent="0.25">
      <c r="A966" s="155"/>
      <c r="B966" s="155"/>
      <c r="C966" s="155"/>
      <c r="D966" s="155"/>
      <c r="E966" s="155"/>
      <c r="F966" s="122"/>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row>
    <row r="967" spans="1:28" ht="15.75" customHeight="1" x14ac:dyDescent="0.25">
      <c r="A967" s="155"/>
      <c r="B967" s="155"/>
      <c r="C967" s="155"/>
      <c r="D967" s="155"/>
      <c r="E967" s="155"/>
      <c r="F967" s="122"/>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row>
    <row r="968" spans="1:28" ht="15.75" customHeight="1" x14ac:dyDescent="0.25">
      <c r="A968" s="155"/>
      <c r="B968" s="155"/>
      <c r="C968" s="155"/>
      <c r="D968" s="155"/>
      <c r="E968" s="155"/>
      <c r="F968" s="122"/>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row>
    <row r="969" spans="1:28" ht="15.75" customHeight="1" x14ac:dyDescent="0.25">
      <c r="A969" s="155"/>
      <c r="B969" s="155"/>
      <c r="C969" s="155"/>
      <c r="D969" s="155"/>
      <c r="E969" s="155"/>
      <c r="F969" s="122"/>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row>
    <row r="970" spans="1:28" ht="15.75" customHeight="1" x14ac:dyDescent="0.25">
      <c r="A970" s="155"/>
      <c r="B970" s="155"/>
      <c r="C970" s="155"/>
      <c r="D970" s="155"/>
      <c r="E970" s="155"/>
      <c r="F970" s="122"/>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row>
    <row r="971" spans="1:28" ht="15.75" customHeight="1" x14ac:dyDescent="0.25">
      <c r="A971" s="155"/>
      <c r="B971" s="155"/>
      <c r="C971" s="155"/>
      <c r="D971" s="155"/>
      <c r="E971" s="155"/>
      <c r="F971" s="122"/>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row>
    <row r="972" spans="1:28" ht="15.75" customHeight="1" x14ac:dyDescent="0.25">
      <c r="A972" s="155"/>
      <c r="B972" s="155"/>
      <c r="C972" s="155"/>
      <c r="D972" s="155"/>
      <c r="E972" s="155"/>
      <c r="F972" s="122"/>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row>
    <row r="973" spans="1:28" ht="15.75" customHeight="1" x14ac:dyDescent="0.25">
      <c r="A973" s="155"/>
      <c r="B973" s="155"/>
      <c r="C973" s="155"/>
      <c r="D973" s="155"/>
      <c r="E973" s="155"/>
      <c r="F973" s="122"/>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row>
    <row r="974" spans="1:28" ht="15.75" customHeight="1" x14ac:dyDescent="0.25">
      <c r="A974" s="155"/>
      <c r="B974" s="155"/>
      <c r="C974" s="155"/>
      <c r="D974" s="155"/>
      <c r="E974" s="155"/>
      <c r="F974" s="122"/>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row>
    <row r="975" spans="1:28" ht="15.75" customHeight="1" x14ac:dyDescent="0.25">
      <c r="A975" s="155"/>
      <c r="B975" s="155"/>
      <c r="C975" s="155"/>
      <c r="D975" s="155"/>
      <c r="E975" s="155"/>
      <c r="F975" s="122"/>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row>
    <row r="976" spans="1:28" ht="15.75" customHeight="1" x14ac:dyDescent="0.25">
      <c r="A976" s="155"/>
      <c r="B976" s="155"/>
      <c r="C976" s="155"/>
      <c r="D976" s="155"/>
      <c r="E976" s="155"/>
      <c r="F976" s="122"/>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row>
    <row r="977" spans="1:28" ht="15.75" customHeight="1" x14ac:dyDescent="0.25">
      <c r="A977" s="155"/>
      <c r="B977" s="155"/>
      <c r="C977" s="155"/>
      <c r="D977" s="155"/>
      <c r="E977" s="155"/>
      <c r="F977" s="122"/>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row>
    <row r="978" spans="1:28" ht="15.75" customHeight="1" x14ac:dyDescent="0.25">
      <c r="A978" s="155"/>
      <c r="B978" s="155"/>
      <c r="C978" s="155"/>
      <c r="D978" s="155"/>
      <c r="E978" s="155"/>
      <c r="F978" s="122"/>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row>
    <row r="979" spans="1:28" ht="15.75" customHeight="1" x14ac:dyDescent="0.25">
      <c r="A979" s="155"/>
      <c r="B979" s="155"/>
      <c r="C979" s="155"/>
      <c r="D979" s="155"/>
      <c r="E979" s="155"/>
      <c r="F979" s="122"/>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row>
    <row r="980" spans="1:28" ht="15.75" customHeight="1" x14ac:dyDescent="0.25">
      <c r="A980" s="155"/>
      <c r="B980" s="155"/>
      <c r="C980" s="155"/>
      <c r="D980" s="155"/>
      <c r="E980" s="155"/>
      <c r="F980" s="122"/>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row>
    <row r="981" spans="1:28" ht="15.75" customHeight="1" x14ac:dyDescent="0.25">
      <c r="A981" s="155"/>
      <c r="B981" s="155"/>
      <c r="C981" s="155"/>
      <c r="D981" s="155"/>
      <c r="E981" s="155"/>
      <c r="F981" s="122"/>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row>
    <row r="982" spans="1:28" ht="15.75" customHeight="1" x14ac:dyDescent="0.25">
      <c r="A982" s="155"/>
      <c r="B982" s="155"/>
      <c r="C982" s="155"/>
      <c r="D982" s="155"/>
      <c r="E982" s="155"/>
      <c r="F982" s="122"/>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row>
    <row r="983" spans="1:28" ht="15.75" customHeight="1" x14ac:dyDescent="0.25">
      <c r="A983" s="155"/>
      <c r="B983" s="155"/>
      <c r="C983" s="155"/>
      <c r="D983" s="155"/>
      <c r="E983" s="155"/>
      <c r="F983" s="122"/>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row>
    <row r="984" spans="1:28" ht="15.75" customHeight="1" x14ac:dyDescent="0.25">
      <c r="A984" s="155"/>
      <c r="B984" s="155"/>
      <c r="C984" s="155"/>
      <c r="D984" s="155"/>
      <c r="E984" s="155"/>
      <c r="F984" s="122"/>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row>
    <row r="985" spans="1:28" ht="15.75" customHeight="1" x14ac:dyDescent="0.25">
      <c r="A985" s="155"/>
      <c r="B985" s="155"/>
      <c r="C985" s="155"/>
      <c r="D985" s="155"/>
      <c r="E985" s="155"/>
      <c r="F985" s="122"/>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row>
    <row r="986" spans="1:28" ht="15.75" customHeight="1" x14ac:dyDescent="0.25">
      <c r="A986" s="155"/>
      <c r="B986" s="155"/>
      <c r="C986" s="155"/>
      <c r="D986" s="155"/>
      <c r="E986" s="155"/>
      <c r="F986" s="122"/>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row>
    <row r="987" spans="1:28" ht="15.75" customHeight="1" x14ac:dyDescent="0.25">
      <c r="A987" s="155"/>
      <c r="B987" s="155"/>
      <c r="C987" s="155"/>
      <c r="D987" s="155"/>
      <c r="E987" s="155"/>
      <c r="F987" s="122"/>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row>
    <row r="988" spans="1:28" ht="15.75" customHeight="1" x14ac:dyDescent="0.25">
      <c r="A988" s="155"/>
      <c r="B988" s="155"/>
      <c r="C988" s="155"/>
      <c r="D988" s="155"/>
      <c r="E988" s="155"/>
      <c r="F988" s="122"/>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row>
    <row r="989" spans="1:28" ht="15.75" customHeight="1" x14ac:dyDescent="0.25">
      <c r="A989" s="155"/>
      <c r="B989" s="155"/>
      <c r="C989" s="155"/>
      <c r="D989" s="155"/>
      <c r="E989" s="155"/>
      <c r="F989" s="122"/>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row>
    <row r="990" spans="1:28" ht="15.75" customHeight="1" x14ac:dyDescent="0.25">
      <c r="A990" s="155"/>
      <c r="B990" s="155"/>
      <c r="C990" s="155"/>
      <c r="D990" s="155"/>
      <c r="E990" s="155"/>
      <c r="F990" s="122"/>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row>
    <row r="991" spans="1:28" ht="15.75" customHeight="1" x14ac:dyDescent="0.25">
      <c r="A991" s="155"/>
      <c r="B991" s="155"/>
      <c r="C991" s="155"/>
      <c r="D991" s="155"/>
      <c r="E991" s="155"/>
      <c r="F991" s="122"/>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row>
    <row r="992" spans="1:28" ht="15.75" customHeight="1" x14ac:dyDescent="0.25">
      <c r="A992" s="155"/>
      <c r="B992" s="155"/>
      <c r="C992" s="155"/>
      <c r="D992" s="155"/>
      <c r="E992" s="155"/>
      <c r="F992" s="122"/>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row>
    <row r="993" spans="1:28" ht="15.75" customHeight="1" x14ac:dyDescent="0.25">
      <c r="A993" s="155"/>
      <c r="B993" s="155"/>
      <c r="C993" s="155"/>
      <c r="D993" s="155"/>
      <c r="E993" s="155"/>
      <c r="F993" s="122"/>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row>
    <row r="994" spans="1:28" ht="15.75" customHeight="1" x14ac:dyDescent="0.25">
      <c r="A994" s="155"/>
      <c r="B994" s="155"/>
      <c r="C994" s="155"/>
      <c r="D994" s="155"/>
      <c r="E994" s="155"/>
      <c r="F994" s="122"/>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row>
    <row r="995" spans="1:28" ht="15.75" customHeight="1" x14ac:dyDescent="0.25">
      <c r="A995" s="155"/>
      <c r="B995" s="155"/>
      <c r="C995" s="155"/>
      <c r="D995" s="155"/>
      <c r="E995" s="155"/>
      <c r="F995" s="122"/>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row>
    <row r="996" spans="1:28" ht="15.75" customHeight="1" x14ac:dyDescent="0.25">
      <c r="A996" s="155"/>
      <c r="B996" s="155"/>
      <c r="C996" s="155"/>
      <c r="D996" s="155"/>
      <c r="E996" s="155"/>
      <c r="F996" s="122"/>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row>
    <row r="997" spans="1:28" ht="15.75" customHeight="1" x14ac:dyDescent="0.25">
      <c r="A997" s="155"/>
      <c r="B997" s="155"/>
      <c r="C997" s="155"/>
      <c r="D997" s="155"/>
      <c r="E997" s="155"/>
      <c r="F997" s="122"/>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row>
    <row r="998" spans="1:28" ht="15.75" customHeight="1" x14ac:dyDescent="0.25">
      <c r="A998" s="155"/>
      <c r="B998" s="155"/>
      <c r="C998" s="155"/>
      <c r="D998" s="155"/>
      <c r="E998" s="155"/>
      <c r="F998" s="122"/>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row>
    <row r="999" spans="1:28" ht="15.75" customHeight="1" x14ac:dyDescent="0.25">
      <c r="A999" s="155"/>
      <c r="B999" s="155"/>
      <c r="C999" s="155"/>
      <c r="D999" s="155"/>
      <c r="E999" s="155"/>
      <c r="F999" s="122"/>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row>
    <row r="1000" spans="1:28" ht="15.75" customHeight="1" x14ac:dyDescent="0.25">
      <c r="A1000" s="155"/>
      <c r="B1000" s="155"/>
      <c r="C1000" s="155"/>
      <c r="D1000" s="155"/>
      <c r="E1000" s="155"/>
      <c r="F1000" s="122"/>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row>
    <row r="1001" spans="1:28" ht="15.75" customHeight="1" x14ac:dyDescent="0.25">
      <c r="A1001" s="155"/>
      <c r="B1001" s="155"/>
      <c r="C1001" s="155"/>
      <c r="D1001" s="155"/>
      <c r="E1001" s="155"/>
      <c r="F1001" s="122"/>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row>
    <row r="1002" spans="1:28" ht="15.75" customHeight="1" x14ac:dyDescent="0.25">
      <c r="A1002" s="155"/>
      <c r="B1002" s="155"/>
      <c r="C1002" s="155"/>
      <c r="D1002" s="155"/>
      <c r="E1002" s="155"/>
      <c r="F1002" s="122"/>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row>
    <row r="1003" spans="1:28" ht="15.75" customHeight="1" x14ac:dyDescent="0.25">
      <c r="A1003" s="155"/>
      <c r="B1003" s="155"/>
      <c r="C1003" s="155"/>
      <c r="D1003" s="155"/>
      <c r="E1003" s="155"/>
      <c r="F1003" s="122"/>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row>
    <row r="1004" spans="1:28" ht="15.75" customHeight="1" x14ac:dyDescent="0.25">
      <c r="A1004" s="155"/>
      <c r="B1004" s="155"/>
      <c r="C1004" s="155"/>
      <c r="D1004" s="155"/>
      <c r="E1004" s="155"/>
      <c r="F1004" s="122"/>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row>
    <row r="1005" spans="1:28" ht="15.75" customHeight="1" x14ac:dyDescent="0.25">
      <c r="A1005" s="155"/>
      <c r="B1005" s="155"/>
      <c r="C1005" s="155"/>
      <c r="D1005" s="155"/>
      <c r="E1005" s="155"/>
      <c r="F1005" s="122"/>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row>
    <row r="1006" spans="1:28" ht="15.75" customHeight="1" x14ac:dyDescent="0.25">
      <c r="A1006" s="155"/>
      <c r="B1006" s="155"/>
      <c r="C1006" s="155"/>
      <c r="D1006" s="155"/>
      <c r="E1006" s="155"/>
      <c r="F1006" s="122"/>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row>
    <row r="1007" spans="1:28" ht="15.75" customHeight="1" x14ac:dyDescent="0.25">
      <c r="A1007" s="155"/>
      <c r="B1007" s="155"/>
      <c r="C1007" s="155"/>
      <c r="D1007" s="155"/>
      <c r="E1007" s="155"/>
      <c r="F1007" s="122"/>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row>
    <row r="1008" spans="1:28" ht="15.75" customHeight="1" x14ac:dyDescent="0.25">
      <c r="A1008" s="155"/>
      <c r="B1008" s="155"/>
      <c r="C1008" s="155"/>
      <c r="D1008" s="155"/>
      <c r="E1008" s="155"/>
      <c r="F1008" s="122"/>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row>
    <row r="1009" spans="1:28" ht="15.75" customHeight="1" x14ac:dyDescent="0.25">
      <c r="A1009" s="155"/>
      <c r="B1009" s="155"/>
      <c r="C1009" s="155"/>
      <c r="D1009" s="155"/>
      <c r="E1009" s="155"/>
      <c r="F1009" s="122"/>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row>
    <row r="1010" spans="1:28" ht="15.75" customHeight="1" x14ac:dyDescent="0.25">
      <c r="A1010" s="155"/>
      <c r="B1010" s="155"/>
      <c r="C1010" s="155"/>
      <c r="D1010" s="155"/>
      <c r="E1010" s="155"/>
      <c r="F1010" s="122"/>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row>
    <row r="1011" spans="1:28" ht="15.75" customHeight="1" x14ac:dyDescent="0.25">
      <c r="A1011" s="155"/>
      <c r="B1011" s="155"/>
      <c r="C1011" s="155"/>
      <c r="D1011" s="155"/>
      <c r="E1011" s="155"/>
      <c r="F1011" s="122"/>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row>
    <row r="1012" spans="1:28" ht="15.75" customHeight="1" x14ac:dyDescent="0.25">
      <c r="A1012" s="155"/>
      <c r="B1012" s="155"/>
      <c r="C1012" s="155"/>
      <c r="D1012" s="155"/>
      <c r="E1012" s="155"/>
      <c r="F1012" s="122"/>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row>
    <row r="1013" spans="1:28" ht="15.75" customHeight="1" x14ac:dyDescent="0.25">
      <c r="A1013" s="155"/>
      <c r="B1013" s="155"/>
      <c r="C1013" s="155"/>
      <c r="D1013" s="155"/>
      <c r="E1013" s="155"/>
      <c r="F1013" s="122"/>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row>
    <row r="1014" spans="1:28" ht="15.75" customHeight="1" x14ac:dyDescent="0.25">
      <c r="A1014" s="155"/>
      <c r="B1014" s="155"/>
      <c r="C1014" s="155"/>
      <c r="D1014" s="155"/>
      <c r="E1014" s="155"/>
      <c r="F1014" s="122"/>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row>
  </sheetData>
  <autoFilter ref="B1:B1014" xr:uid="{00000000-0009-0000-0000-000002000000}"/>
  <conditionalFormatting sqref="H118 H120:I120">
    <cfRule type="expression" dxfId="98" priority="1">
      <formula>IF(YEAR(H118)=2021,TRUE,FALSE)</formula>
    </cfRule>
  </conditionalFormatting>
  <conditionalFormatting sqref="H118 H120:I120">
    <cfRule type="expression" dxfId="97" priority="2">
      <formula>IF(YEAR(H118)=2022,TRUE,FALSE)</formula>
    </cfRule>
  </conditionalFormatting>
  <conditionalFormatting sqref="H118 H120:I120">
    <cfRule type="expression" dxfId="96" priority="3">
      <formula>IF(YEAR(H118)=2023,TRUE,FALSE)</formula>
    </cfRule>
  </conditionalFormatting>
  <conditionalFormatting sqref="H118 H120:I120">
    <cfRule type="expression" dxfId="95" priority="4">
      <formula>IF(YEAR(H118)=2024,TRUE,FALSE)</formula>
    </cfRule>
  </conditionalFormatting>
  <conditionalFormatting sqref="H118 H120:I120">
    <cfRule type="expression" dxfId="94" priority="5">
      <formula>IF(YEAR(H118)=2025,TRUE,FALSE)</formula>
    </cfRule>
  </conditionalFormatting>
  <conditionalFormatting sqref="H118 H120:I120">
    <cfRule type="expression" dxfId="93" priority="6">
      <formula>IF(YEAR(H118)=2026,TRUE,FALSE)</formula>
    </cfRule>
  </conditionalFormatting>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56"/>
  <sheetViews>
    <sheetView workbookViewId="0">
      <pane ySplit="2" topLeftCell="A3" activePane="bottomLeft" state="frozen"/>
      <selection pane="bottomLeft" activeCell="B4" sqref="B4"/>
    </sheetView>
  </sheetViews>
  <sheetFormatPr defaultColWidth="12.6328125" defaultRowHeight="15" customHeight="1" x14ac:dyDescent="0.25"/>
  <cols>
    <col min="1" max="1" width="12.453125" customWidth="1"/>
    <col min="4" max="4" width="94.6328125" customWidth="1"/>
    <col min="7" max="7" width="20" customWidth="1"/>
    <col min="8" max="9" width="14.90625" customWidth="1"/>
    <col min="10" max="10" width="15.453125" customWidth="1"/>
    <col min="11" max="11" width="24.6328125" customWidth="1"/>
    <col min="12" max="12" width="22.26953125" customWidth="1"/>
    <col min="13" max="14" width="15.26953125" customWidth="1"/>
    <col min="15" max="15" width="16.36328125" customWidth="1"/>
    <col min="16" max="16" width="17.36328125" customWidth="1"/>
    <col min="17" max="17" width="17.453125" customWidth="1"/>
    <col min="18" max="18" width="94" customWidth="1"/>
  </cols>
  <sheetData>
    <row r="1" spans="1:18" ht="15" customHeight="1" x14ac:dyDescent="0.35">
      <c r="A1" s="160"/>
      <c r="B1" s="161" t="s">
        <v>1881</v>
      </c>
      <c r="C1" s="161" t="s">
        <v>1882</v>
      </c>
      <c r="D1" s="160"/>
      <c r="E1" s="160"/>
      <c r="F1" s="160"/>
      <c r="G1" s="160"/>
      <c r="H1" s="160"/>
      <c r="I1" s="160"/>
      <c r="J1" s="160"/>
      <c r="K1" s="160"/>
      <c r="L1" s="160"/>
      <c r="M1" s="160"/>
      <c r="N1" s="160"/>
      <c r="O1" s="160"/>
      <c r="P1" s="160"/>
      <c r="Q1" s="160"/>
      <c r="R1" s="160"/>
    </row>
    <row r="2" spans="1:18" ht="15" customHeight="1" x14ac:dyDescent="0.35">
      <c r="A2" s="162" t="s">
        <v>4</v>
      </c>
      <c r="B2" s="162" t="s">
        <v>1883</v>
      </c>
      <c r="C2" s="162" t="s">
        <v>1884</v>
      </c>
      <c r="D2" s="161" t="s">
        <v>1885</v>
      </c>
      <c r="E2" s="161" t="s">
        <v>1886</v>
      </c>
      <c r="F2" s="162" t="s">
        <v>1887</v>
      </c>
      <c r="G2" s="161" t="s">
        <v>1888</v>
      </c>
      <c r="H2" s="163" t="s">
        <v>1889</v>
      </c>
      <c r="I2" s="163" t="s">
        <v>1890</v>
      </c>
      <c r="J2" s="163" t="s">
        <v>1891</v>
      </c>
      <c r="K2" s="163" t="s">
        <v>1892</v>
      </c>
      <c r="L2" s="163" t="s">
        <v>1893</v>
      </c>
      <c r="M2" s="164" t="s">
        <v>1894</v>
      </c>
      <c r="N2" s="164" t="s">
        <v>1895</v>
      </c>
      <c r="O2" s="164" t="s">
        <v>1896</v>
      </c>
      <c r="P2" s="164" t="s">
        <v>1897</v>
      </c>
      <c r="Q2" s="164" t="s">
        <v>1898</v>
      </c>
      <c r="R2" s="161" t="s">
        <v>1867</v>
      </c>
    </row>
    <row r="3" spans="1:18" ht="15" customHeight="1" x14ac:dyDescent="0.35">
      <c r="A3" s="165">
        <v>11</v>
      </c>
      <c r="B3" s="165" t="s">
        <v>1899</v>
      </c>
      <c r="C3" s="165" t="s">
        <v>1900</v>
      </c>
      <c r="D3" s="165" t="s">
        <v>1217</v>
      </c>
      <c r="E3" s="165" t="s">
        <v>1216</v>
      </c>
      <c r="F3" s="165" t="s">
        <v>1901</v>
      </c>
      <c r="G3" s="165" t="s">
        <v>1902</v>
      </c>
      <c r="H3" s="166" t="s">
        <v>1903</v>
      </c>
      <c r="I3" s="167">
        <v>44568</v>
      </c>
      <c r="J3" s="167">
        <v>44599</v>
      </c>
      <c r="K3" s="168">
        <v>44477</v>
      </c>
      <c r="L3" s="167">
        <v>44522</v>
      </c>
      <c r="M3" s="169"/>
      <c r="N3" s="169"/>
      <c r="O3" s="169"/>
      <c r="P3" s="169"/>
      <c r="Q3" s="169"/>
      <c r="R3" s="170"/>
    </row>
    <row r="4" spans="1:18" ht="15" customHeight="1" x14ac:dyDescent="0.35">
      <c r="A4" s="165">
        <v>11</v>
      </c>
      <c r="B4" s="165" t="s">
        <v>1904</v>
      </c>
      <c r="C4" s="165">
        <v>2013</v>
      </c>
      <c r="D4" s="165" t="s">
        <v>1220</v>
      </c>
      <c r="E4" s="165" t="s">
        <v>1219</v>
      </c>
      <c r="F4" s="165" t="s">
        <v>1905</v>
      </c>
      <c r="G4" s="165" t="s">
        <v>1902</v>
      </c>
      <c r="H4" s="166" t="s">
        <v>1906</v>
      </c>
      <c r="I4" s="167">
        <v>44568</v>
      </c>
      <c r="J4" s="167">
        <v>44599</v>
      </c>
      <c r="K4" s="168">
        <v>44477</v>
      </c>
      <c r="L4" s="167">
        <v>44522</v>
      </c>
      <c r="M4" s="169"/>
      <c r="N4" s="169"/>
      <c r="O4" s="169"/>
      <c r="P4" s="169"/>
      <c r="Q4" s="169"/>
      <c r="R4" s="170"/>
    </row>
    <row r="5" spans="1:18" ht="15" customHeight="1" x14ac:dyDescent="0.35">
      <c r="A5" s="165">
        <v>1</v>
      </c>
      <c r="B5" s="165" t="s">
        <v>1907</v>
      </c>
      <c r="C5" s="165">
        <v>2015</v>
      </c>
      <c r="D5" s="165" t="s">
        <v>1111</v>
      </c>
      <c r="E5" s="165" t="s">
        <v>1110</v>
      </c>
      <c r="F5" s="165" t="s">
        <v>1876</v>
      </c>
      <c r="G5" s="165" t="s">
        <v>1908</v>
      </c>
      <c r="H5" s="166"/>
      <c r="I5" s="167"/>
      <c r="J5" s="167"/>
      <c r="K5" s="167">
        <v>44477</v>
      </c>
      <c r="L5" s="167">
        <v>44522</v>
      </c>
      <c r="M5" s="171" t="s">
        <v>1909</v>
      </c>
      <c r="N5" s="172">
        <v>44739</v>
      </c>
      <c r="O5" s="172">
        <v>44782</v>
      </c>
      <c r="P5" s="172">
        <v>44778</v>
      </c>
      <c r="Q5" s="172">
        <v>44823</v>
      </c>
      <c r="R5" s="165"/>
    </row>
    <row r="6" spans="1:18" ht="15" customHeight="1" x14ac:dyDescent="0.35">
      <c r="A6" s="165">
        <v>1</v>
      </c>
      <c r="B6" s="165" t="s">
        <v>1910</v>
      </c>
      <c r="C6" s="165">
        <v>2019</v>
      </c>
      <c r="D6" s="165" t="s">
        <v>1193</v>
      </c>
      <c r="E6" s="165" t="s">
        <v>1192</v>
      </c>
      <c r="F6" s="165" t="s">
        <v>1911</v>
      </c>
      <c r="G6" s="165" t="s">
        <v>1902</v>
      </c>
      <c r="H6" s="167"/>
      <c r="I6" s="167">
        <v>44698</v>
      </c>
      <c r="J6" s="167">
        <v>44728</v>
      </c>
      <c r="K6" s="166" t="s">
        <v>109</v>
      </c>
      <c r="L6" s="166" t="s">
        <v>109</v>
      </c>
      <c r="M6" s="169"/>
      <c r="N6" s="169"/>
      <c r="O6" s="169"/>
      <c r="P6" s="169"/>
      <c r="Q6" s="169"/>
      <c r="R6" s="173" t="s">
        <v>1912</v>
      </c>
    </row>
    <row r="7" spans="1:18" ht="15" customHeight="1" x14ac:dyDescent="0.35">
      <c r="A7" s="165">
        <v>92</v>
      </c>
      <c r="B7" s="165" t="s">
        <v>1913</v>
      </c>
      <c r="C7" s="165">
        <v>2022</v>
      </c>
      <c r="D7" s="165" t="s">
        <v>1914</v>
      </c>
      <c r="E7" s="174" t="s">
        <v>1915</v>
      </c>
      <c r="F7" s="165" t="s">
        <v>1916</v>
      </c>
      <c r="G7" s="165" t="s">
        <v>1917</v>
      </c>
      <c r="H7" s="167"/>
      <c r="I7" s="167" t="s">
        <v>109</v>
      </c>
      <c r="J7" s="167" t="s">
        <v>109</v>
      </c>
      <c r="K7" s="167">
        <v>44231</v>
      </c>
      <c r="L7" s="167">
        <v>44641</v>
      </c>
      <c r="M7" s="172"/>
      <c r="N7" s="172">
        <v>44637</v>
      </c>
      <c r="O7" s="172">
        <v>44669</v>
      </c>
      <c r="P7" s="172">
        <v>44659</v>
      </c>
      <c r="Q7" s="172">
        <v>44704</v>
      </c>
      <c r="R7" s="170"/>
    </row>
    <row r="8" spans="1:18" ht="15" customHeight="1" x14ac:dyDescent="0.35">
      <c r="A8" s="165">
        <v>1</v>
      </c>
      <c r="B8" s="165" t="s">
        <v>1918</v>
      </c>
      <c r="C8" s="165">
        <v>2019</v>
      </c>
      <c r="D8" s="165" t="s">
        <v>1504</v>
      </c>
      <c r="E8" s="165" t="s">
        <v>1503</v>
      </c>
      <c r="F8" s="165" t="s">
        <v>1919</v>
      </c>
      <c r="G8" s="165" t="s">
        <v>1920</v>
      </c>
      <c r="H8" s="167"/>
      <c r="I8" s="167">
        <v>44547</v>
      </c>
      <c r="J8" s="167">
        <v>44587</v>
      </c>
      <c r="K8" s="167">
        <v>44729</v>
      </c>
      <c r="L8" s="167">
        <v>44774</v>
      </c>
      <c r="M8" s="172"/>
      <c r="N8" s="172"/>
      <c r="O8" s="172"/>
      <c r="P8" s="169"/>
      <c r="Q8" s="169"/>
      <c r="R8" s="170"/>
    </row>
    <row r="9" spans="1:18" ht="15" customHeight="1" x14ac:dyDescent="0.35">
      <c r="A9" s="165">
        <v>1</v>
      </c>
      <c r="B9" s="165" t="s">
        <v>1921</v>
      </c>
      <c r="C9" s="165">
        <v>2021</v>
      </c>
      <c r="D9" s="165" t="s">
        <v>1507</v>
      </c>
      <c r="E9" s="165" t="s">
        <v>1506</v>
      </c>
      <c r="F9" s="165" t="s">
        <v>1919</v>
      </c>
      <c r="G9" s="165" t="s">
        <v>1920</v>
      </c>
      <c r="H9" s="167"/>
      <c r="I9" s="167">
        <v>44547</v>
      </c>
      <c r="J9" s="167">
        <v>44587</v>
      </c>
      <c r="K9" s="167">
        <v>44729</v>
      </c>
      <c r="L9" s="167">
        <v>44774</v>
      </c>
      <c r="M9" s="172"/>
      <c r="N9" s="172"/>
      <c r="O9" s="172"/>
      <c r="P9" s="169"/>
      <c r="Q9" s="169"/>
      <c r="R9" s="170"/>
    </row>
    <row r="10" spans="1:18" ht="15" customHeight="1" x14ac:dyDescent="0.35">
      <c r="A10" s="165">
        <v>1</v>
      </c>
      <c r="B10" s="165" t="s">
        <v>1922</v>
      </c>
      <c r="C10" s="165">
        <v>2022</v>
      </c>
      <c r="D10" s="165" t="s">
        <v>1510</v>
      </c>
      <c r="E10" s="165" t="s">
        <v>1509</v>
      </c>
      <c r="F10" s="165" t="s">
        <v>1919</v>
      </c>
      <c r="G10" s="170"/>
      <c r="H10" s="167"/>
      <c r="I10" s="167">
        <v>44642</v>
      </c>
      <c r="J10" s="167">
        <v>44672</v>
      </c>
      <c r="K10" s="167">
        <v>44701</v>
      </c>
      <c r="L10" s="167">
        <v>44746</v>
      </c>
      <c r="M10" s="172"/>
      <c r="N10" s="172"/>
      <c r="O10" s="172"/>
      <c r="P10" s="169"/>
      <c r="Q10" s="169"/>
      <c r="R10" s="170"/>
    </row>
    <row r="11" spans="1:18" ht="15" customHeight="1" x14ac:dyDescent="0.35">
      <c r="A11" s="165">
        <v>1</v>
      </c>
      <c r="B11" s="165" t="s">
        <v>1923</v>
      </c>
      <c r="C11" s="165">
        <v>2019</v>
      </c>
      <c r="D11" s="165" t="s">
        <v>1514</v>
      </c>
      <c r="E11" s="165" t="s">
        <v>1513</v>
      </c>
      <c r="F11" s="165" t="s">
        <v>1919</v>
      </c>
      <c r="G11" s="165" t="s">
        <v>1920</v>
      </c>
      <c r="H11" s="167"/>
      <c r="I11" s="167">
        <v>44547</v>
      </c>
      <c r="J11" s="167">
        <v>44587</v>
      </c>
      <c r="K11" s="167">
        <v>44729</v>
      </c>
      <c r="L11" s="167">
        <v>44774</v>
      </c>
      <c r="M11" s="172"/>
      <c r="N11" s="172"/>
      <c r="O11" s="172"/>
      <c r="P11" s="169"/>
      <c r="Q11" s="169"/>
      <c r="R11" s="170"/>
    </row>
    <row r="12" spans="1:18" ht="15" customHeight="1" x14ac:dyDescent="0.35">
      <c r="A12" s="165">
        <v>1</v>
      </c>
      <c r="B12" s="165" t="s">
        <v>1924</v>
      </c>
      <c r="C12" s="165">
        <v>2014</v>
      </c>
      <c r="D12" s="165" t="s">
        <v>1925</v>
      </c>
      <c r="E12" s="165" t="s">
        <v>1926</v>
      </c>
      <c r="F12" s="165" t="s">
        <v>1927</v>
      </c>
      <c r="G12" s="165" t="s">
        <v>1908</v>
      </c>
      <c r="H12" s="166" t="s">
        <v>1909</v>
      </c>
      <c r="I12" s="167">
        <v>44739</v>
      </c>
      <c r="J12" s="167">
        <v>44782</v>
      </c>
      <c r="K12" s="167">
        <v>44778</v>
      </c>
      <c r="L12" s="167">
        <v>44823</v>
      </c>
      <c r="M12" s="169"/>
      <c r="N12" s="169"/>
      <c r="O12" s="169"/>
      <c r="P12" s="169"/>
      <c r="Q12" s="169"/>
      <c r="R12" s="170"/>
    </row>
    <row r="13" spans="1:18" ht="15" customHeight="1" x14ac:dyDescent="0.35">
      <c r="A13" s="165">
        <v>1</v>
      </c>
      <c r="B13" s="165" t="s">
        <v>1928</v>
      </c>
      <c r="C13" s="165">
        <v>2015</v>
      </c>
      <c r="D13" s="165" t="s">
        <v>1366</v>
      </c>
      <c r="E13" s="165" t="s">
        <v>1365</v>
      </c>
      <c r="F13" s="165" t="s">
        <v>1929</v>
      </c>
      <c r="G13" s="165" t="s">
        <v>111</v>
      </c>
      <c r="H13" s="167"/>
      <c r="I13" s="167"/>
      <c r="J13" s="167"/>
      <c r="K13" s="166" t="s">
        <v>109</v>
      </c>
      <c r="L13" s="166" t="s">
        <v>109</v>
      </c>
      <c r="M13" s="169"/>
      <c r="N13" s="169"/>
      <c r="O13" s="169"/>
      <c r="P13" s="169"/>
      <c r="Q13" s="169"/>
      <c r="R13" s="170"/>
    </row>
    <row r="14" spans="1:18" ht="15" customHeight="1" x14ac:dyDescent="0.35">
      <c r="A14" s="165">
        <v>1</v>
      </c>
      <c r="B14" s="165" t="s">
        <v>1930</v>
      </c>
      <c r="C14" s="165">
        <v>2017</v>
      </c>
      <c r="D14" s="165" t="s">
        <v>1931</v>
      </c>
      <c r="E14" s="165" t="s">
        <v>1369</v>
      </c>
      <c r="F14" s="165" t="s">
        <v>1932</v>
      </c>
      <c r="G14" s="165" t="s">
        <v>111</v>
      </c>
      <c r="H14" s="167"/>
      <c r="I14" s="167"/>
      <c r="J14" s="167"/>
      <c r="K14" s="166" t="s">
        <v>109</v>
      </c>
      <c r="L14" s="166" t="s">
        <v>109</v>
      </c>
      <c r="M14" s="169"/>
      <c r="N14" s="169"/>
      <c r="O14" s="169"/>
      <c r="P14" s="169"/>
      <c r="Q14" s="169"/>
      <c r="R14" s="170"/>
    </row>
    <row r="15" spans="1:18" ht="15" customHeight="1" x14ac:dyDescent="0.35">
      <c r="A15" s="165">
        <v>1</v>
      </c>
      <c r="B15" s="165" t="s">
        <v>1933</v>
      </c>
      <c r="C15" s="165">
        <v>2016</v>
      </c>
      <c r="D15" s="165" t="s">
        <v>1348</v>
      </c>
      <c r="E15" s="165" t="s">
        <v>1372</v>
      </c>
      <c r="F15" s="165" t="s">
        <v>1932</v>
      </c>
      <c r="G15" s="165" t="s">
        <v>111</v>
      </c>
      <c r="H15" s="167"/>
      <c r="I15" s="167"/>
      <c r="J15" s="167"/>
      <c r="K15" s="166" t="s">
        <v>109</v>
      </c>
      <c r="L15" s="166" t="s">
        <v>109</v>
      </c>
      <c r="M15" s="169"/>
      <c r="N15" s="169"/>
      <c r="O15" s="169"/>
      <c r="P15" s="169"/>
      <c r="Q15" s="169"/>
      <c r="R15" s="170"/>
    </row>
    <row r="16" spans="1:18" ht="15" customHeight="1" x14ac:dyDescent="0.35">
      <c r="A16" s="165">
        <v>11</v>
      </c>
      <c r="B16" s="165" t="s">
        <v>1934</v>
      </c>
      <c r="C16" s="165">
        <v>2014</v>
      </c>
      <c r="D16" s="165" t="s">
        <v>1411</v>
      </c>
      <c r="E16" s="165" t="s">
        <v>1227</v>
      </c>
      <c r="F16" s="165" t="s">
        <v>1927</v>
      </c>
      <c r="G16" s="165"/>
      <c r="H16" s="167"/>
      <c r="I16" s="167">
        <v>44547</v>
      </c>
      <c r="J16" s="167">
        <v>44587</v>
      </c>
      <c r="K16" s="166" t="s">
        <v>109</v>
      </c>
      <c r="L16" s="166" t="s">
        <v>109</v>
      </c>
      <c r="M16" s="169"/>
      <c r="N16" s="169"/>
      <c r="O16" s="169"/>
      <c r="P16" s="169"/>
      <c r="Q16" s="169"/>
      <c r="R16" s="170"/>
    </row>
    <row r="17" spans="1:18" ht="15" customHeight="1" x14ac:dyDescent="0.35">
      <c r="A17" s="165">
        <v>1</v>
      </c>
      <c r="B17" s="165" t="s">
        <v>1935</v>
      </c>
      <c r="C17" s="165">
        <v>2022</v>
      </c>
      <c r="D17" s="165" t="s">
        <v>1936</v>
      </c>
      <c r="E17" s="165" t="s">
        <v>1489</v>
      </c>
      <c r="F17" s="165" t="s">
        <v>1877</v>
      </c>
      <c r="G17" s="165" t="s">
        <v>111</v>
      </c>
      <c r="H17" s="167"/>
      <c r="I17" s="167"/>
      <c r="J17" s="167"/>
      <c r="K17" s="166" t="s">
        <v>528</v>
      </c>
      <c r="L17" s="166" t="s">
        <v>528</v>
      </c>
      <c r="M17" s="169"/>
      <c r="N17" s="169"/>
      <c r="O17" s="169"/>
      <c r="P17" s="169"/>
      <c r="Q17" s="169"/>
      <c r="R17" s="170"/>
    </row>
    <row r="18" spans="1:18" ht="15" customHeight="1" x14ac:dyDescent="0.35">
      <c r="A18" s="165">
        <v>1</v>
      </c>
      <c r="B18" s="165" t="s">
        <v>1937</v>
      </c>
      <c r="C18" s="165">
        <v>2016</v>
      </c>
      <c r="D18" s="165" t="s">
        <v>1462</v>
      </c>
      <c r="E18" s="165" t="s">
        <v>1501</v>
      </c>
      <c r="F18" s="165" t="s">
        <v>1938</v>
      </c>
      <c r="G18" s="165" t="s">
        <v>111</v>
      </c>
      <c r="H18" s="167"/>
      <c r="I18" s="167" t="s">
        <v>109</v>
      </c>
      <c r="J18" s="167" t="s">
        <v>109</v>
      </c>
      <c r="K18" s="166" t="s">
        <v>109</v>
      </c>
      <c r="L18" s="166" t="s">
        <v>109</v>
      </c>
      <c r="M18" s="169"/>
      <c r="N18" s="169"/>
      <c r="O18" s="169"/>
      <c r="P18" s="169"/>
      <c r="Q18" s="169"/>
      <c r="R18" s="170"/>
    </row>
    <row r="19" spans="1:18" ht="15" customHeight="1" x14ac:dyDescent="0.35">
      <c r="A19" s="165">
        <v>1</v>
      </c>
      <c r="B19" s="165" t="s">
        <v>1939</v>
      </c>
      <c r="C19" s="165">
        <v>2016</v>
      </c>
      <c r="D19" s="165" t="s">
        <v>1115</v>
      </c>
      <c r="E19" s="165" t="s">
        <v>1114</v>
      </c>
      <c r="F19" s="165" t="s">
        <v>1940</v>
      </c>
      <c r="G19" s="165" t="s">
        <v>1908</v>
      </c>
      <c r="H19" s="166" t="s">
        <v>1909</v>
      </c>
      <c r="I19" s="167">
        <v>44739</v>
      </c>
      <c r="J19" s="167">
        <v>44782</v>
      </c>
      <c r="K19" s="167">
        <v>44778</v>
      </c>
      <c r="L19" s="167">
        <v>44823</v>
      </c>
      <c r="M19" s="169"/>
      <c r="N19" s="169"/>
      <c r="O19" s="169"/>
      <c r="P19" s="169"/>
      <c r="Q19" s="169"/>
      <c r="R19" s="170"/>
    </row>
    <row r="20" spans="1:18" ht="15" customHeight="1" x14ac:dyDescent="0.35">
      <c r="A20" s="165">
        <v>1</v>
      </c>
      <c r="B20" s="165" t="s">
        <v>1941</v>
      </c>
      <c r="C20" s="165">
        <v>2016</v>
      </c>
      <c r="D20" s="165" t="s">
        <v>1177</v>
      </c>
      <c r="E20" s="165" t="s">
        <v>1176</v>
      </c>
      <c r="F20" s="165" t="s">
        <v>1942</v>
      </c>
      <c r="G20" s="165" t="s">
        <v>111</v>
      </c>
      <c r="H20" s="167"/>
      <c r="I20" s="167" t="s">
        <v>109</v>
      </c>
      <c r="J20" s="167" t="s">
        <v>109</v>
      </c>
      <c r="K20" s="166" t="s">
        <v>109</v>
      </c>
      <c r="L20" s="166" t="s">
        <v>109</v>
      </c>
      <c r="M20" s="169"/>
      <c r="N20" s="169"/>
      <c r="O20" s="169"/>
      <c r="P20" s="169"/>
      <c r="Q20" s="169"/>
      <c r="R20" s="170"/>
    </row>
    <row r="21" spans="1:18" ht="15" customHeight="1" x14ac:dyDescent="0.35">
      <c r="A21" s="165">
        <v>1</v>
      </c>
      <c r="B21" s="165" t="s">
        <v>1943</v>
      </c>
      <c r="C21" s="165">
        <v>2017</v>
      </c>
      <c r="D21" s="165" t="s">
        <v>1944</v>
      </c>
      <c r="E21" s="165" t="s">
        <v>1118</v>
      </c>
      <c r="F21" s="165" t="s">
        <v>1942</v>
      </c>
      <c r="G21" s="165" t="s">
        <v>111</v>
      </c>
      <c r="H21" s="167"/>
      <c r="I21" s="167" t="s">
        <v>109</v>
      </c>
      <c r="J21" s="167" t="s">
        <v>109</v>
      </c>
      <c r="K21" s="166" t="s">
        <v>109</v>
      </c>
      <c r="L21" s="166" t="s">
        <v>109</v>
      </c>
      <c r="M21" s="169"/>
      <c r="N21" s="169"/>
      <c r="O21" s="169"/>
      <c r="P21" s="169"/>
      <c r="Q21" s="169"/>
      <c r="R21" s="170"/>
    </row>
    <row r="22" spans="1:18" ht="15" customHeight="1" x14ac:dyDescent="0.35">
      <c r="A22" s="165">
        <v>1</v>
      </c>
      <c r="B22" s="165" t="s">
        <v>1945</v>
      </c>
      <c r="C22" s="165">
        <v>2020</v>
      </c>
      <c r="D22" s="165" t="s">
        <v>1081</v>
      </c>
      <c r="E22" s="165" t="s">
        <v>1146</v>
      </c>
      <c r="F22" s="165" t="s">
        <v>1946</v>
      </c>
      <c r="G22" s="165" t="s">
        <v>1908</v>
      </c>
      <c r="H22" s="166" t="s">
        <v>1909</v>
      </c>
      <c r="I22" s="167">
        <v>44739</v>
      </c>
      <c r="J22" s="167">
        <v>44782</v>
      </c>
      <c r="K22" s="167">
        <v>44778</v>
      </c>
      <c r="L22" s="167">
        <v>44823</v>
      </c>
      <c r="M22" s="169"/>
      <c r="N22" s="169"/>
      <c r="O22" s="169"/>
      <c r="P22" s="169"/>
      <c r="Q22" s="169"/>
      <c r="R22" s="170"/>
    </row>
    <row r="23" spans="1:18" ht="15" customHeight="1" x14ac:dyDescent="0.35">
      <c r="A23" s="165">
        <v>1</v>
      </c>
      <c r="B23" s="165" t="s">
        <v>1947</v>
      </c>
      <c r="C23" s="165">
        <v>2021</v>
      </c>
      <c r="D23" s="165" t="s">
        <v>1089</v>
      </c>
      <c r="E23" s="165" t="s">
        <v>1088</v>
      </c>
      <c r="F23" s="165" t="s">
        <v>1940</v>
      </c>
      <c r="G23" s="173" t="s">
        <v>111</v>
      </c>
      <c r="H23" s="167"/>
      <c r="I23" s="167"/>
      <c r="J23" s="167"/>
      <c r="K23" s="166" t="s">
        <v>528</v>
      </c>
      <c r="L23" s="166" t="s">
        <v>528</v>
      </c>
      <c r="M23" s="169"/>
      <c r="N23" s="169"/>
      <c r="O23" s="169"/>
      <c r="P23" s="169"/>
      <c r="Q23" s="169"/>
      <c r="R23" s="170"/>
    </row>
    <row r="24" spans="1:18" ht="15" customHeight="1" x14ac:dyDescent="0.35">
      <c r="A24" s="165">
        <v>1</v>
      </c>
      <c r="B24" s="165" t="s">
        <v>1948</v>
      </c>
      <c r="C24" s="165">
        <v>2022</v>
      </c>
      <c r="D24" s="165" t="s">
        <v>1494</v>
      </c>
      <c r="E24" s="165" t="s">
        <v>1493</v>
      </c>
      <c r="F24" s="165" t="s">
        <v>1877</v>
      </c>
      <c r="G24" s="173" t="s">
        <v>111</v>
      </c>
      <c r="H24" s="167"/>
      <c r="I24" s="167"/>
      <c r="J24" s="167"/>
      <c r="K24" s="166" t="s">
        <v>528</v>
      </c>
      <c r="L24" s="166" t="s">
        <v>528</v>
      </c>
      <c r="M24" s="169"/>
      <c r="N24" s="169"/>
      <c r="O24" s="169"/>
      <c r="P24" s="169"/>
      <c r="Q24" s="169"/>
      <c r="R24" s="170"/>
    </row>
    <row r="25" spans="1:18" ht="14.5" x14ac:dyDescent="0.35">
      <c r="A25" s="165">
        <v>1</v>
      </c>
      <c r="B25" s="165" t="s">
        <v>1949</v>
      </c>
      <c r="C25" s="165">
        <v>2021</v>
      </c>
      <c r="D25" s="165" t="s">
        <v>1093</v>
      </c>
      <c r="E25" s="165" t="s">
        <v>1950</v>
      </c>
      <c r="F25" s="165" t="s">
        <v>1940</v>
      </c>
      <c r="G25" s="173" t="s">
        <v>111</v>
      </c>
      <c r="H25" s="167"/>
      <c r="I25" s="167"/>
      <c r="J25" s="167"/>
      <c r="K25" s="166" t="s">
        <v>528</v>
      </c>
      <c r="L25" s="166" t="s">
        <v>528</v>
      </c>
      <c r="M25" s="169"/>
      <c r="N25" s="169"/>
      <c r="O25" s="169"/>
      <c r="P25" s="169"/>
      <c r="Q25" s="169"/>
      <c r="R25" s="170"/>
    </row>
    <row r="26" spans="1:18" ht="14.5" x14ac:dyDescent="0.35">
      <c r="A26" s="165">
        <v>1</v>
      </c>
      <c r="B26" s="165" t="s">
        <v>1951</v>
      </c>
      <c r="C26" s="170"/>
      <c r="D26" s="165" t="s">
        <v>1516</v>
      </c>
      <c r="E26" s="165" t="s">
        <v>1515</v>
      </c>
      <c r="F26" s="165" t="s">
        <v>1919</v>
      </c>
      <c r="G26" s="170"/>
      <c r="H26" s="167"/>
      <c r="I26" s="167">
        <v>44643</v>
      </c>
      <c r="J26" s="167">
        <v>44673</v>
      </c>
      <c r="K26" s="167">
        <v>44596</v>
      </c>
      <c r="L26" s="167">
        <v>44641</v>
      </c>
      <c r="M26" s="169"/>
      <c r="N26" s="169"/>
      <c r="O26" s="169"/>
      <c r="P26" s="169"/>
      <c r="Q26" s="169"/>
      <c r="R26" s="170"/>
    </row>
    <row r="27" spans="1:18" ht="14.5" x14ac:dyDescent="0.35">
      <c r="A27" s="165">
        <v>1</v>
      </c>
      <c r="B27" s="165" t="s">
        <v>1951</v>
      </c>
      <c r="C27" s="170"/>
      <c r="D27" s="165" t="s">
        <v>1952</v>
      </c>
      <c r="E27" s="165" t="s">
        <v>1124</v>
      </c>
      <c r="F27" s="165" t="s">
        <v>1953</v>
      </c>
      <c r="G27" s="170"/>
      <c r="H27" s="167"/>
      <c r="I27" s="167">
        <v>44568</v>
      </c>
      <c r="J27" s="167">
        <v>44599</v>
      </c>
      <c r="K27" s="167">
        <v>44596</v>
      </c>
      <c r="L27" s="167">
        <v>44641</v>
      </c>
      <c r="M27" s="169"/>
      <c r="N27" s="169"/>
      <c r="O27" s="169"/>
      <c r="P27" s="169"/>
      <c r="Q27" s="169"/>
      <c r="R27" s="170"/>
    </row>
    <row r="28" spans="1:18" ht="14.5" x14ac:dyDescent="0.35">
      <c r="A28" s="165">
        <v>1</v>
      </c>
      <c r="B28" s="165" t="s">
        <v>1951</v>
      </c>
      <c r="C28" s="170"/>
      <c r="D28" s="165" t="s">
        <v>1377</v>
      </c>
      <c r="E28" s="165" t="s">
        <v>1376</v>
      </c>
      <c r="F28" s="165" t="s">
        <v>1873</v>
      </c>
      <c r="G28" s="170"/>
      <c r="H28" s="167"/>
      <c r="I28" s="167"/>
      <c r="J28" s="167" t="s">
        <v>111</v>
      </c>
      <c r="K28" s="166" t="s">
        <v>109</v>
      </c>
      <c r="L28" s="166" t="s">
        <v>109</v>
      </c>
      <c r="M28" s="169"/>
      <c r="N28" s="169"/>
      <c r="O28" s="169"/>
      <c r="P28" s="169"/>
      <c r="Q28" s="169"/>
      <c r="R28" s="170"/>
    </row>
    <row r="29" spans="1:18" ht="14.5" x14ac:dyDescent="0.35">
      <c r="A29" s="165">
        <v>1</v>
      </c>
      <c r="B29" s="165" t="s">
        <v>1951</v>
      </c>
      <c r="C29" s="170"/>
      <c r="D29" s="165" t="s">
        <v>1954</v>
      </c>
      <c r="E29" s="165" t="s">
        <v>1524</v>
      </c>
      <c r="F29" s="165" t="s">
        <v>1955</v>
      </c>
      <c r="G29" s="170"/>
      <c r="H29" s="167"/>
      <c r="I29" s="167">
        <v>44665</v>
      </c>
      <c r="J29" s="167">
        <v>44698</v>
      </c>
      <c r="K29" s="167">
        <v>44687</v>
      </c>
      <c r="L29" s="167">
        <v>44732</v>
      </c>
      <c r="M29" s="169"/>
      <c r="N29" s="169"/>
      <c r="O29" s="169"/>
      <c r="P29" s="169"/>
      <c r="Q29" s="169"/>
      <c r="R29" s="170"/>
    </row>
    <row r="30" spans="1:18" ht="14.5" x14ac:dyDescent="0.35">
      <c r="A30" s="165">
        <v>1</v>
      </c>
      <c r="B30" s="165" t="s">
        <v>1951</v>
      </c>
      <c r="C30" s="170"/>
      <c r="D30" s="165" t="s">
        <v>1956</v>
      </c>
      <c r="E30" s="165" t="s">
        <v>1127</v>
      </c>
      <c r="F30" s="165" t="s">
        <v>1953</v>
      </c>
      <c r="G30" s="170"/>
      <c r="H30" s="167"/>
      <c r="I30" s="167">
        <v>44643</v>
      </c>
      <c r="J30" s="167">
        <v>44673</v>
      </c>
      <c r="K30" s="167">
        <v>44687</v>
      </c>
      <c r="L30" s="167">
        <v>44732</v>
      </c>
      <c r="M30" s="169"/>
      <c r="N30" s="169"/>
      <c r="O30" s="169"/>
      <c r="P30" s="169"/>
      <c r="Q30" s="169"/>
      <c r="R30" s="170"/>
    </row>
    <row r="31" spans="1:18" ht="14.5" x14ac:dyDescent="0.35">
      <c r="A31" s="165">
        <v>1</v>
      </c>
      <c r="B31" s="165" t="s">
        <v>1951</v>
      </c>
      <c r="C31" s="170"/>
      <c r="D31" s="165" t="s">
        <v>1957</v>
      </c>
      <c r="E31" s="165" t="s">
        <v>1379</v>
      </c>
      <c r="F31" s="165" t="s">
        <v>1873</v>
      </c>
      <c r="G31" s="170"/>
      <c r="H31" s="167"/>
      <c r="I31" s="167"/>
      <c r="J31" s="167" t="s">
        <v>111</v>
      </c>
      <c r="K31" s="166" t="s">
        <v>109</v>
      </c>
      <c r="L31" s="166" t="s">
        <v>109</v>
      </c>
      <c r="M31" s="169"/>
      <c r="N31" s="169"/>
      <c r="O31" s="169"/>
      <c r="P31" s="169"/>
      <c r="Q31" s="169"/>
      <c r="R31" s="170"/>
    </row>
    <row r="32" spans="1:18" ht="14.5" x14ac:dyDescent="0.35">
      <c r="A32" s="165">
        <v>1</v>
      </c>
      <c r="B32" s="165" t="s">
        <v>1951</v>
      </c>
      <c r="C32" s="170"/>
      <c r="D32" s="165" t="s">
        <v>1383</v>
      </c>
      <c r="E32" s="165" t="s">
        <v>1382</v>
      </c>
      <c r="F32" s="165" t="s">
        <v>1927</v>
      </c>
      <c r="G32" s="170"/>
      <c r="H32" s="167"/>
      <c r="I32" s="167"/>
      <c r="J32" s="167" t="s">
        <v>111</v>
      </c>
      <c r="K32" s="166" t="s">
        <v>109</v>
      </c>
      <c r="L32" s="166" t="s">
        <v>109</v>
      </c>
      <c r="M32" s="169"/>
      <c r="N32" s="169"/>
      <c r="O32" s="169"/>
      <c r="P32" s="169"/>
      <c r="Q32" s="169"/>
      <c r="R32" s="170"/>
    </row>
    <row r="33" spans="1:18" ht="14.5" x14ac:dyDescent="0.35">
      <c r="A33" s="165">
        <v>1</v>
      </c>
      <c r="B33" s="165" t="s">
        <v>1951</v>
      </c>
      <c r="C33" s="170"/>
      <c r="D33" s="165" t="s">
        <v>1958</v>
      </c>
      <c r="E33" s="165" t="s">
        <v>1959</v>
      </c>
      <c r="F33" s="165" t="s">
        <v>1953</v>
      </c>
      <c r="G33" s="165" t="s">
        <v>1960</v>
      </c>
      <c r="H33" s="166"/>
      <c r="I33" s="167">
        <v>44568</v>
      </c>
      <c r="J33" s="167">
        <v>44599</v>
      </c>
      <c r="K33" s="167">
        <v>44596</v>
      </c>
      <c r="L33" s="167">
        <v>44641</v>
      </c>
      <c r="M33" s="171" t="s">
        <v>1909</v>
      </c>
      <c r="N33" s="172">
        <v>44739</v>
      </c>
      <c r="O33" s="172">
        <v>44782</v>
      </c>
      <c r="P33" s="172">
        <v>44778</v>
      </c>
      <c r="Q33" s="172">
        <v>44823</v>
      </c>
      <c r="R33" s="170"/>
    </row>
    <row r="34" spans="1:18" ht="14.5" x14ac:dyDescent="0.35">
      <c r="A34" s="165">
        <v>1</v>
      </c>
      <c r="B34" s="165" t="s">
        <v>1951</v>
      </c>
      <c r="C34" s="170"/>
      <c r="D34" s="165" t="s">
        <v>1522</v>
      </c>
      <c r="E34" s="165" t="s">
        <v>1521</v>
      </c>
      <c r="F34" s="165" t="s">
        <v>1938</v>
      </c>
      <c r="G34" s="165" t="s">
        <v>111</v>
      </c>
      <c r="H34" s="167"/>
      <c r="I34" s="167"/>
      <c r="J34" s="167"/>
      <c r="K34" s="167">
        <v>44477</v>
      </c>
      <c r="L34" s="167">
        <v>44522</v>
      </c>
      <c r="M34" s="169"/>
      <c r="N34" s="169"/>
      <c r="O34" s="169"/>
      <c r="P34" s="169"/>
      <c r="Q34" s="169"/>
      <c r="R34" s="170"/>
    </row>
    <row r="35" spans="1:18" ht="14.5" x14ac:dyDescent="0.35">
      <c r="A35" s="165">
        <v>1</v>
      </c>
      <c r="B35" s="165" t="s">
        <v>1951</v>
      </c>
      <c r="C35" s="170"/>
      <c r="D35" s="165" t="s">
        <v>1961</v>
      </c>
      <c r="E35" s="165" t="s">
        <v>1131</v>
      </c>
      <c r="F35" s="165" t="s">
        <v>1946</v>
      </c>
      <c r="G35" s="165" t="s">
        <v>111</v>
      </c>
      <c r="H35" s="167"/>
      <c r="I35" s="167"/>
      <c r="J35" s="167"/>
      <c r="K35" s="166" t="s">
        <v>109</v>
      </c>
      <c r="L35" s="166" t="s">
        <v>109</v>
      </c>
      <c r="M35" s="169"/>
      <c r="N35" s="169"/>
      <c r="O35" s="169"/>
      <c r="P35" s="169"/>
      <c r="Q35" s="169"/>
      <c r="R35" s="170"/>
    </row>
    <row r="36" spans="1:18" ht="14.5" x14ac:dyDescent="0.35">
      <c r="A36" s="165">
        <v>1</v>
      </c>
      <c r="B36" s="165" t="s">
        <v>1951</v>
      </c>
      <c r="C36" s="170"/>
      <c r="D36" s="165" t="s">
        <v>1135</v>
      </c>
      <c r="E36" s="165" t="s">
        <v>1134</v>
      </c>
      <c r="F36" s="165" t="s">
        <v>1962</v>
      </c>
      <c r="G36" s="165" t="s">
        <v>111</v>
      </c>
      <c r="H36" s="167"/>
      <c r="I36" s="167"/>
      <c r="J36" s="167"/>
      <c r="K36" s="166" t="s">
        <v>109</v>
      </c>
      <c r="L36" s="166" t="s">
        <v>109</v>
      </c>
      <c r="M36" s="169"/>
      <c r="N36" s="169"/>
      <c r="O36" s="169"/>
      <c r="P36" s="169"/>
      <c r="Q36" s="169"/>
      <c r="R36" s="170"/>
    </row>
    <row r="37" spans="1:18" ht="14.5" x14ac:dyDescent="0.35">
      <c r="A37" s="165">
        <v>1</v>
      </c>
      <c r="B37" s="165" t="s">
        <v>1951</v>
      </c>
      <c r="C37" s="170"/>
      <c r="D37" s="165" t="s">
        <v>1138</v>
      </c>
      <c r="E37" s="165" t="s">
        <v>1137</v>
      </c>
      <c r="F37" s="165" t="s">
        <v>1962</v>
      </c>
      <c r="G37" s="165" t="s">
        <v>111</v>
      </c>
      <c r="H37" s="167"/>
      <c r="I37" s="167"/>
      <c r="J37" s="167"/>
      <c r="K37" s="166" t="s">
        <v>109</v>
      </c>
      <c r="L37" s="166" t="s">
        <v>109</v>
      </c>
      <c r="M37" s="169"/>
      <c r="N37" s="169"/>
      <c r="O37" s="169"/>
      <c r="P37" s="169"/>
      <c r="Q37" s="169"/>
      <c r="R37" s="170"/>
    </row>
    <row r="38" spans="1:18" ht="14.5" x14ac:dyDescent="0.35">
      <c r="A38" s="165">
        <v>1</v>
      </c>
      <c r="B38" s="165" t="s">
        <v>1951</v>
      </c>
      <c r="C38" s="170"/>
      <c r="D38" s="165" t="s">
        <v>1963</v>
      </c>
      <c r="E38" s="165" t="s">
        <v>1527</v>
      </c>
      <c r="F38" s="165" t="s">
        <v>1877</v>
      </c>
      <c r="G38" s="165" t="s">
        <v>111</v>
      </c>
      <c r="H38" s="167"/>
      <c r="I38" s="167"/>
      <c r="J38" s="167"/>
      <c r="K38" s="167">
        <v>44477</v>
      </c>
      <c r="L38" s="167">
        <v>44522</v>
      </c>
      <c r="M38" s="169"/>
      <c r="N38" s="169"/>
      <c r="O38" s="169"/>
      <c r="P38" s="169"/>
      <c r="Q38" s="169"/>
      <c r="R38" s="170"/>
    </row>
    <row r="39" spans="1:18" ht="14.5" x14ac:dyDescent="0.35">
      <c r="A39" s="165">
        <v>1</v>
      </c>
      <c r="B39" s="165" t="s">
        <v>1951</v>
      </c>
      <c r="C39" s="170"/>
      <c r="D39" s="165" t="s">
        <v>1964</v>
      </c>
      <c r="E39" s="165" t="s">
        <v>1140</v>
      </c>
      <c r="F39" s="165" t="s">
        <v>1946</v>
      </c>
      <c r="G39" s="165" t="s">
        <v>111</v>
      </c>
      <c r="H39" s="167"/>
      <c r="I39" s="167"/>
      <c r="J39" s="167"/>
      <c r="K39" s="166" t="s">
        <v>109</v>
      </c>
      <c r="L39" s="166" t="s">
        <v>109</v>
      </c>
      <c r="M39" s="169"/>
      <c r="N39" s="169"/>
      <c r="O39" s="169"/>
      <c r="P39" s="169"/>
      <c r="Q39" s="169"/>
      <c r="R39" s="170"/>
    </row>
    <row r="40" spans="1:18" ht="14.5" x14ac:dyDescent="0.35">
      <c r="A40" s="165">
        <v>1</v>
      </c>
      <c r="B40" s="165" t="s">
        <v>1951</v>
      </c>
      <c r="C40" s="170"/>
      <c r="D40" s="165" t="s">
        <v>1965</v>
      </c>
      <c r="E40" s="165" t="s">
        <v>1385</v>
      </c>
      <c r="F40" s="165" t="s">
        <v>1873</v>
      </c>
      <c r="G40" s="165" t="s">
        <v>111</v>
      </c>
      <c r="H40" s="167"/>
      <c r="I40" s="167"/>
      <c r="J40" s="167"/>
      <c r="K40" s="167">
        <v>44442</v>
      </c>
      <c r="L40" s="167">
        <v>44487</v>
      </c>
      <c r="M40" s="169"/>
      <c r="N40" s="169"/>
      <c r="O40" s="169"/>
      <c r="P40" s="169"/>
      <c r="Q40" s="169"/>
      <c r="R40" s="170"/>
    </row>
    <row r="41" spans="1:18" ht="14.5" x14ac:dyDescent="0.35">
      <c r="A41" s="165">
        <v>1</v>
      </c>
      <c r="B41" s="165" t="s">
        <v>1951</v>
      </c>
      <c r="C41" s="170"/>
      <c r="D41" s="165" t="s">
        <v>1544</v>
      </c>
      <c r="E41" s="165" t="s">
        <v>1543</v>
      </c>
      <c r="F41" s="165" t="s">
        <v>1919</v>
      </c>
      <c r="G41" s="165" t="s">
        <v>111</v>
      </c>
      <c r="H41" s="167"/>
      <c r="I41" s="167"/>
      <c r="J41" s="167"/>
      <c r="K41" s="166" t="s">
        <v>109</v>
      </c>
      <c r="L41" s="166" t="s">
        <v>109</v>
      </c>
      <c r="M41" s="169"/>
      <c r="N41" s="169"/>
      <c r="O41" s="169"/>
      <c r="P41" s="169"/>
      <c r="Q41" s="169"/>
      <c r="R41" s="165" t="s">
        <v>1966</v>
      </c>
    </row>
    <row r="42" spans="1:18" ht="14.5" x14ac:dyDescent="0.35">
      <c r="A42" s="165">
        <v>1</v>
      </c>
      <c r="B42" s="165" t="s">
        <v>1951</v>
      </c>
      <c r="C42" s="170"/>
      <c r="D42" s="165" t="s">
        <v>1539</v>
      </c>
      <c r="E42" s="165" t="s">
        <v>1538</v>
      </c>
      <c r="F42" s="165" t="s">
        <v>1919</v>
      </c>
      <c r="G42" s="165" t="s">
        <v>111</v>
      </c>
      <c r="H42" s="167"/>
      <c r="I42" s="167"/>
      <c r="J42" s="167"/>
      <c r="K42" s="166" t="s">
        <v>109</v>
      </c>
      <c r="L42" s="166" t="s">
        <v>109</v>
      </c>
      <c r="M42" s="169"/>
      <c r="N42" s="169"/>
      <c r="O42" s="169"/>
      <c r="P42" s="169"/>
      <c r="Q42" s="169"/>
      <c r="R42" s="165" t="s">
        <v>1967</v>
      </c>
    </row>
    <row r="43" spans="1:18" ht="14.5" x14ac:dyDescent="0.35">
      <c r="A43" s="165">
        <v>1</v>
      </c>
      <c r="B43" s="165" t="s">
        <v>1951</v>
      </c>
      <c r="C43" s="170"/>
      <c r="D43" s="165" t="s">
        <v>1968</v>
      </c>
      <c r="E43" s="165" t="s">
        <v>1534</v>
      </c>
      <c r="F43" s="165" t="s">
        <v>1919</v>
      </c>
      <c r="G43" s="165" t="s">
        <v>111</v>
      </c>
      <c r="H43" s="167"/>
      <c r="I43" s="167"/>
      <c r="J43" s="167"/>
      <c r="K43" s="166" t="s">
        <v>109</v>
      </c>
      <c r="L43" s="166" t="s">
        <v>109</v>
      </c>
      <c r="M43" s="169"/>
      <c r="N43" s="169"/>
      <c r="O43" s="169"/>
      <c r="P43" s="169"/>
      <c r="Q43" s="169"/>
      <c r="R43" s="165" t="s">
        <v>1969</v>
      </c>
    </row>
    <row r="44" spans="1:18" ht="14.5" x14ac:dyDescent="0.35">
      <c r="A44" s="165">
        <v>1</v>
      </c>
      <c r="B44" s="165" t="s">
        <v>1951</v>
      </c>
      <c r="C44" s="170"/>
      <c r="D44" s="165" t="s">
        <v>1970</v>
      </c>
      <c r="E44" s="165" t="s">
        <v>1191</v>
      </c>
      <c r="F44" s="165" t="s">
        <v>1953</v>
      </c>
      <c r="G44" s="165" t="s">
        <v>111</v>
      </c>
      <c r="H44" s="167"/>
      <c r="I44" s="167"/>
      <c r="J44" s="167"/>
      <c r="K44" s="166" t="s">
        <v>109</v>
      </c>
      <c r="L44" s="166" t="s">
        <v>109</v>
      </c>
      <c r="M44" s="169"/>
      <c r="N44" s="169"/>
      <c r="O44" s="169"/>
      <c r="P44" s="169"/>
      <c r="Q44" s="169"/>
      <c r="R44" s="170"/>
    </row>
    <row r="45" spans="1:18" ht="14.5" x14ac:dyDescent="0.35">
      <c r="A45" s="165">
        <v>1</v>
      </c>
      <c r="B45" s="165" t="s">
        <v>1951</v>
      </c>
      <c r="C45" s="170"/>
      <c r="D45" s="165" t="s">
        <v>1971</v>
      </c>
      <c r="E45" s="165" t="s">
        <v>1104</v>
      </c>
      <c r="F45" s="165" t="s">
        <v>1911</v>
      </c>
      <c r="G45" s="165" t="s">
        <v>111</v>
      </c>
      <c r="H45" s="167"/>
      <c r="I45" s="167"/>
      <c r="J45" s="167"/>
      <c r="K45" s="166" t="s">
        <v>109</v>
      </c>
      <c r="L45" s="166" t="s">
        <v>109</v>
      </c>
      <c r="M45" s="169"/>
      <c r="N45" s="169"/>
      <c r="O45" s="169"/>
      <c r="P45" s="169"/>
      <c r="Q45" s="169"/>
      <c r="R45" s="165" t="s">
        <v>1972</v>
      </c>
    </row>
    <row r="46" spans="1:18" ht="14.5" x14ac:dyDescent="0.35">
      <c r="A46" s="165">
        <v>5</v>
      </c>
      <c r="B46" s="165" t="s">
        <v>1951</v>
      </c>
      <c r="C46" s="170"/>
      <c r="D46" s="165" t="s">
        <v>1973</v>
      </c>
      <c r="E46" s="165" t="s">
        <v>1974</v>
      </c>
      <c r="F46" s="165" t="s">
        <v>1975</v>
      </c>
      <c r="G46" s="165" t="s">
        <v>111</v>
      </c>
      <c r="H46" s="167"/>
      <c r="I46" s="167"/>
      <c r="J46" s="167"/>
      <c r="K46" s="166" t="s">
        <v>528</v>
      </c>
      <c r="L46" s="166" t="s">
        <v>528</v>
      </c>
      <c r="M46" s="169"/>
      <c r="N46" s="169"/>
      <c r="O46" s="169"/>
      <c r="P46" s="169"/>
      <c r="Q46" s="169"/>
      <c r="R46" s="170"/>
    </row>
    <row r="47" spans="1:18" ht="14.5" x14ac:dyDescent="0.35">
      <c r="A47" s="165">
        <v>11</v>
      </c>
      <c r="B47" s="165" t="s">
        <v>1951</v>
      </c>
      <c r="C47" s="170"/>
      <c r="D47" s="165" t="s">
        <v>1976</v>
      </c>
      <c r="E47" s="165" t="s">
        <v>1977</v>
      </c>
      <c r="F47" s="165" t="s">
        <v>1879</v>
      </c>
      <c r="G47" s="165" t="s">
        <v>111</v>
      </c>
      <c r="H47" s="167"/>
      <c r="I47" s="167"/>
      <c r="J47" s="167"/>
      <c r="K47" s="166" t="s">
        <v>109</v>
      </c>
      <c r="L47" s="166" t="s">
        <v>109</v>
      </c>
      <c r="M47" s="169"/>
      <c r="N47" s="169"/>
      <c r="O47" s="169"/>
      <c r="P47" s="169"/>
      <c r="Q47" s="169"/>
      <c r="R47" s="170"/>
    </row>
    <row r="48" spans="1:18" ht="14.5" x14ac:dyDescent="0.35">
      <c r="A48" s="165">
        <v>11</v>
      </c>
      <c r="B48" s="165" t="s">
        <v>1951</v>
      </c>
      <c r="C48" s="170"/>
      <c r="D48" s="165" t="s">
        <v>1978</v>
      </c>
      <c r="E48" s="165" t="s">
        <v>1232</v>
      </c>
      <c r="F48" s="165" t="s">
        <v>1946</v>
      </c>
      <c r="G48" s="165" t="s">
        <v>111</v>
      </c>
      <c r="H48" s="167"/>
      <c r="I48" s="167"/>
      <c r="J48" s="167"/>
      <c r="K48" s="166" t="s">
        <v>109</v>
      </c>
      <c r="L48" s="166" t="s">
        <v>109</v>
      </c>
      <c r="M48" s="169"/>
      <c r="N48" s="169"/>
      <c r="O48" s="169"/>
      <c r="P48" s="169"/>
      <c r="Q48" s="169"/>
      <c r="R48" s="170"/>
    </row>
    <row r="49" spans="1:18" ht="14.5" x14ac:dyDescent="0.35">
      <c r="A49" s="165">
        <v>12</v>
      </c>
      <c r="B49" s="165" t="s">
        <v>1951</v>
      </c>
      <c r="C49" s="170"/>
      <c r="D49" s="165" t="s">
        <v>1979</v>
      </c>
      <c r="E49" s="165" t="s">
        <v>1625</v>
      </c>
      <c r="F49" s="165" t="s">
        <v>1980</v>
      </c>
      <c r="G49" s="165" t="s">
        <v>111</v>
      </c>
      <c r="H49" s="167"/>
      <c r="I49" s="167"/>
      <c r="J49" s="167"/>
      <c r="K49" s="166" t="s">
        <v>109</v>
      </c>
      <c r="L49" s="166" t="s">
        <v>109</v>
      </c>
      <c r="M49" s="169"/>
      <c r="N49" s="169"/>
      <c r="O49" s="169"/>
      <c r="P49" s="169"/>
      <c r="Q49" s="169"/>
      <c r="R49" s="170"/>
    </row>
    <row r="50" spans="1:18" ht="14.5" x14ac:dyDescent="0.35">
      <c r="A50" s="165">
        <v>12</v>
      </c>
      <c r="B50" s="165" t="s">
        <v>1951</v>
      </c>
      <c r="C50" s="170"/>
      <c r="D50" s="165" t="s">
        <v>1981</v>
      </c>
      <c r="E50" s="165" t="s">
        <v>1982</v>
      </c>
      <c r="F50" s="165" t="s">
        <v>1983</v>
      </c>
      <c r="G50" s="165" t="s">
        <v>111</v>
      </c>
      <c r="H50" s="167"/>
      <c r="I50" s="167"/>
      <c r="J50" s="167"/>
      <c r="K50" s="166" t="s">
        <v>528</v>
      </c>
      <c r="L50" s="166" t="s">
        <v>528</v>
      </c>
      <c r="M50" s="169"/>
      <c r="N50" s="169"/>
      <c r="O50" s="169"/>
      <c r="P50" s="169"/>
      <c r="Q50" s="169"/>
      <c r="R50" s="170"/>
    </row>
    <row r="51" spans="1:18" ht="14.5" x14ac:dyDescent="0.35">
      <c r="A51" s="165">
        <v>12</v>
      </c>
      <c r="B51" s="165" t="s">
        <v>1951</v>
      </c>
      <c r="C51" s="170"/>
      <c r="D51" s="165" t="s">
        <v>1984</v>
      </c>
      <c r="E51" s="165" t="s">
        <v>403</v>
      </c>
      <c r="F51" s="165" t="s">
        <v>1985</v>
      </c>
      <c r="G51" s="165" t="s">
        <v>111</v>
      </c>
      <c r="H51" s="167"/>
      <c r="I51" s="167"/>
      <c r="J51" s="167"/>
      <c r="K51" s="166" t="s">
        <v>109</v>
      </c>
      <c r="L51" s="166" t="s">
        <v>109</v>
      </c>
      <c r="M51" s="169"/>
      <c r="N51" s="169"/>
      <c r="O51" s="169"/>
      <c r="P51" s="169"/>
      <c r="Q51" s="169"/>
      <c r="R51" s="170"/>
    </row>
    <row r="52" spans="1:18" ht="14.5" x14ac:dyDescent="0.35">
      <c r="A52" s="165">
        <v>12</v>
      </c>
      <c r="B52" s="165" t="s">
        <v>1951</v>
      </c>
      <c r="C52" s="170"/>
      <c r="D52" s="165" t="s">
        <v>1986</v>
      </c>
      <c r="E52" s="165" t="s">
        <v>305</v>
      </c>
      <c r="F52" s="165" t="s">
        <v>1985</v>
      </c>
      <c r="G52" s="165" t="s">
        <v>111</v>
      </c>
      <c r="H52" s="167"/>
      <c r="I52" s="167"/>
      <c r="J52" s="167"/>
      <c r="K52" s="175"/>
      <c r="L52" s="175"/>
      <c r="M52" s="169"/>
      <c r="N52" s="169"/>
      <c r="O52" s="169"/>
      <c r="P52" s="169"/>
      <c r="Q52" s="169"/>
      <c r="R52" s="165" t="s">
        <v>1987</v>
      </c>
    </row>
    <row r="53" spans="1:18" ht="14.5" x14ac:dyDescent="0.35">
      <c r="A53" s="165">
        <v>1</v>
      </c>
      <c r="B53" s="165" t="s">
        <v>1951</v>
      </c>
      <c r="C53" s="165"/>
      <c r="D53" s="165" t="s">
        <v>1988</v>
      </c>
      <c r="E53" s="165" t="s">
        <v>171</v>
      </c>
      <c r="F53" s="165" t="s">
        <v>1989</v>
      </c>
      <c r="G53" s="165" t="s">
        <v>1908</v>
      </c>
      <c r="H53" s="166" t="s">
        <v>1909</v>
      </c>
      <c r="I53" s="167">
        <v>44739</v>
      </c>
      <c r="J53" s="167">
        <v>44782</v>
      </c>
      <c r="K53" s="167">
        <v>44778</v>
      </c>
      <c r="L53" s="167">
        <v>44823</v>
      </c>
      <c r="M53" s="176"/>
      <c r="N53" s="176"/>
      <c r="O53" s="176"/>
      <c r="P53" s="176"/>
      <c r="Q53" s="176"/>
    </row>
    <row r="54" spans="1:18" ht="14.5" x14ac:dyDescent="0.35">
      <c r="B54" s="165" t="s">
        <v>1951</v>
      </c>
      <c r="C54" s="165"/>
      <c r="D54" s="165" t="s">
        <v>1609</v>
      </c>
      <c r="E54" s="165" t="s">
        <v>1608</v>
      </c>
      <c r="F54" s="165" t="s">
        <v>1990</v>
      </c>
      <c r="G54" s="165" t="s">
        <v>1908</v>
      </c>
      <c r="H54" s="166" t="s">
        <v>1909</v>
      </c>
      <c r="I54" s="167">
        <v>44739</v>
      </c>
      <c r="J54" s="167">
        <v>44782</v>
      </c>
      <c r="K54" s="167">
        <v>44778</v>
      </c>
      <c r="L54" s="167">
        <v>44823</v>
      </c>
      <c r="M54" s="176"/>
      <c r="N54" s="176"/>
      <c r="O54" s="176"/>
      <c r="P54" s="176"/>
      <c r="Q54" s="176"/>
    </row>
    <row r="55" spans="1:18" ht="14.5" x14ac:dyDescent="0.35">
      <c r="B55" s="165"/>
      <c r="C55" s="165"/>
      <c r="D55" s="165"/>
      <c r="E55" s="165"/>
      <c r="F55" s="165"/>
    </row>
    <row r="56" spans="1:18" ht="14.5" x14ac:dyDescent="0.35">
      <c r="B56" s="165"/>
      <c r="C56" s="165"/>
      <c r="D56" s="165"/>
      <c r="E56" s="165"/>
      <c r="F56" s="16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3"/>
  <sheetViews>
    <sheetView workbookViewId="0">
      <pane ySplit="1" topLeftCell="A2" activePane="bottomLeft" state="frozen"/>
      <selection pane="bottomLeft" activeCell="B3" sqref="B3"/>
    </sheetView>
  </sheetViews>
  <sheetFormatPr defaultColWidth="12.6328125" defaultRowHeight="15" customHeight="1" x14ac:dyDescent="0.25"/>
  <cols>
    <col min="1" max="1" width="33.453125" customWidth="1"/>
    <col min="2" max="2" width="9.90625" customWidth="1"/>
    <col min="3" max="3" width="104.453125" customWidth="1"/>
    <col min="4" max="4" width="34.453125" customWidth="1"/>
    <col min="5" max="5" width="27.26953125" customWidth="1"/>
    <col min="6" max="6" width="46.453125" customWidth="1"/>
    <col min="7" max="7" width="129.90625" customWidth="1"/>
    <col min="8" max="26" width="12.453125" customWidth="1"/>
  </cols>
  <sheetData>
    <row r="1" spans="1:26" ht="15.75" customHeight="1" x14ac:dyDescent="0.4">
      <c r="A1" s="177" t="s">
        <v>1991</v>
      </c>
      <c r="B1" s="177" t="s">
        <v>245</v>
      </c>
      <c r="C1" s="177" t="s">
        <v>1885</v>
      </c>
      <c r="D1" s="178" t="s">
        <v>1992</v>
      </c>
      <c r="E1" s="179" t="s">
        <v>1993</v>
      </c>
      <c r="F1" s="180" t="s">
        <v>1994</v>
      </c>
      <c r="G1" s="156" t="s">
        <v>58</v>
      </c>
      <c r="H1" s="18"/>
      <c r="I1" s="18"/>
      <c r="J1" s="18"/>
      <c r="K1" s="18"/>
      <c r="L1" s="18"/>
      <c r="M1" s="18"/>
      <c r="N1" s="18"/>
      <c r="O1" s="18"/>
      <c r="P1" s="18"/>
      <c r="Q1" s="18"/>
      <c r="R1" s="18"/>
      <c r="S1" s="18"/>
      <c r="T1" s="18"/>
      <c r="U1" s="18"/>
      <c r="V1" s="18"/>
      <c r="W1" s="18"/>
      <c r="X1" s="18"/>
      <c r="Y1" s="18"/>
      <c r="Z1" s="18"/>
    </row>
    <row r="2" spans="1:26" ht="15.75" customHeight="1" x14ac:dyDescent="0.4">
      <c r="A2" s="181" t="s">
        <v>1995</v>
      </c>
      <c r="B2" s="181" t="s">
        <v>60</v>
      </c>
      <c r="C2" s="181" t="s">
        <v>1996</v>
      </c>
      <c r="D2" s="182">
        <v>44557</v>
      </c>
      <c r="E2" s="183" t="s">
        <v>1997</v>
      </c>
      <c r="F2" s="184" t="s">
        <v>1998</v>
      </c>
      <c r="G2" s="185"/>
      <c r="H2" s="18"/>
      <c r="I2" s="18"/>
      <c r="J2" s="18"/>
      <c r="K2" s="18"/>
      <c r="L2" s="18"/>
      <c r="M2" s="18"/>
      <c r="N2" s="18"/>
      <c r="O2" s="18"/>
      <c r="P2" s="18"/>
      <c r="Q2" s="18"/>
      <c r="R2" s="18"/>
      <c r="S2" s="18"/>
      <c r="T2" s="18"/>
      <c r="U2" s="18"/>
      <c r="V2" s="18"/>
      <c r="W2" s="18"/>
      <c r="X2" s="18"/>
      <c r="Y2" s="18"/>
      <c r="Z2" s="18"/>
    </row>
    <row r="3" spans="1:26" ht="15.75" customHeight="1" x14ac:dyDescent="0.4">
      <c r="A3" s="181" t="s">
        <v>33</v>
      </c>
      <c r="B3" s="181" t="s">
        <v>60</v>
      </c>
      <c r="C3" s="181" t="s">
        <v>1999</v>
      </c>
      <c r="D3" s="182">
        <v>44529</v>
      </c>
      <c r="E3" s="183" t="s">
        <v>1997</v>
      </c>
      <c r="F3" s="184" t="s">
        <v>1998</v>
      </c>
      <c r="G3" s="185"/>
      <c r="H3" s="18"/>
      <c r="I3" s="18"/>
      <c r="J3" s="18"/>
      <c r="K3" s="18"/>
      <c r="L3" s="18"/>
      <c r="M3" s="18"/>
      <c r="N3" s="18"/>
      <c r="O3" s="18"/>
      <c r="P3" s="18"/>
      <c r="Q3" s="18"/>
      <c r="R3" s="18"/>
      <c r="S3" s="18"/>
      <c r="T3" s="18"/>
      <c r="U3" s="18"/>
      <c r="V3" s="18"/>
      <c r="W3" s="18"/>
      <c r="X3" s="18"/>
      <c r="Y3" s="18"/>
      <c r="Z3" s="18"/>
    </row>
    <row r="4" spans="1:26" ht="15.75" customHeight="1" x14ac:dyDescent="0.4">
      <c r="A4" s="181" t="s">
        <v>39</v>
      </c>
      <c r="B4" s="181" t="s">
        <v>60</v>
      </c>
      <c r="C4" s="181" t="s">
        <v>2000</v>
      </c>
      <c r="D4" s="182">
        <v>44550</v>
      </c>
      <c r="E4" s="183" t="s">
        <v>2001</v>
      </c>
      <c r="F4" s="184" t="s">
        <v>2002</v>
      </c>
      <c r="G4" s="185"/>
      <c r="H4" s="18"/>
      <c r="I4" s="18"/>
      <c r="J4" s="18"/>
      <c r="K4" s="18"/>
      <c r="L4" s="18"/>
      <c r="M4" s="18"/>
      <c r="N4" s="18"/>
      <c r="O4" s="18"/>
      <c r="P4" s="18"/>
      <c r="Q4" s="18"/>
      <c r="R4" s="18"/>
      <c r="S4" s="18"/>
      <c r="T4" s="18"/>
      <c r="U4" s="18"/>
      <c r="V4" s="18"/>
      <c r="W4" s="18"/>
      <c r="X4" s="18"/>
      <c r="Y4" s="18"/>
      <c r="Z4" s="18"/>
    </row>
    <row r="5" spans="1:26" ht="15.75" customHeight="1" x14ac:dyDescent="0.4">
      <c r="A5" s="181" t="s">
        <v>41</v>
      </c>
      <c r="B5" s="181" t="s">
        <v>473</v>
      </c>
      <c r="C5" s="181" t="s">
        <v>2003</v>
      </c>
      <c r="D5" s="182">
        <v>44566</v>
      </c>
      <c r="E5" s="183"/>
      <c r="F5" s="184" t="s">
        <v>2004</v>
      </c>
      <c r="G5" s="185"/>
      <c r="H5" s="18"/>
      <c r="I5" s="18"/>
      <c r="J5" s="18"/>
      <c r="K5" s="18"/>
      <c r="L5" s="18"/>
      <c r="M5" s="18"/>
      <c r="N5" s="18"/>
      <c r="O5" s="18"/>
      <c r="P5" s="18"/>
      <c r="Q5" s="18"/>
      <c r="R5" s="18"/>
      <c r="S5" s="18"/>
      <c r="T5" s="18"/>
      <c r="U5" s="18"/>
      <c r="V5" s="18"/>
      <c r="W5" s="18"/>
      <c r="X5" s="18"/>
      <c r="Y5" s="18"/>
      <c r="Z5" s="18"/>
    </row>
    <row r="6" spans="1:26" ht="15.75" customHeight="1" x14ac:dyDescent="0.4">
      <c r="A6" s="181" t="s">
        <v>34</v>
      </c>
      <c r="B6" s="181" t="s">
        <v>60</v>
      </c>
      <c r="C6" s="181" t="s">
        <v>2005</v>
      </c>
      <c r="D6" s="182">
        <v>44529</v>
      </c>
      <c r="E6" s="183" t="s">
        <v>1997</v>
      </c>
      <c r="F6" s="184" t="s">
        <v>1998</v>
      </c>
      <c r="G6" s="185"/>
      <c r="H6" s="18"/>
      <c r="I6" s="18"/>
      <c r="J6" s="18"/>
      <c r="K6" s="18"/>
      <c r="L6" s="18"/>
      <c r="M6" s="18"/>
      <c r="N6" s="18"/>
      <c r="O6" s="18"/>
      <c r="P6" s="18"/>
      <c r="Q6" s="18"/>
      <c r="R6" s="18"/>
      <c r="S6" s="18"/>
      <c r="T6" s="18"/>
      <c r="U6" s="18"/>
      <c r="V6" s="18"/>
      <c r="W6" s="18"/>
      <c r="X6" s="18"/>
      <c r="Y6" s="18"/>
      <c r="Z6" s="18"/>
    </row>
    <row r="7" spans="1:26" ht="15.75" customHeight="1" x14ac:dyDescent="0.4">
      <c r="A7" s="181" t="s">
        <v>35</v>
      </c>
      <c r="B7" s="181" t="s">
        <v>60</v>
      </c>
      <c r="C7" s="181" t="s">
        <v>2006</v>
      </c>
      <c r="D7" s="182">
        <v>44529</v>
      </c>
      <c r="E7" s="183" t="s">
        <v>1997</v>
      </c>
      <c r="F7" s="184" t="s">
        <v>1998</v>
      </c>
      <c r="G7" s="185"/>
      <c r="H7" s="18"/>
      <c r="I7" s="18"/>
      <c r="J7" s="18"/>
      <c r="K7" s="18"/>
      <c r="L7" s="18"/>
      <c r="M7" s="18"/>
      <c r="N7" s="18"/>
      <c r="O7" s="18"/>
      <c r="P7" s="18"/>
      <c r="Q7" s="18"/>
      <c r="R7" s="18"/>
      <c r="S7" s="18"/>
      <c r="T7" s="18"/>
      <c r="U7" s="18"/>
      <c r="V7" s="18"/>
      <c r="W7" s="18"/>
      <c r="X7" s="18"/>
      <c r="Y7" s="18"/>
      <c r="Z7" s="18"/>
    </row>
    <row r="8" spans="1:26" ht="15.75" customHeight="1" x14ac:dyDescent="0.4">
      <c r="A8" s="181" t="s">
        <v>37</v>
      </c>
      <c r="B8" s="181" t="s">
        <v>60</v>
      </c>
      <c r="C8" s="181" t="s">
        <v>2007</v>
      </c>
      <c r="D8" s="182">
        <v>44557</v>
      </c>
      <c r="E8" s="183" t="s">
        <v>2001</v>
      </c>
      <c r="F8" s="184" t="s">
        <v>2008</v>
      </c>
      <c r="G8" s="185"/>
      <c r="H8" s="18"/>
      <c r="I8" s="18"/>
      <c r="J8" s="18"/>
      <c r="K8" s="18"/>
      <c r="L8" s="18"/>
      <c r="M8" s="18"/>
      <c r="N8" s="18"/>
      <c r="O8" s="18"/>
      <c r="P8" s="18"/>
      <c r="Q8" s="18"/>
      <c r="R8" s="18"/>
      <c r="S8" s="18"/>
      <c r="T8" s="18"/>
      <c r="U8" s="18"/>
      <c r="V8" s="18"/>
      <c r="W8" s="18"/>
      <c r="X8" s="18"/>
      <c r="Y8" s="18"/>
      <c r="Z8" s="18"/>
    </row>
    <row r="9" spans="1:26" ht="15.75" customHeight="1" x14ac:dyDescent="0.4">
      <c r="A9" s="181" t="s">
        <v>2009</v>
      </c>
      <c r="B9" s="181" t="s">
        <v>267</v>
      </c>
      <c r="C9" s="181" t="s">
        <v>2010</v>
      </c>
      <c r="D9" s="182">
        <v>44522</v>
      </c>
      <c r="E9" s="183"/>
      <c r="F9" s="184" t="s">
        <v>2004</v>
      </c>
      <c r="G9" s="185"/>
      <c r="H9" s="18"/>
      <c r="I9" s="18"/>
      <c r="J9" s="18"/>
      <c r="K9" s="18"/>
      <c r="L9" s="18"/>
      <c r="M9" s="18"/>
      <c r="N9" s="18"/>
      <c r="O9" s="18"/>
      <c r="P9" s="18"/>
      <c r="Q9" s="18"/>
      <c r="R9" s="18"/>
      <c r="S9" s="18"/>
      <c r="T9" s="18"/>
      <c r="U9" s="18"/>
      <c r="V9" s="18"/>
      <c r="W9" s="18"/>
      <c r="X9" s="18"/>
      <c r="Y9" s="18"/>
      <c r="Z9" s="18"/>
    </row>
    <row r="10" spans="1:26" ht="15.75" customHeight="1" x14ac:dyDescent="0.4">
      <c r="A10" s="181" t="s">
        <v>1774</v>
      </c>
      <c r="B10" s="181" t="s">
        <v>267</v>
      </c>
      <c r="C10" s="181" t="s">
        <v>2011</v>
      </c>
      <c r="D10" s="182">
        <v>44522</v>
      </c>
      <c r="E10" s="183"/>
      <c r="F10" s="184" t="s">
        <v>2004</v>
      </c>
      <c r="G10" s="185"/>
      <c r="H10" s="18"/>
      <c r="I10" s="18"/>
      <c r="J10" s="18"/>
      <c r="K10" s="18"/>
      <c r="L10" s="18"/>
      <c r="M10" s="18"/>
      <c r="N10" s="18"/>
      <c r="O10" s="18"/>
      <c r="P10" s="18"/>
      <c r="Q10" s="18"/>
      <c r="R10" s="18"/>
      <c r="S10" s="18"/>
      <c r="T10" s="18"/>
      <c r="U10" s="18"/>
      <c r="V10" s="18"/>
      <c r="W10" s="18"/>
      <c r="X10" s="18"/>
      <c r="Y10" s="18"/>
      <c r="Z10" s="18"/>
    </row>
    <row r="11" spans="1:26" ht="15.75" customHeight="1" x14ac:dyDescent="0.4">
      <c r="A11" s="181" t="s">
        <v>1774</v>
      </c>
      <c r="B11" s="181" t="s">
        <v>267</v>
      </c>
      <c r="C11" s="181" t="s">
        <v>2012</v>
      </c>
      <c r="D11" s="182">
        <v>44522</v>
      </c>
      <c r="E11" s="183"/>
      <c r="F11" s="184" t="s">
        <v>2004</v>
      </c>
      <c r="G11" s="185"/>
      <c r="H11" s="18"/>
      <c r="I11" s="18"/>
      <c r="J11" s="18"/>
      <c r="K11" s="18"/>
      <c r="L11" s="18"/>
      <c r="M11" s="18"/>
      <c r="N11" s="18"/>
      <c r="O11" s="18"/>
      <c r="P11" s="18"/>
      <c r="Q11" s="18"/>
      <c r="R11" s="18"/>
      <c r="S11" s="18"/>
      <c r="T11" s="18"/>
      <c r="U11" s="18"/>
      <c r="V11" s="18"/>
      <c r="W11" s="18"/>
      <c r="X11" s="18"/>
      <c r="Y11" s="18"/>
      <c r="Z11" s="18"/>
    </row>
    <row r="12" spans="1:26" ht="15.75" customHeight="1" x14ac:dyDescent="0.4">
      <c r="A12" s="181" t="s">
        <v>1774</v>
      </c>
      <c r="B12" s="181" t="s">
        <v>267</v>
      </c>
      <c r="C12" s="181" t="s">
        <v>2013</v>
      </c>
      <c r="D12" s="182">
        <v>44522</v>
      </c>
      <c r="E12" s="183"/>
      <c r="F12" s="184" t="s">
        <v>2004</v>
      </c>
      <c r="G12" s="185"/>
      <c r="H12" s="18"/>
      <c r="I12" s="18"/>
      <c r="J12" s="18"/>
      <c r="K12" s="18"/>
      <c r="L12" s="18"/>
      <c r="M12" s="18"/>
      <c r="N12" s="18"/>
      <c r="O12" s="18"/>
      <c r="P12" s="18"/>
      <c r="Q12" s="18"/>
      <c r="R12" s="18"/>
      <c r="S12" s="18"/>
      <c r="T12" s="18"/>
      <c r="U12" s="18"/>
      <c r="V12" s="18"/>
      <c r="W12" s="18"/>
      <c r="X12" s="18"/>
      <c r="Y12" s="18"/>
      <c r="Z12" s="18"/>
    </row>
    <row r="13" spans="1:26" ht="15.75" customHeight="1" x14ac:dyDescent="0.4">
      <c r="A13" s="181" t="s">
        <v>42</v>
      </c>
      <c r="B13" s="181" t="s">
        <v>267</v>
      </c>
      <c r="C13" s="181" t="s">
        <v>2014</v>
      </c>
      <c r="D13" s="182">
        <v>44522</v>
      </c>
      <c r="E13" s="183"/>
      <c r="F13" s="184" t="s">
        <v>2004</v>
      </c>
      <c r="G13" s="185"/>
      <c r="H13" s="18"/>
      <c r="I13" s="18"/>
      <c r="J13" s="18"/>
      <c r="K13" s="18"/>
      <c r="L13" s="18"/>
      <c r="M13" s="18"/>
      <c r="N13" s="18"/>
      <c r="O13" s="18"/>
      <c r="P13" s="18"/>
      <c r="Q13" s="18"/>
      <c r="R13" s="18"/>
      <c r="S13" s="18"/>
      <c r="T13" s="18"/>
      <c r="U13" s="18"/>
      <c r="V13" s="18"/>
      <c r="W13" s="18"/>
      <c r="X13" s="18"/>
      <c r="Y13" s="18"/>
      <c r="Z13" s="18"/>
    </row>
    <row r="14" spans="1:26" ht="15.75" customHeight="1" x14ac:dyDescent="0.4">
      <c r="A14" s="181" t="s">
        <v>42</v>
      </c>
      <c r="B14" s="181" t="s">
        <v>267</v>
      </c>
      <c r="C14" s="181" t="s">
        <v>2015</v>
      </c>
      <c r="D14" s="182">
        <v>44522</v>
      </c>
      <c r="E14" s="183"/>
      <c r="F14" s="184" t="s">
        <v>2004</v>
      </c>
      <c r="G14" s="185"/>
      <c r="H14" s="18"/>
      <c r="I14" s="18"/>
      <c r="J14" s="18"/>
      <c r="K14" s="18"/>
      <c r="L14" s="18"/>
      <c r="M14" s="18"/>
      <c r="N14" s="18"/>
      <c r="O14" s="18"/>
      <c r="P14" s="18"/>
      <c r="Q14" s="18"/>
      <c r="R14" s="18"/>
      <c r="S14" s="18"/>
      <c r="T14" s="18"/>
      <c r="U14" s="18"/>
      <c r="V14" s="18"/>
      <c r="W14" s="18"/>
      <c r="X14" s="18"/>
      <c r="Y14" s="18"/>
      <c r="Z14" s="18"/>
    </row>
    <row r="15" spans="1:26" ht="15.75" customHeight="1" x14ac:dyDescent="0.4">
      <c r="A15" s="181" t="s">
        <v>1745</v>
      </c>
      <c r="B15" s="181" t="s">
        <v>60</v>
      </c>
      <c r="C15" s="181" t="s">
        <v>2016</v>
      </c>
      <c r="D15" s="182">
        <v>44522</v>
      </c>
      <c r="E15" s="183" t="s">
        <v>1997</v>
      </c>
      <c r="F15" s="184" t="s">
        <v>1998</v>
      </c>
      <c r="G15" s="185"/>
      <c r="H15" s="18"/>
      <c r="I15" s="18"/>
      <c r="J15" s="18"/>
      <c r="K15" s="18"/>
      <c r="L15" s="18"/>
      <c r="M15" s="18"/>
      <c r="N15" s="18"/>
      <c r="O15" s="18"/>
      <c r="P15" s="18"/>
      <c r="Q15" s="18"/>
      <c r="R15" s="18"/>
      <c r="S15" s="18"/>
      <c r="T15" s="18"/>
      <c r="U15" s="18"/>
      <c r="V15" s="18"/>
      <c r="W15" s="18"/>
      <c r="X15" s="18"/>
      <c r="Y15" s="18"/>
      <c r="Z15" s="18"/>
    </row>
    <row r="16" spans="1:26" ht="15.75" customHeight="1" x14ac:dyDescent="0.4">
      <c r="A16" s="181" t="s">
        <v>1745</v>
      </c>
      <c r="B16" s="181" t="s">
        <v>60</v>
      </c>
      <c r="C16" s="181" t="s">
        <v>2017</v>
      </c>
      <c r="D16" s="182">
        <v>44522</v>
      </c>
      <c r="E16" s="183" t="s">
        <v>1997</v>
      </c>
      <c r="F16" s="184" t="s">
        <v>1998</v>
      </c>
      <c r="G16" s="185"/>
      <c r="H16" s="18"/>
      <c r="I16" s="18"/>
      <c r="J16" s="18"/>
      <c r="K16" s="18"/>
      <c r="L16" s="18"/>
      <c r="M16" s="18"/>
      <c r="N16" s="18"/>
      <c r="O16" s="18"/>
      <c r="P16" s="18"/>
      <c r="Q16" s="18"/>
      <c r="R16" s="18"/>
      <c r="S16" s="18"/>
      <c r="T16" s="18"/>
      <c r="U16" s="18"/>
      <c r="V16" s="18"/>
      <c r="W16" s="18"/>
      <c r="X16" s="18"/>
      <c r="Y16" s="18"/>
      <c r="Z16" s="18"/>
    </row>
    <row r="17" spans="1:26" ht="15.75" customHeight="1" x14ac:dyDescent="0.4">
      <c r="A17" s="181" t="s">
        <v>1745</v>
      </c>
      <c r="B17" s="181" t="s">
        <v>60</v>
      </c>
      <c r="C17" s="181" t="s">
        <v>2018</v>
      </c>
      <c r="D17" s="182">
        <v>44550</v>
      </c>
      <c r="E17" s="183" t="s">
        <v>1997</v>
      </c>
      <c r="F17" s="184" t="s">
        <v>2019</v>
      </c>
      <c r="G17" s="185"/>
      <c r="H17" s="18"/>
      <c r="I17" s="18"/>
      <c r="J17" s="18"/>
      <c r="K17" s="18"/>
      <c r="L17" s="18"/>
      <c r="M17" s="18"/>
      <c r="N17" s="18"/>
      <c r="O17" s="18"/>
      <c r="P17" s="18"/>
      <c r="Q17" s="18"/>
      <c r="R17" s="18"/>
      <c r="S17" s="18"/>
      <c r="T17" s="18"/>
      <c r="U17" s="18"/>
      <c r="V17" s="18"/>
      <c r="W17" s="18"/>
      <c r="X17" s="18"/>
      <c r="Y17" s="18"/>
      <c r="Z17" s="18"/>
    </row>
    <row r="18" spans="1:26" ht="15.75" customHeight="1" x14ac:dyDescent="0.4">
      <c r="A18" s="181" t="s">
        <v>1745</v>
      </c>
      <c r="B18" s="181" t="s">
        <v>60</v>
      </c>
      <c r="C18" s="181" t="s">
        <v>2020</v>
      </c>
      <c r="D18" s="182">
        <v>44550</v>
      </c>
      <c r="E18" s="183" t="s">
        <v>1997</v>
      </c>
      <c r="F18" s="184" t="s">
        <v>2002</v>
      </c>
      <c r="G18" s="185"/>
      <c r="H18" s="18"/>
      <c r="I18" s="18"/>
      <c r="J18" s="18"/>
      <c r="K18" s="18"/>
      <c r="L18" s="18"/>
      <c r="M18" s="18"/>
      <c r="N18" s="18"/>
      <c r="O18" s="18"/>
      <c r="P18" s="18"/>
      <c r="Q18" s="18"/>
      <c r="R18" s="18"/>
      <c r="S18" s="18"/>
      <c r="T18" s="18"/>
      <c r="U18" s="18"/>
      <c r="V18" s="18"/>
      <c r="W18" s="18"/>
      <c r="X18" s="18"/>
      <c r="Y18" s="18"/>
      <c r="Z18" s="18"/>
    </row>
    <row r="19" spans="1:26" ht="15.75" customHeight="1" x14ac:dyDescent="0.4">
      <c r="A19" s="181" t="s">
        <v>20</v>
      </c>
      <c r="B19" s="181" t="s">
        <v>267</v>
      </c>
      <c r="C19" s="181" t="s">
        <v>2021</v>
      </c>
      <c r="D19" s="182">
        <v>44522</v>
      </c>
      <c r="E19" s="183"/>
      <c r="F19" s="184" t="s">
        <v>2004</v>
      </c>
      <c r="G19" s="185"/>
      <c r="H19" s="18"/>
      <c r="I19" s="18"/>
      <c r="J19" s="18"/>
      <c r="K19" s="18"/>
      <c r="L19" s="18"/>
      <c r="M19" s="18"/>
      <c r="N19" s="18"/>
      <c r="O19" s="18"/>
      <c r="P19" s="18"/>
      <c r="Q19" s="18"/>
      <c r="R19" s="18"/>
      <c r="S19" s="18"/>
      <c r="T19" s="18"/>
      <c r="U19" s="18"/>
      <c r="V19" s="18"/>
      <c r="W19" s="18"/>
      <c r="X19" s="18"/>
      <c r="Y19" s="18"/>
      <c r="Z19" s="18"/>
    </row>
    <row r="20" spans="1:26" ht="15.75" customHeight="1" x14ac:dyDescent="0.4">
      <c r="A20" s="181" t="s">
        <v>20</v>
      </c>
      <c r="B20" s="181" t="s">
        <v>267</v>
      </c>
      <c r="C20" s="181" t="s">
        <v>2022</v>
      </c>
      <c r="D20" s="182">
        <v>44522</v>
      </c>
      <c r="E20" s="183"/>
      <c r="F20" s="184" t="s">
        <v>2004</v>
      </c>
      <c r="G20" s="185"/>
      <c r="H20" s="18"/>
      <c r="I20" s="18"/>
      <c r="J20" s="18"/>
      <c r="K20" s="18"/>
      <c r="L20" s="18"/>
      <c r="M20" s="18"/>
      <c r="N20" s="18"/>
      <c r="O20" s="18"/>
      <c r="P20" s="18"/>
      <c r="Q20" s="18"/>
      <c r="R20" s="18"/>
      <c r="S20" s="18"/>
      <c r="T20" s="18"/>
      <c r="U20" s="18"/>
      <c r="V20" s="18"/>
      <c r="W20" s="18"/>
      <c r="X20" s="18"/>
      <c r="Y20" s="18"/>
      <c r="Z20" s="18"/>
    </row>
    <row r="21" spans="1:26" ht="15.75" customHeight="1" x14ac:dyDescent="0.4">
      <c r="A21" s="181" t="s">
        <v>20</v>
      </c>
      <c r="B21" s="181" t="s">
        <v>267</v>
      </c>
      <c r="C21" s="181" t="s">
        <v>2023</v>
      </c>
      <c r="D21" s="182">
        <v>44522</v>
      </c>
      <c r="E21" s="183"/>
      <c r="F21" s="184" t="s">
        <v>2004</v>
      </c>
      <c r="G21" s="185"/>
      <c r="H21" s="18"/>
      <c r="I21" s="18"/>
      <c r="J21" s="18"/>
      <c r="K21" s="18"/>
      <c r="L21" s="18"/>
      <c r="M21" s="18"/>
      <c r="N21" s="18"/>
      <c r="O21" s="18"/>
      <c r="P21" s="18"/>
      <c r="Q21" s="18"/>
      <c r="R21" s="18"/>
      <c r="S21" s="18"/>
      <c r="T21" s="18"/>
      <c r="U21" s="18"/>
      <c r="V21" s="18"/>
      <c r="W21" s="18"/>
      <c r="X21" s="18"/>
      <c r="Y21" s="18"/>
      <c r="Z21" s="18"/>
    </row>
    <row r="22" spans="1:26" ht="15.75" customHeight="1" x14ac:dyDescent="0.4">
      <c r="A22" s="181" t="s">
        <v>1760</v>
      </c>
      <c r="B22" s="181" t="s">
        <v>60</v>
      </c>
      <c r="C22" s="181" t="s">
        <v>2024</v>
      </c>
      <c r="D22" s="182">
        <v>44557</v>
      </c>
      <c r="E22" s="183" t="s">
        <v>1997</v>
      </c>
      <c r="F22" s="184" t="s">
        <v>2008</v>
      </c>
      <c r="G22" s="185"/>
      <c r="H22" s="18"/>
      <c r="I22" s="18"/>
      <c r="J22" s="18"/>
      <c r="K22" s="18"/>
      <c r="L22" s="18"/>
      <c r="M22" s="18"/>
      <c r="N22" s="18"/>
      <c r="O22" s="18"/>
      <c r="P22" s="18"/>
      <c r="Q22" s="18"/>
      <c r="R22" s="18"/>
      <c r="S22" s="18"/>
      <c r="T22" s="18"/>
      <c r="U22" s="18"/>
      <c r="V22" s="18"/>
      <c r="W22" s="18"/>
      <c r="X22" s="18"/>
      <c r="Y22" s="18"/>
      <c r="Z22" s="18"/>
    </row>
    <row r="23" spans="1:26" ht="15.75" customHeight="1" x14ac:dyDescent="0.4">
      <c r="A23" s="181" t="s">
        <v>1760</v>
      </c>
      <c r="B23" s="181" t="s">
        <v>60</v>
      </c>
      <c r="C23" s="181" t="s">
        <v>2025</v>
      </c>
      <c r="D23" s="182">
        <v>44543</v>
      </c>
      <c r="E23" s="183" t="s">
        <v>2001</v>
      </c>
      <c r="F23" s="184" t="s">
        <v>1998</v>
      </c>
      <c r="G23" s="185" t="s">
        <v>2026</v>
      </c>
      <c r="H23" s="18"/>
      <c r="I23" s="18"/>
      <c r="J23" s="18"/>
      <c r="K23" s="18"/>
      <c r="L23" s="18"/>
      <c r="M23" s="18"/>
      <c r="N23" s="18"/>
      <c r="O23" s="18"/>
      <c r="P23" s="18"/>
      <c r="Q23" s="18"/>
      <c r="R23" s="18"/>
      <c r="S23" s="18"/>
      <c r="T23" s="18"/>
      <c r="U23" s="18"/>
      <c r="V23" s="18"/>
      <c r="W23" s="18"/>
      <c r="X23" s="18"/>
      <c r="Y23" s="18"/>
      <c r="Z23" s="18"/>
    </row>
    <row r="24" spans="1:26" ht="15.75" customHeight="1" x14ac:dyDescent="0.4">
      <c r="A24" s="181" t="s">
        <v>1760</v>
      </c>
      <c r="B24" s="181" t="s">
        <v>60</v>
      </c>
      <c r="C24" s="181" t="s">
        <v>2027</v>
      </c>
      <c r="D24" s="182">
        <v>44543</v>
      </c>
      <c r="E24" s="183" t="s">
        <v>2001</v>
      </c>
      <c r="F24" s="184" t="s">
        <v>1998</v>
      </c>
      <c r="G24" s="185" t="s">
        <v>2026</v>
      </c>
      <c r="H24" s="18"/>
      <c r="I24" s="18"/>
      <c r="J24" s="18"/>
      <c r="K24" s="18"/>
      <c r="L24" s="18"/>
      <c r="M24" s="18"/>
      <c r="N24" s="18"/>
      <c r="O24" s="18"/>
      <c r="P24" s="18"/>
      <c r="Q24" s="18"/>
      <c r="R24" s="18"/>
      <c r="S24" s="18"/>
      <c r="T24" s="18"/>
      <c r="U24" s="18"/>
      <c r="V24" s="18"/>
      <c r="W24" s="18"/>
      <c r="X24" s="18"/>
      <c r="Y24" s="18"/>
      <c r="Z24" s="18"/>
    </row>
    <row r="25" spans="1:26" ht="15.75" customHeight="1" x14ac:dyDescent="0.4">
      <c r="A25" s="181" t="s">
        <v>37</v>
      </c>
      <c r="B25" s="181" t="s">
        <v>60</v>
      </c>
      <c r="C25" s="181" t="s">
        <v>2028</v>
      </c>
      <c r="D25" s="182">
        <v>44564</v>
      </c>
      <c r="E25" s="183" t="s">
        <v>1997</v>
      </c>
      <c r="F25" s="186" t="s">
        <v>2029</v>
      </c>
      <c r="G25" s="185"/>
      <c r="H25" s="18"/>
      <c r="I25" s="18"/>
      <c r="J25" s="18"/>
      <c r="K25" s="18"/>
      <c r="L25" s="18"/>
      <c r="M25" s="18"/>
      <c r="N25" s="18"/>
      <c r="O25" s="18"/>
      <c r="P25" s="18"/>
      <c r="Q25" s="18"/>
      <c r="R25" s="18"/>
      <c r="S25" s="18"/>
      <c r="T25" s="18"/>
      <c r="U25" s="18"/>
      <c r="V25" s="18"/>
      <c r="W25" s="18"/>
      <c r="X25" s="18"/>
      <c r="Y25" s="18"/>
      <c r="Z25" s="18"/>
    </row>
    <row r="26" spans="1:26" ht="15.75" customHeight="1" x14ac:dyDescent="0.4">
      <c r="A26" s="181" t="s">
        <v>37</v>
      </c>
      <c r="B26" s="181" t="s">
        <v>60</v>
      </c>
      <c r="C26" s="181" t="s">
        <v>2030</v>
      </c>
      <c r="D26" s="182">
        <v>44564</v>
      </c>
      <c r="E26" s="183" t="s">
        <v>1997</v>
      </c>
      <c r="F26" s="186" t="s">
        <v>2029</v>
      </c>
      <c r="G26" s="185"/>
      <c r="H26" s="18"/>
      <c r="I26" s="18"/>
      <c r="J26" s="18"/>
      <c r="K26" s="18"/>
      <c r="L26" s="18"/>
      <c r="M26" s="18"/>
      <c r="N26" s="18"/>
      <c r="O26" s="18"/>
      <c r="P26" s="18"/>
      <c r="Q26" s="18"/>
      <c r="R26" s="18"/>
      <c r="S26" s="18"/>
      <c r="T26" s="18"/>
      <c r="U26" s="18"/>
      <c r="V26" s="18"/>
      <c r="W26" s="18"/>
      <c r="X26" s="18"/>
      <c r="Y26" s="18"/>
      <c r="Z26" s="18"/>
    </row>
    <row r="27" spans="1:26" ht="15.75" customHeight="1" x14ac:dyDescent="0.4">
      <c r="A27" s="181" t="s">
        <v>37</v>
      </c>
      <c r="B27" s="181" t="s">
        <v>60</v>
      </c>
      <c r="C27" s="181" t="s">
        <v>2031</v>
      </c>
      <c r="D27" s="182">
        <v>44564</v>
      </c>
      <c r="E27" s="183" t="s">
        <v>1997</v>
      </c>
      <c r="F27" s="186" t="s">
        <v>2029</v>
      </c>
      <c r="G27" s="185"/>
      <c r="H27" s="18"/>
      <c r="I27" s="18"/>
      <c r="J27" s="18"/>
      <c r="K27" s="18"/>
      <c r="L27" s="18"/>
      <c r="M27" s="18"/>
      <c r="N27" s="18"/>
      <c r="O27" s="18"/>
      <c r="P27" s="18"/>
      <c r="Q27" s="18"/>
      <c r="R27" s="18"/>
      <c r="S27" s="18"/>
      <c r="T27" s="18"/>
      <c r="U27" s="18"/>
      <c r="V27" s="18"/>
      <c r="W27" s="18"/>
      <c r="X27" s="18"/>
      <c r="Y27" s="18"/>
      <c r="Z27" s="18"/>
    </row>
    <row r="28" spans="1:26" ht="15.75" customHeight="1" x14ac:dyDescent="0.4">
      <c r="A28" s="187" t="s">
        <v>2032</v>
      </c>
      <c r="B28" s="187"/>
      <c r="C28" s="187"/>
      <c r="D28" s="188"/>
      <c r="E28" s="189"/>
      <c r="F28" s="189"/>
      <c r="G28" s="187"/>
      <c r="H28" s="190"/>
      <c r="I28" s="190"/>
      <c r="J28" s="190"/>
      <c r="K28" s="190"/>
      <c r="L28" s="190"/>
      <c r="M28" s="190"/>
      <c r="N28" s="190"/>
      <c r="O28" s="190"/>
      <c r="P28" s="190"/>
      <c r="Q28" s="190"/>
      <c r="R28" s="190"/>
      <c r="S28" s="190"/>
      <c r="T28" s="190"/>
      <c r="U28" s="190"/>
      <c r="V28" s="190"/>
      <c r="W28" s="190"/>
      <c r="X28" s="190"/>
      <c r="Y28" s="190"/>
      <c r="Z28" s="190"/>
    </row>
    <row r="29" spans="1:26" ht="15.75" customHeight="1" x14ac:dyDescent="0.4">
      <c r="A29" s="177" t="s">
        <v>34</v>
      </c>
      <c r="B29" s="177" t="s">
        <v>60</v>
      </c>
      <c r="C29" s="177" t="s">
        <v>2033</v>
      </c>
      <c r="D29" s="191">
        <v>44574</v>
      </c>
      <c r="E29" s="192" t="s">
        <v>2001</v>
      </c>
      <c r="F29" s="180" t="s">
        <v>2034</v>
      </c>
      <c r="G29" s="157"/>
      <c r="H29" s="193"/>
      <c r="I29" s="193"/>
      <c r="J29" s="193"/>
      <c r="K29" s="193"/>
      <c r="L29" s="193"/>
      <c r="M29" s="193"/>
      <c r="N29" s="193"/>
      <c r="O29" s="193"/>
      <c r="P29" s="193"/>
      <c r="Q29" s="193"/>
      <c r="R29" s="193"/>
      <c r="S29" s="193"/>
      <c r="T29" s="193"/>
      <c r="U29" s="193"/>
      <c r="V29" s="193"/>
      <c r="W29" s="193"/>
      <c r="X29" s="193"/>
      <c r="Y29" s="193"/>
      <c r="Z29" s="193"/>
    </row>
    <row r="30" spans="1:26" ht="15.75" customHeight="1" x14ac:dyDescent="0.4">
      <c r="A30" s="181" t="s">
        <v>28</v>
      </c>
      <c r="B30" s="181" t="s">
        <v>60</v>
      </c>
      <c r="C30" s="181" t="s">
        <v>2035</v>
      </c>
      <c r="D30" s="182">
        <v>44578</v>
      </c>
      <c r="E30" s="183" t="s">
        <v>1997</v>
      </c>
      <c r="F30" s="186" t="s">
        <v>2036</v>
      </c>
      <c r="G30" s="185"/>
      <c r="H30" s="18"/>
      <c r="I30" s="18"/>
      <c r="J30" s="18"/>
      <c r="K30" s="18"/>
      <c r="L30" s="18"/>
      <c r="M30" s="18"/>
      <c r="N30" s="18"/>
      <c r="O30" s="18"/>
      <c r="P30" s="18"/>
      <c r="Q30" s="18"/>
      <c r="R30" s="18"/>
      <c r="S30" s="18"/>
      <c r="T30" s="18"/>
      <c r="U30" s="18"/>
      <c r="V30" s="18"/>
      <c r="W30" s="18"/>
      <c r="X30" s="18"/>
      <c r="Y30" s="18"/>
      <c r="Z30" s="18"/>
    </row>
    <row r="31" spans="1:26" ht="15.75" customHeight="1" x14ac:dyDescent="0.4">
      <c r="A31" s="181" t="s">
        <v>28</v>
      </c>
      <c r="B31" s="181" t="s">
        <v>60</v>
      </c>
      <c r="C31" s="181" t="s">
        <v>2037</v>
      </c>
      <c r="D31" s="182">
        <v>44578</v>
      </c>
      <c r="E31" s="183" t="s">
        <v>1997</v>
      </c>
      <c r="F31" s="186" t="s">
        <v>2036</v>
      </c>
      <c r="G31" s="185"/>
      <c r="H31" s="18"/>
      <c r="I31" s="18"/>
      <c r="J31" s="18"/>
      <c r="K31" s="18"/>
      <c r="L31" s="18"/>
      <c r="M31" s="18"/>
      <c r="N31" s="18"/>
      <c r="O31" s="18"/>
      <c r="P31" s="18"/>
      <c r="Q31" s="18"/>
      <c r="R31" s="18"/>
      <c r="S31" s="18"/>
      <c r="T31" s="18"/>
      <c r="U31" s="18"/>
      <c r="V31" s="18"/>
      <c r="W31" s="18"/>
      <c r="X31" s="18"/>
      <c r="Y31" s="18"/>
      <c r="Z31" s="18"/>
    </row>
    <row r="32" spans="1:26" ht="15.75" customHeight="1" x14ac:dyDescent="0.4">
      <c r="A32" s="181" t="s">
        <v>28</v>
      </c>
      <c r="B32" s="181" t="s">
        <v>60</v>
      </c>
      <c r="C32" s="181" t="s">
        <v>2038</v>
      </c>
      <c r="D32" s="182">
        <v>44578</v>
      </c>
      <c r="E32" s="183" t="s">
        <v>1997</v>
      </c>
      <c r="F32" s="186" t="s">
        <v>2036</v>
      </c>
      <c r="G32" s="185"/>
      <c r="H32" s="18"/>
      <c r="I32" s="18"/>
      <c r="J32" s="18"/>
      <c r="K32" s="18"/>
      <c r="L32" s="18"/>
      <c r="M32" s="18"/>
      <c r="N32" s="18"/>
      <c r="O32" s="18"/>
      <c r="P32" s="18"/>
      <c r="Q32" s="18"/>
      <c r="R32" s="18"/>
      <c r="S32" s="18"/>
      <c r="T32" s="18"/>
      <c r="U32" s="18"/>
      <c r="V32" s="18"/>
      <c r="W32" s="18"/>
      <c r="X32" s="18"/>
      <c r="Y32" s="18"/>
      <c r="Z32" s="18"/>
    </row>
    <row r="33" spans="1:26" ht="15.75" customHeight="1" x14ac:dyDescent="0.4">
      <c r="A33" s="181" t="s">
        <v>28</v>
      </c>
      <c r="B33" s="181" t="s">
        <v>60</v>
      </c>
      <c r="C33" s="181" t="s">
        <v>2039</v>
      </c>
      <c r="D33" s="182">
        <v>44592</v>
      </c>
      <c r="E33" s="194" t="s">
        <v>2001</v>
      </c>
      <c r="F33" s="186" t="s">
        <v>2040</v>
      </c>
      <c r="G33" s="185"/>
      <c r="H33" s="18"/>
      <c r="I33" s="18"/>
      <c r="J33" s="18"/>
      <c r="K33" s="18"/>
      <c r="L33" s="18"/>
      <c r="M33" s="18"/>
      <c r="N33" s="18"/>
      <c r="O33" s="18"/>
      <c r="P33" s="18"/>
      <c r="Q33" s="18"/>
      <c r="R33" s="18"/>
      <c r="S33" s="18"/>
      <c r="T33" s="18"/>
      <c r="U33" s="18"/>
      <c r="V33" s="18"/>
      <c r="W33" s="18"/>
      <c r="X33" s="18"/>
      <c r="Y33" s="18"/>
      <c r="Z33" s="18"/>
    </row>
    <row r="34" spans="1:26" ht="15.75" customHeight="1" x14ac:dyDescent="0.4">
      <c r="A34" s="181" t="s">
        <v>33</v>
      </c>
      <c r="B34" s="181" t="s">
        <v>60</v>
      </c>
      <c r="C34" s="181" t="s">
        <v>2041</v>
      </c>
      <c r="D34" s="182">
        <v>44592</v>
      </c>
      <c r="E34" s="183" t="s">
        <v>1997</v>
      </c>
      <c r="F34" s="186" t="s">
        <v>2040</v>
      </c>
      <c r="G34" s="185"/>
      <c r="H34" s="18"/>
      <c r="I34" s="18"/>
      <c r="J34" s="18"/>
      <c r="K34" s="18"/>
      <c r="L34" s="18"/>
      <c r="M34" s="18"/>
      <c r="N34" s="18"/>
      <c r="O34" s="18"/>
      <c r="P34" s="18"/>
      <c r="Q34" s="18"/>
      <c r="R34" s="18"/>
      <c r="S34" s="18"/>
      <c r="T34" s="18"/>
      <c r="U34" s="18"/>
      <c r="V34" s="18"/>
      <c r="W34" s="18"/>
      <c r="X34" s="18"/>
      <c r="Y34" s="18"/>
      <c r="Z34" s="18"/>
    </row>
    <row r="35" spans="1:26" ht="15.75" customHeight="1" x14ac:dyDescent="0.4">
      <c r="A35" s="181" t="s">
        <v>42</v>
      </c>
      <c r="B35" s="181" t="s">
        <v>267</v>
      </c>
      <c r="C35" s="195" t="s">
        <v>2042</v>
      </c>
      <c r="D35" s="195" t="s">
        <v>2043</v>
      </c>
      <c r="E35" s="194" t="s">
        <v>2001</v>
      </c>
      <c r="F35" s="196" t="s">
        <v>2044</v>
      </c>
      <c r="G35" s="197" t="s">
        <v>2045</v>
      </c>
      <c r="H35" s="18"/>
      <c r="I35" s="18"/>
      <c r="J35" s="18"/>
      <c r="K35" s="18"/>
      <c r="L35" s="18"/>
      <c r="M35" s="18"/>
      <c r="N35" s="18"/>
      <c r="O35" s="18"/>
      <c r="P35" s="18"/>
      <c r="Q35" s="18"/>
      <c r="R35" s="18"/>
      <c r="S35" s="18"/>
      <c r="T35" s="18"/>
      <c r="U35" s="18"/>
      <c r="V35" s="18"/>
      <c r="W35" s="18"/>
      <c r="X35" s="18"/>
      <c r="Y35" s="18"/>
      <c r="Z35" s="18"/>
    </row>
    <row r="36" spans="1:26" ht="15.75" customHeight="1" x14ac:dyDescent="0.4">
      <c r="A36" s="181" t="s">
        <v>2046</v>
      </c>
      <c r="B36" s="181" t="s">
        <v>267</v>
      </c>
      <c r="C36" s="181" t="s">
        <v>2047</v>
      </c>
      <c r="D36" s="182">
        <v>44641</v>
      </c>
      <c r="E36" s="194" t="s">
        <v>2001</v>
      </c>
      <c r="F36" s="186" t="s">
        <v>2048</v>
      </c>
      <c r="G36" s="197" t="s">
        <v>2049</v>
      </c>
      <c r="H36" s="18"/>
      <c r="I36" s="18"/>
      <c r="J36" s="18"/>
      <c r="K36" s="18"/>
      <c r="L36" s="18"/>
      <c r="M36" s="18"/>
      <c r="N36" s="18"/>
      <c r="O36" s="18"/>
      <c r="P36" s="18"/>
      <c r="Q36" s="18"/>
      <c r="R36" s="18"/>
      <c r="S36" s="18"/>
      <c r="T36" s="18"/>
      <c r="U36" s="18"/>
      <c r="V36" s="18"/>
      <c r="W36" s="18"/>
      <c r="X36" s="18"/>
      <c r="Y36" s="18"/>
      <c r="Z36" s="18"/>
    </row>
    <row r="37" spans="1:26" ht="15.75" customHeight="1" x14ac:dyDescent="0.4">
      <c r="A37" s="181" t="s">
        <v>2046</v>
      </c>
      <c r="B37" s="181" t="s">
        <v>267</v>
      </c>
      <c r="C37" s="181" t="s">
        <v>2050</v>
      </c>
      <c r="D37" s="182">
        <v>44641</v>
      </c>
      <c r="E37" s="194" t="s">
        <v>2001</v>
      </c>
      <c r="F37" s="186" t="s">
        <v>2048</v>
      </c>
      <c r="G37" s="197" t="s">
        <v>2049</v>
      </c>
      <c r="H37" s="18"/>
      <c r="I37" s="18"/>
      <c r="J37" s="18"/>
      <c r="K37" s="18"/>
      <c r="L37" s="18"/>
      <c r="M37" s="18"/>
      <c r="N37" s="18"/>
      <c r="O37" s="18"/>
      <c r="P37" s="18"/>
      <c r="Q37" s="18"/>
      <c r="R37" s="18"/>
      <c r="S37" s="18"/>
      <c r="T37" s="18"/>
      <c r="U37" s="18"/>
      <c r="V37" s="18"/>
      <c r="W37" s="18"/>
      <c r="X37" s="18"/>
      <c r="Y37" s="18"/>
      <c r="Z37" s="18"/>
    </row>
    <row r="38" spans="1:26" ht="15.75" customHeight="1" x14ac:dyDescent="0.4">
      <c r="A38" s="198" t="s">
        <v>2046</v>
      </c>
      <c r="B38" s="181" t="s">
        <v>267</v>
      </c>
      <c r="C38" s="181" t="s">
        <v>2051</v>
      </c>
      <c r="D38" s="182">
        <v>44641</v>
      </c>
      <c r="E38" s="194" t="s">
        <v>2001</v>
      </c>
      <c r="F38" s="186" t="s">
        <v>2048</v>
      </c>
      <c r="G38" s="197" t="s">
        <v>2049</v>
      </c>
      <c r="H38" s="18"/>
      <c r="I38" s="18"/>
      <c r="J38" s="18"/>
      <c r="K38" s="18"/>
      <c r="L38" s="18"/>
      <c r="M38" s="18"/>
      <c r="N38" s="18"/>
      <c r="O38" s="18"/>
      <c r="P38" s="18"/>
      <c r="Q38" s="18"/>
      <c r="R38" s="18"/>
      <c r="S38" s="18"/>
      <c r="T38" s="18"/>
      <c r="U38" s="18"/>
      <c r="V38" s="18"/>
      <c r="W38" s="18"/>
      <c r="X38" s="18"/>
      <c r="Y38" s="18"/>
      <c r="Z38" s="18"/>
    </row>
    <row r="39" spans="1:26" ht="15.75" customHeight="1" x14ac:dyDescent="0.4">
      <c r="A39" s="181" t="s">
        <v>17</v>
      </c>
      <c r="B39" s="181" t="s">
        <v>267</v>
      </c>
      <c r="C39" s="181" t="s">
        <v>2052</v>
      </c>
      <c r="D39" s="182">
        <v>44641</v>
      </c>
      <c r="E39" s="194" t="s">
        <v>2053</v>
      </c>
      <c r="F39" s="186" t="s">
        <v>2048</v>
      </c>
      <c r="G39" s="197" t="s">
        <v>2049</v>
      </c>
      <c r="H39" s="18"/>
      <c r="I39" s="18"/>
      <c r="J39" s="18"/>
      <c r="K39" s="18"/>
      <c r="L39" s="18"/>
      <c r="M39" s="18"/>
      <c r="N39" s="18"/>
      <c r="O39" s="18"/>
      <c r="P39" s="18"/>
      <c r="Q39" s="18"/>
      <c r="R39" s="18"/>
      <c r="S39" s="18"/>
      <c r="T39" s="18"/>
      <c r="U39" s="18"/>
      <c r="V39" s="18"/>
      <c r="W39" s="18"/>
      <c r="X39" s="18"/>
      <c r="Y39" s="18"/>
      <c r="Z39" s="18"/>
    </row>
    <row r="40" spans="1:26" ht="15.75" customHeight="1" x14ac:dyDescent="0.4">
      <c r="A40" s="181" t="s">
        <v>1774</v>
      </c>
      <c r="B40" s="181" t="s">
        <v>267</v>
      </c>
      <c r="C40" s="181" t="s">
        <v>2054</v>
      </c>
      <c r="D40" s="182">
        <v>44641</v>
      </c>
      <c r="E40" s="183"/>
      <c r="F40" s="186" t="s">
        <v>2048</v>
      </c>
      <c r="G40" s="185" t="s">
        <v>2055</v>
      </c>
      <c r="H40" s="18"/>
      <c r="I40" s="18"/>
      <c r="J40" s="18"/>
      <c r="K40" s="18"/>
      <c r="L40" s="18"/>
      <c r="M40" s="18"/>
      <c r="N40" s="18"/>
      <c r="O40" s="18"/>
      <c r="P40" s="18"/>
      <c r="Q40" s="18"/>
      <c r="R40" s="18"/>
      <c r="S40" s="18"/>
      <c r="T40" s="18"/>
      <c r="U40" s="18"/>
      <c r="V40" s="18"/>
      <c r="W40" s="18"/>
      <c r="X40" s="18"/>
      <c r="Y40" s="18"/>
      <c r="Z40" s="18"/>
    </row>
    <row r="41" spans="1:26" ht="15.75" customHeight="1" x14ac:dyDescent="0.4">
      <c r="A41" s="181" t="s">
        <v>1774</v>
      </c>
      <c r="B41" s="181" t="s">
        <v>267</v>
      </c>
      <c r="C41" s="181" t="s">
        <v>2056</v>
      </c>
      <c r="D41" s="182">
        <v>44641</v>
      </c>
      <c r="E41" s="183"/>
      <c r="F41" s="186" t="s">
        <v>2048</v>
      </c>
      <c r="G41" s="185" t="s">
        <v>2055</v>
      </c>
      <c r="H41" s="18"/>
      <c r="I41" s="18"/>
      <c r="J41" s="18"/>
      <c r="K41" s="18"/>
      <c r="L41" s="18"/>
      <c r="M41" s="18"/>
      <c r="N41" s="18"/>
      <c r="O41" s="18"/>
      <c r="P41" s="18"/>
      <c r="Q41" s="18"/>
      <c r="R41" s="18"/>
      <c r="S41" s="18"/>
      <c r="T41" s="18"/>
      <c r="U41" s="18"/>
      <c r="V41" s="18"/>
      <c r="W41" s="18"/>
      <c r="X41" s="18"/>
      <c r="Y41" s="18"/>
      <c r="Z41" s="18"/>
    </row>
    <row r="42" spans="1:26" ht="15.75" customHeight="1" x14ac:dyDescent="0.4">
      <c r="A42" s="181" t="s">
        <v>42</v>
      </c>
      <c r="B42" s="181" t="s">
        <v>267</v>
      </c>
      <c r="C42" s="181" t="s">
        <v>2057</v>
      </c>
      <c r="D42" s="182">
        <v>44641</v>
      </c>
      <c r="E42" s="194" t="s">
        <v>2053</v>
      </c>
      <c r="F42" s="186" t="s">
        <v>2048</v>
      </c>
      <c r="G42" s="197" t="s">
        <v>2058</v>
      </c>
      <c r="H42" s="18"/>
      <c r="I42" s="18"/>
      <c r="J42" s="18"/>
      <c r="K42" s="18"/>
      <c r="L42" s="18"/>
      <c r="M42" s="18"/>
      <c r="N42" s="18"/>
      <c r="O42" s="18"/>
      <c r="P42" s="18"/>
      <c r="Q42" s="18"/>
      <c r="R42" s="18"/>
      <c r="S42" s="18"/>
      <c r="T42" s="18"/>
      <c r="U42" s="18"/>
      <c r="V42" s="18"/>
      <c r="W42" s="18"/>
      <c r="X42" s="18"/>
      <c r="Y42" s="18"/>
      <c r="Z42" s="18"/>
    </row>
    <row r="43" spans="1:26" ht="15.75" customHeight="1" x14ac:dyDescent="0.4">
      <c r="A43" s="181" t="s">
        <v>16</v>
      </c>
      <c r="B43" s="181" t="s">
        <v>181</v>
      </c>
      <c r="C43" s="181" t="s">
        <v>2059</v>
      </c>
      <c r="D43" s="182">
        <v>44613</v>
      </c>
      <c r="E43" s="183" t="s">
        <v>1997</v>
      </c>
      <c r="F43" s="186" t="s">
        <v>2060</v>
      </c>
      <c r="G43" s="185"/>
      <c r="H43" s="18"/>
      <c r="I43" s="18"/>
      <c r="J43" s="18"/>
      <c r="K43" s="18"/>
      <c r="L43" s="18"/>
      <c r="M43" s="18"/>
      <c r="N43" s="18"/>
      <c r="O43" s="18"/>
      <c r="P43" s="18"/>
      <c r="Q43" s="18"/>
      <c r="R43" s="18"/>
      <c r="S43" s="18"/>
      <c r="T43" s="18"/>
      <c r="U43" s="18"/>
      <c r="V43" s="18"/>
      <c r="W43" s="18"/>
      <c r="X43" s="18"/>
      <c r="Y43" s="18"/>
      <c r="Z43" s="18"/>
    </row>
    <row r="44" spans="1:26" ht="15.75" customHeight="1" x14ac:dyDescent="0.4">
      <c r="A44" s="181" t="s">
        <v>36</v>
      </c>
      <c r="B44" s="181" t="s">
        <v>181</v>
      </c>
      <c r="C44" s="181" t="s">
        <v>2061</v>
      </c>
      <c r="D44" s="182">
        <v>44613</v>
      </c>
      <c r="E44" s="194" t="s">
        <v>2001</v>
      </c>
      <c r="F44" s="186" t="s">
        <v>2060</v>
      </c>
      <c r="G44" s="185"/>
      <c r="H44" s="18"/>
      <c r="I44" s="18"/>
      <c r="J44" s="18"/>
      <c r="K44" s="18"/>
      <c r="L44" s="18"/>
      <c r="M44" s="18"/>
      <c r="N44" s="18"/>
      <c r="O44" s="18"/>
      <c r="P44" s="18"/>
      <c r="Q44" s="18"/>
      <c r="R44" s="18"/>
      <c r="S44" s="18"/>
      <c r="T44" s="18"/>
      <c r="U44" s="18"/>
      <c r="V44" s="18"/>
      <c r="W44" s="18"/>
      <c r="X44" s="18"/>
      <c r="Y44" s="18"/>
      <c r="Z44" s="18"/>
    </row>
    <row r="45" spans="1:26" ht="15.75" customHeight="1" x14ac:dyDescent="0.4">
      <c r="A45" s="181" t="s">
        <v>36</v>
      </c>
      <c r="B45" s="181" t="s">
        <v>181</v>
      </c>
      <c r="C45" s="181" t="s">
        <v>2062</v>
      </c>
      <c r="D45" s="182">
        <v>44613</v>
      </c>
      <c r="E45" s="183" t="s">
        <v>1997</v>
      </c>
      <c r="F45" s="186" t="s">
        <v>2060</v>
      </c>
      <c r="G45" s="185"/>
      <c r="H45" s="18"/>
      <c r="I45" s="18"/>
      <c r="J45" s="18"/>
      <c r="K45" s="18"/>
      <c r="L45" s="18"/>
      <c r="M45" s="18"/>
      <c r="N45" s="18"/>
      <c r="O45" s="18"/>
      <c r="P45" s="18"/>
      <c r="Q45" s="18"/>
      <c r="R45" s="18"/>
      <c r="S45" s="18"/>
      <c r="T45" s="18"/>
      <c r="U45" s="18"/>
      <c r="V45" s="18"/>
      <c r="W45" s="18"/>
      <c r="X45" s="18"/>
      <c r="Y45" s="18"/>
      <c r="Z45" s="18"/>
    </row>
    <row r="46" spans="1:26" ht="15.75" customHeight="1" x14ac:dyDescent="0.4">
      <c r="A46" s="181" t="s">
        <v>36</v>
      </c>
      <c r="B46" s="181" t="s">
        <v>181</v>
      </c>
      <c r="C46" s="181" t="s">
        <v>2063</v>
      </c>
      <c r="D46" s="182">
        <v>44613</v>
      </c>
      <c r="E46" s="183" t="s">
        <v>1997</v>
      </c>
      <c r="F46" s="186" t="s">
        <v>2060</v>
      </c>
      <c r="G46" s="185"/>
      <c r="H46" s="18"/>
      <c r="I46" s="18"/>
      <c r="J46" s="18"/>
      <c r="K46" s="18"/>
      <c r="L46" s="18"/>
      <c r="M46" s="18"/>
      <c r="N46" s="18"/>
      <c r="O46" s="18"/>
      <c r="P46" s="18"/>
      <c r="Q46" s="18"/>
      <c r="R46" s="18"/>
      <c r="S46" s="18"/>
      <c r="T46" s="18"/>
      <c r="U46" s="18"/>
      <c r="V46" s="18"/>
      <c r="W46" s="18"/>
      <c r="X46" s="18"/>
      <c r="Y46" s="18"/>
      <c r="Z46" s="18"/>
    </row>
    <row r="47" spans="1:26" ht="15.75" customHeight="1" x14ac:dyDescent="0.4">
      <c r="A47" s="181" t="s">
        <v>33</v>
      </c>
      <c r="B47" s="181" t="s">
        <v>181</v>
      </c>
      <c r="C47" s="181" t="s">
        <v>2064</v>
      </c>
      <c r="D47" s="182">
        <v>44613</v>
      </c>
      <c r="E47" s="183" t="s">
        <v>1997</v>
      </c>
      <c r="F47" s="186" t="s">
        <v>2060</v>
      </c>
      <c r="G47" s="185"/>
      <c r="H47" s="18"/>
      <c r="I47" s="18"/>
      <c r="J47" s="18"/>
      <c r="K47" s="18"/>
      <c r="L47" s="18"/>
      <c r="M47" s="18"/>
      <c r="N47" s="18"/>
      <c r="O47" s="18"/>
      <c r="P47" s="18"/>
      <c r="Q47" s="18"/>
      <c r="R47" s="18"/>
      <c r="S47" s="18"/>
      <c r="T47" s="18"/>
      <c r="U47" s="18"/>
      <c r="V47" s="18"/>
      <c r="W47" s="18"/>
      <c r="X47" s="18"/>
      <c r="Y47" s="18"/>
      <c r="Z47" s="18"/>
    </row>
    <row r="48" spans="1:26" ht="15.75" customHeight="1" x14ac:dyDescent="0.4">
      <c r="A48" s="181" t="s">
        <v>39</v>
      </c>
      <c r="B48" s="181" t="s">
        <v>181</v>
      </c>
      <c r="C48" s="181" t="s">
        <v>2065</v>
      </c>
      <c r="D48" s="182">
        <v>44613</v>
      </c>
      <c r="E48" s="183" t="s">
        <v>1997</v>
      </c>
      <c r="F48" s="186" t="s">
        <v>2060</v>
      </c>
      <c r="G48" s="185"/>
      <c r="H48" s="18"/>
      <c r="I48" s="18"/>
      <c r="J48" s="18"/>
      <c r="K48" s="18"/>
      <c r="L48" s="18"/>
      <c r="M48" s="18"/>
      <c r="N48" s="18"/>
      <c r="O48" s="18"/>
      <c r="P48" s="18"/>
      <c r="Q48" s="18"/>
      <c r="R48" s="18"/>
      <c r="S48" s="18"/>
      <c r="T48" s="18"/>
      <c r="U48" s="18"/>
      <c r="V48" s="18"/>
      <c r="W48" s="18"/>
      <c r="X48" s="18"/>
      <c r="Y48" s="18"/>
      <c r="Z48" s="18"/>
    </row>
    <row r="49" spans="1:26" ht="15.75" customHeight="1" x14ac:dyDescent="0.4">
      <c r="A49" s="181" t="s">
        <v>37</v>
      </c>
      <c r="B49" s="181" t="s">
        <v>60</v>
      </c>
      <c r="C49" s="181" t="s">
        <v>2066</v>
      </c>
      <c r="D49" s="182">
        <v>44634</v>
      </c>
      <c r="E49" s="183" t="s">
        <v>1997</v>
      </c>
      <c r="F49" s="186" t="s">
        <v>2067</v>
      </c>
      <c r="G49" s="185"/>
      <c r="H49" s="18"/>
      <c r="I49" s="18"/>
      <c r="J49" s="18"/>
      <c r="K49" s="18"/>
      <c r="L49" s="18"/>
      <c r="M49" s="18"/>
      <c r="N49" s="18"/>
      <c r="O49" s="18"/>
      <c r="P49" s="18"/>
      <c r="Q49" s="18"/>
      <c r="R49" s="18"/>
      <c r="S49" s="18"/>
      <c r="T49" s="18"/>
      <c r="U49" s="18"/>
      <c r="V49" s="18"/>
      <c r="W49" s="18"/>
      <c r="X49" s="18"/>
      <c r="Y49" s="18"/>
      <c r="Z49" s="18"/>
    </row>
    <row r="50" spans="1:26" ht="15.75" customHeight="1" x14ac:dyDescent="0.4">
      <c r="A50" s="181" t="s">
        <v>37</v>
      </c>
      <c r="B50" s="181" t="s">
        <v>60</v>
      </c>
      <c r="C50" s="181" t="s">
        <v>2068</v>
      </c>
      <c r="D50" s="182">
        <v>44634</v>
      </c>
      <c r="E50" s="194" t="s">
        <v>2001</v>
      </c>
      <c r="F50" s="186" t="s">
        <v>2067</v>
      </c>
      <c r="G50" s="185"/>
      <c r="H50" s="18"/>
      <c r="I50" s="18"/>
      <c r="J50" s="18"/>
      <c r="K50" s="18"/>
      <c r="L50" s="18"/>
      <c r="M50" s="18"/>
      <c r="N50" s="18"/>
      <c r="O50" s="18"/>
      <c r="P50" s="18"/>
      <c r="Q50" s="18"/>
      <c r="R50" s="18"/>
      <c r="S50" s="18"/>
      <c r="T50" s="18"/>
      <c r="U50" s="18"/>
      <c r="V50" s="18"/>
      <c r="W50" s="18"/>
      <c r="X50" s="18"/>
      <c r="Y50" s="18"/>
      <c r="Z50" s="18"/>
    </row>
    <row r="51" spans="1:26" ht="15.75" customHeight="1" x14ac:dyDescent="0.4">
      <c r="A51" s="181" t="s">
        <v>37</v>
      </c>
      <c r="B51" s="181" t="s">
        <v>60</v>
      </c>
      <c r="C51" s="181" t="s">
        <v>2069</v>
      </c>
      <c r="D51" s="182">
        <v>44634</v>
      </c>
      <c r="E51" s="194" t="s">
        <v>2001</v>
      </c>
      <c r="F51" s="186" t="s">
        <v>2067</v>
      </c>
      <c r="G51" s="185"/>
      <c r="H51" s="18"/>
      <c r="I51" s="18"/>
      <c r="J51" s="18"/>
      <c r="K51" s="18"/>
      <c r="L51" s="18"/>
      <c r="M51" s="18"/>
      <c r="N51" s="18"/>
      <c r="O51" s="18"/>
      <c r="P51" s="18"/>
      <c r="Q51" s="18"/>
      <c r="R51" s="18"/>
      <c r="S51" s="18"/>
      <c r="T51" s="18"/>
      <c r="U51" s="18"/>
      <c r="V51" s="18"/>
      <c r="W51" s="18"/>
      <c r="X51" s="18"/>
      <c r="Y51" s="18"/>
      <c r="Z51" s="18"/>
    </row>
    <row r="52" spans="1:26" ht="15.75" customHeight="1" x14ac:dyDescent="0.4">
      <c r="A52" s="181" t="s">
        <v>28</v>
      </c>
      <c r="B52" s="181" t="s">
        <v>181</v>
      </c>
      <c r="C52" s="181" t="s">
        <v>2070</v>
      </c>
      <c r="D52" s="182">
        <v>44641</v>
      </c>
      <c r="E52" s="183" t="s">
        <v>1997</v>
      </c>
      <c r="F52" s="186" t="s">
        <v>2071</v>
      </c>
      <c r="G52" s="185"/>
      <c r="H52" s="18"/>
      <c r="I52" s="18"/>
      <c r="J52" s="18"/>
      <c r="K52" s="18"/>
      <c r="L52" s="18"/>
      <c r="M52" s="18"/>
      <c r="N52" s="18"/>
      <c r="O52" s="18"/>
      <c r="P52" s="18"/>
      <c r="Q52" s="18"/>
      <c r="R52" s="18"/>
      <c r="S52" s="18"/>
      <c r="T52" s="18"/>
      <c r="U52" s="18"/>
      <c r="V52" s="18"/>
      <c r="W52" s="18"/>
      <c r="X52" s="18"/>
      <c r="Y52" s="18"/>
      <c r="Z52" s="18"/>
    </row>
    <row r="53" spans="1:26" ht="15.75" customHeight="1" x14ac:dyDescent="0.4">
      <c r="A53" s="181" t="s">
        <v>13</v>
      </c>
      <c r="B53" s="181" t="s">
        <v>181</v>
      </c>
      <c r="C53" s="181" t="s">
        <v>2072</v>
      </c>
      <c r="D53" s="182">
        <v>44648</v>
      </c>
      <c r="E53" s="194" t="s">
        <v>2001</v>
      </c>
      <c r="F53" s="186" t="s">
        <v>2073</v>
      </c>
      <c r="G53" s="185"/>
      <c r="H53" s="18"/>
      <c r="I53" s="18"/>
      <c r="J53" s="18"/>
      <c r="K53" s="18"/>
      <c r="L53" s="18"/>
      <c r="M53" s="18"/>
      <c r="N53" s="18"/>
      <c r="O53" s="18"/>
      <c r="P53" s="18"/>
      <c r="Q53" s="18"/>
      <c r="R53" s="18"/>
      <c r="S53" s="18"/>
      <c r="T53" s="18"/>
      <c r="U53" s="18"/>
      <c r="V53" s="18"/>
      <c r="W53" s="18"/>
      <c r="X53" s="18"/>
      <c r="Y53" s="18"/>
      <c r="Z53" s="18"/>
    </row>
    <row r="54" spans="1:26" ht="15.75" customHeight="1" x14ac:dyDescent="0.4">
      <c r="A54" s="181" t="s">
        <v>13</v>
      </c>
      <c r="B54" s="181" t="s">
        <v>181</v>
      </c>
      <c r="C54" s="181" t="s">
        <v>2074</v>
      </c>
      <c r="D54" s="182">
        <v>44648</v>
      </c>
      <c r="E54" s="194" t="s">
        <v>2001</v>
      </c>
      <c r="F54" s="186" t="s">
        <v>2073</v>
      </c>
      <c r="G54" s="185"/>
      <c r="H54" s="18"/>
      <c r="I54" s="18"/>
      <c r="J54" s="18"/>
      <c r="K54" s="18"/>
      <c r="L54" s="18"/>
      <c r="M54" s="18"/>
      <c r="N54" s="18"/>
      <c r="O54" s="18"/>
      <c r="P54" s="18"/>
      <c r="Q54" s="18"/>
      <c r="R54" s="18"/>
      <c r="S54" s="18"/>
      <c r="T54" s="18"/>
      <c r="U54" s="18"/>
      <c r="V54" s="18"/>
      <c r="W54" s="18"/>
      <c r="X54" s="18"/>
      <c r="Y54" s="18"/>
      <c r="Z54" s="18"/>
    </row>
    <row r="55" spans="1:26" ht="15.75" customHeight="1" x14ac:dyDescent="0.4">
      <c r="A55" s="181" t="s">
        <v>13</v>
      </c>
      <c r="B55" s="181" t="s">
        <v>181</v>
      </c>
      <c r="C55" s="181" t="s">
        <v>2075</v>
      </c>
      <c r="D55" s="182">
        <v>44648</v>
      </c>
      <c r="E55" s="194" t="s">
        <v>2001</v>
      </c>
      <c r="F55" s="186" t="s">
        <v>2073</v>
      </c>
      <c r="G55" s="185"/>
      <c r="H55" s="18"/>
      <c r="I55" s="18"/>
      <c r="J55" s="18"/>
      <c r="K55" s="18"/>
      <c r="L55" s="18"/>
      <c r="M55" s="18"/>
      <c r="N55" s="18"/>
      <c r="O55" s="18"/>
      <c r="P55" s="18"/>
      <c r="Q55" s="18"/>
      <c r="R55" s="18"/>
      <c r="S55" s="18"/>
      <c r="T55" s="18"/>
      <c r="U55" s="18"/>
      <c r="V55" s="18"/>
      <c r="W55" s="18"/>
      <c r="X55" s="18"/>
      <c r="Y55" s="18"/>
      <c r="Z55" s="18"/>
    </row>
    <row r="56" spans="1:26" ht="15.75" customHeight="1" x14ac:dyDescent="0.4">
      <c r="A56" s="181" t="s">
        <v>13</v>
      </c>
      <c r="B56" s="181" t="s">
        <v>181</v>
      </c>
      <c r="C56" s="181" t="s">
        <v>2076</v>
      </c>
      <c r="D56" s="182">
        <v>44648</v>
      </c>
      <c r="E56" s="194" t="s">
        <v>2001</v>
      </c>
      <c r="F56" s="186" t="s">
        <v>2073</v>
      </c>
      <c r="G56" s="185"/>
      <c r="H56" s="18"/>
      <c r="I56" s="18"/>
      <c r="J56" s="18"/>
      <c r="K56" s="18"/>
      <c r="L56" s="18"/>
      <c r="M56" s="18"/>
      <c r="N56" s="18"/>
      <c r="O56" s="18"/>
      <c r="P56" s="18"/>
      <c r="Q56" s="18"/>
      <c r="R56" s="18"/>
      <c r="S56" s="18"/>
      <c r="T56" s="18"/>
      <c r="U56" s="18"/>
      <c r="V56" s="18"/>
      <c r="W56" s="18"/>
      <c r="X56" s="18"/>
      <c r="Y56" s="18"/>
      <c r="Z56" s="18"/>
    </row>
    <row r="57" spans="1:26" ht="15.75" customHeight="1" x14ac:dyDescent="0.4">
      <c r="A57" s="181" t="s">
        <v>13</v>
      </c>
      <c r="B57" s="181" t="s">
        <v>181</v>
      </c>
      <c r="C57" s="181" t="s">
        <v>2077</v>
      </c>
      <c r="D57" s="182">
        <v>44648</v>
      </c>
      <c r="E57" s="194" t="s">
        <v>2001</v>
      </c>
      <c r="F57" s="186" t="s">
        <v>2073</v>
      </c>
      <c r="G57" s="185"/>
      <c r="H57" s="18"/>
      <c r="I57" s="18"/>
      <c r="J57" s="18"/>
      <c r="K57" s="18"/>
      <c r="L57" s="18"/>
      <c r="M57" s="18"/>
      <c r="N57" s="18"/>
      <c r="O57" s="18"/>
      <c r="P57" s="18"/>
      <c r="Q57" s="18"/>
      <c r="R57" s="18"/>
      <c r="S57" s="18"/>
      <c r="T57" s="18"/>
      <c r="U57" s="18"/>
      <c r="V57" s="18"/>
      <c r="W57" s="18"/>
      <c r="X57" s="18"/>
      <c r="Y57" s="18"/>
      <c r="Z57" s="18"/>
    </row>
    <row r="58" spans="1:26" ht="15.75" customHeight="1" x14ac:dyDescent="0.4">
      <c r="A58" s="181" t="s">
        <v>13</v>
      </c>
      <c r="B58" s="181" t="s">
        <v>181</v>
      </c>
      <c r="C58" s="181" t="s">
        <v>2078</v>
      </c>
      <c r="D58" s="182">
        <v>44648</v>
      </c>
      <c r="E58" s="183" t="s">
        <v>1997</v>
      </c>
      <c r="F58" s="186" t="s">
        <v>2073</v>
      </c>
      <c r="G58" s="185"/>
      <c r="H58" s="18"/>
      <c r="I58" s="18"/>
      <c r="J58" s="18"/>
      <c r="K58" s="18"/>
      <c r="L58" s="18"/>
      <c r="M58" s="18"/>
      <c r="N58" s="18"/>
      <c r="O58" s="18"/>
      <c r="P58" s="18"/>
      <c r="Q58" s="18"/>
      <c r="R58" s="18"/>
      <c r="S58" s="18"/>
      <c r="T58" s="18"/>
      <c r="U58" s="18"/>
      <c r="V58" s="18"/>
      <c r="W58" s="18"/>
      <c r="X58" s="18"/>
      <c r="Y58" s="18"/>
      <c r="Z58" s="18"/>
    </row>
    <row r="59" spans="1:26" ht="15.75" customHeight="1" x14ac:dyDescent="0.4">
      <c r="A59" s="181" t="s">
        <v>13</v>
      </c>
      <c r="B59" s="181" t="s">
        <v>181</v>
      </c>
      <c r="C59" s="181" t="s">
        <v>2079</v>
      </c>
      <c r="D59" s="182">
        <v>44648</v>
      </c>
      <c r="E59" s="194" t="s">
        <v>2001</v>
      </c>
      <c r="F59" s="186" t="s">
        <v>2073</v>
      </c>
      <c r="G59" s="185"/>
      <c r="H59" s="18"/>
      <c r="I59" s="18"/>
      <c r="J59" s="18"/>
      <c r="K59" s="18"/>
      <c r="L59" s="18"/>
      <c r="M59" s="18"/>
      <c r="N59" s="18"/>
      <c r="O59" s="18"/>
      <c r="P59" s="18"/>
      <c r="Q59" s="18"/>
      <c r="R59" s="18"/>
      <c r="S59" s="18"/>
      <c r="T59" s="18"/>
      <c r="U59" s="18"/>
      <c r="V59" s="18"/>
      <c r="W59" s="18"/>
      <c r="X59" s="18"/>
      <c r="Y59" s="18"/>
      <c r="Z59" s="18"/>
    </row>
    <row r="60" spans="1:26" ht="15.75" customHeight="1" x14ac:dyDescent="0.4">
      <c r="A60" s="181" t="s">
        <v>36</v>
      </c>
      <c r="B60" s="181" t="s">
        <v>181</v>
      </c>
      <c r="C60" s="181" t="s">
        <v>2080</v>
      </c>
      <c r="D60" s="182">
        <v>44648</v>
      </c>
      <c r="E60" s="194" t="s">
        <v>2001</v>
      </c>
      <c r="F60" s="186" t="s">
        <v>2073</v>
      </c>
      <c r="G60" s="185"/>
      <c r="H60" s="18"/>
      <c r="I60" s="18"/>
      <c r="J60" s="18"/>
      <c r="K60" s="18"/>
      <c r="L60" s="18"/>
      <c r="M60" s="18"/>
      <c r="N60" s="18"/>
      <c r="O60" s="18"/>
      <c r="P60" s="18"/>
      <c r="Q60" s="18"/>
      <c r="R60" s="18"/>
      <c r="S60" s="18"/>
      <c r="T60" s="18"/>
      <c r="U60" s="18"/>
      <c r="V60" s="18"/>
      <c r="W60" s="18"/>
      <c r="X60" s="18"/>
      <c r="Y60" s="18"/>
      <c r="Z60" s="18"/>
    </row>
    <row r="61" spans="1:26" ht="15.75" customHeight="1" x14ac:dyDescent="0.4">
      <c r="A61" s="181" t="s">
        <v>35</v>
      </c>
      <c r="B61" s="181" t="s">
        <v>181</v>
      </c>
      <c r="C61" s="181" t="s">
        <v>2081</v>
      </c>
      <c r="D61" s="182">
        <v>44648</v>
      </c>
      <c r="E61" s="183" t="s">
        <v>1997</v>
      </c>
      <c r="F61" s="186" t="s">
        <v>2073</v>
      </c>
      <c r="G61" s="185"/>
      <c r="H61" s="18"/>
      <c r="I61" s="18"/>
      <c r="J61" s="18"/>
      <c r="K61" s="18"/>
      <c r="L61" s="18"/>
      <c r="M61" s="18"/>
      <c r="N61" s="18"/>
      <c r="O61" s="18"/>
      <c r="P61" s="18"/>
      <c r="Q61" s="18"/>
      <c r="R61" s="18"/>
      <c r="S61" s="18"/>
      <c r="T61" s="18"/>
      <c r="U61" s="18"/>
      <c r="V61" s="18"/>
      <c r="W61" s="18"/>
      <c r="X61" s="18"/>
      <c r="Y61" s="18"/>
      <c r="Z61" s="18"/>
    </row>
    <row r="62" spans="1:26" ht="15.75" customHeight="1" x14ac:dyDescent="0.4">
      <c r="A62" s="181" t="s">
        <v>36</v>
      </c>
      <c r="B62" s="181" t="s">
        <v>60</v>
      </c>
      <c r="C62" s="181" t="s">
        <v>2082</v>
      </c>
      <c r="D62" s="182">
        <v>44655</v>
      </c>
      <c r="E62" s="183" t="s">
        <v>1997</v>
      </c>
      <c r="F62" s="186" t="s">
        <v>2083</v>
      </c>
      <c r="G62" s="185"/>
      <c r="H62" s="18"/>
      <c r="I62" s="18"/>
      <c r="J62" s="18"/>
      <c r="K62" s="18"/>
      <c r="L62" s="18"/>
      <c r="M62" s="18"/>
      <c r="N62" s="18"/>
      <c r="O62" s="18"/>
      <c r="P62" s="18"/>
      <c r="Q62" s="18"/>
      <c r="R62" s="18"/>
      <c r="S62" s="18"/>
      <c r="T62" s="18"/>
      <c r="U62" s="18"/>
      <c r="V62" s="18"/>
      <c r="W62" s="18"/>
      <c r="X62" s="18"/>
      <c r="Y62" s="18"/>
      <c r="Z62" s="18"/>
    </row>
    <row r="63" spans="1:26" ht="15.75" customHeight="1" x14ac:dyDescent="0.4">
      <c r="A63" s="181" t="s">
        <v>24</v>
      </c>
      <c r="B63" s="181" t="s">
        <v>1412</v>
      </c>
      <c r="C63" s="181" t="s">
        <v>2084</v>
      </c>
      <c r="D63" s="182">
        <v>44638</v>
      </c>
      <c r="E63" s="194" t="s">
        <v>2001</v>
      </c>
      <c r="F63" s="186" t="s">
        <v>2085</v>
      </c>
      <c r="G63" s="185" t="s">
        <v>2086</v>
      </c>
      <c r="H63" s="18"/>
      <c r="I63" s="18"/>
      <c r="J63" s="18"/>
      <c r="K63" s="18"/>
      <c r="L63" s="18"/>
      <c r="M63" s="18"/>
      <c r="N63" s="18"/>
      <c r="O63" s="18"/>
      <c r="P63" s="18"/>
      <c r="Q63" s="18"/>
      <c r="R63" s="18"/>
      <c r="S63" s="18"/>
      <c r="T63" s="18"/>
      <c r="U63" s="18"/>
      <c r="V63" s="18"/>
      <c r="W63" s="18"/>
      <c r="X63" s="18"/>
      <c r="Y63" s="18"/>
      <c r="Z63" s="18"/>
    </row>
    <row r="64" spans="1:26" ht="15.75" customHeight="1" x14ac:dyDescent="0.4">
      <c r="A64" s="181" t="s">
        <v>37</v>
      </c>
      <c r="B64" s="181" t="s">
        <v>60</v>
      </c>
      <c r="C64" s="181" t="s">
        <v>2087</v>
      </c>
      <c r="D64" s="182">
        <v>44676</v>
      </c>
      <c r="E64" s="194" t="s">
        <v>2001</v>
      </c>
      <c r="F64" s="186" t="s">
        <v>2088</v>
      </c>
      <c r="G64" s="185"/>
      <c r="H64" s="18"/>
      <c r="I64" s="18"/>
      <c r="J64" s="18"/>
      <c r="K64" s="18"/>
      <c r="L64" s="18"/>
      <c r="M64" s="18"/>
      <c r="N64" s="18"/>
      <c r="O64" s="18"/>
      <c r="P64" s="18"/>
      <c r="Q64" s="18"/>
      <c r="R64" s="18"/>
      <c r="S64" s="18"/>
      <c r="T64" s="18"/>
      <c r="U64" s="18"/>
      <c r="V64" s="18"/>
      <c r="W64" s="18"/>
      <c r="X64" s="18"/>
      <c r="Y64" s="18"/>
      <c r="Z64" s="18"/>
    </row>
    <row r="65" spans="1:26" ht="15.75" customHeight="1" x14ac:dyDescent="0.4">
      <c r="A65" s="181" t="s">
        <v>37</v>
      </c>
      <c r="B65" s="181" t="s">
        <v>60</v>
      </c>
      <c r="C65" s="181" t="s">
        <v>2089</v>
      </c>
      <c r="D65" s="182">
        <v>44690</v>
      </c>
      <c r="E65" s="183" t="s">
        <v>1997</v>
      </c>
      <c r="F65" s="186" t="s">
        <v>2090</v>
      </c>
      <c r="G65" s="185"/>
      <c r="H65" s="18"/>
      <c r="I65" s="18"/>
      <c r="J65" s="18"/>
      <c r="K65" s="18"/>
      <c r="L65" s="18"/>
      <c r="M65" s="18"/>
      <c r="N65" s="18"/>
      <c r="O65" s="18"/>
      <c r="P65" s="18"/>
      <c r="Q65" s="18"/>
      <c r="R65" s="18"/>
      <c r="S65" s="18"/>
      <c r="T65" s="18"/>
      <c r="U65" s="18"/>
      <c r="V65" s="18"/>
      <c r="W65" s="18"/>
      <c r="X65" s="18"/>
      <c r="Y65" s="18"/>
      <c r="Z65" s="18"/>
    </row>
    <row r="66" spans="1:26" ht="15.75" customHeight="1" x14ac:dyDescent="0.4">
      <c r="A66" s="181" t="s">
        <v>37</v>
      </c>
      <c r="B66" s="181" t="s">
        <v>60</v>
      </c>
      <c r="C66" s="181" t="s">
        <v>2091</v>
      </c>
      <c r="D66" s="182">
        <v>44690</v>
      </c>
      <c r="E66" s="183" t="s">
        <v>1997</v>
      </c>
      <c r="F66" s="186" t="s">
        <v>2090</v>
      </c>
      <c r="G66" s="185"/>
      <c r="H66" s="18"/>
      <c r="I66" s="18"/>
      <c r="J66" s="18"/>
      <c r="K66" s="18"/>
      <c r="L66" s="18"/>
      <c r="M66" s="18"/>
      <c r="N66" s="18"/>
      <c r="O66" s="18"/>
      <c r="P66" s="18"/>
      <c r="Q66" s="18"/>
      <c r="R66" s="18"/>
      <c r="S66" s="18"/>
      <c r="T66" s="18"/>
      <c r="U66" s="18"/>
      <c r="V66" s="18"/>
      <c r="W66" s="18"/>
      <c r="X66" s="18"/>
      <c r="Y66" s="18"/>
      <c r="Z66" s="18"/>
    </row>
    <row r="67" spans="1:26" ht="15.75" customHeight="1" x14ac:dyDescent="0.4">
      <c r="A67" s="181" t="s">
        <v>13</v>
      </c>
      <c r="B67" s="181" t="s">
        <v>60</v>
      </c>
      <c r="C67" s="181" t="s">
        <v>2092</v>
      </c>
      <c r="D67" s="182">
        <v>44697</v>
      </c>
      <c r="E67" s="183" t="s">
        <v>1997</v>
      </c>
      <c r="F67" s="186" t="s">
        <v>2093</v>
      </c>
      <c r="G67" s="185"/>
      <c r="H67" s="18"/>
      <c r="I67" s="18"/>
      <c r="J67" s="18"/>
      <c r="K67" s="18"/>
      <c r="L67" s="18"/>
      <c r="M67" s="18"/>
      <c r="N67" s="18"/>
      <c r="O67" s="18"/>
      <c r="P67" s="18"/>
      <c r="Q67" s="18"/>
      <c r="R67" s="18"/>
      <c r="S67" s="18"/>
      <c r="T67" s="18"/>
      <c r="U67" s="18"/>
      <c r="V67" s="18"/>
      <c r="W67" s="18"/>
      <c r="X67" s="18"/>
      <c r="Y67" s="18"/>
      <c r="Z67" s="18"/>
    </row>
    <row r="68" spans="1:26" ht="15.75" customHeight="1" x14ac:dyDescent="0.4">
      <c r="A68" s="181" t="s">
        <v>34</v>
      </c>
      <c r="B68" s="181" t="s">
        <v>60</v>
      </c>
      <c r="C68" s="181" t="s">
        <v>2094</v>
      </c>
      <c r="D68" s="182">
        <v>44697</v>
      </c>
      <c r="E68" s="183" t="s">
        <v>1997</v>
      </c>
      <c r="F68" s="186" t="s">
        <v>2093</v>
      </c>
      <c r="G68" s="185"/>
      <c r="H68" s="18"/>
      <c r="I68" s="18"/>
      <c r="J68" s="18"/>
      <c r="K68" s="18"/>
      <c r="L68" s="18"/>
      <c r="M68" s="18"/>
      <c r="N68" s="18"/>
      <c r="O68" s="18"/>
      <c r="P68" s="18"/>
      <c r="Q68" s="18"/>
      <c r="R68" s="18"/>
      <c r="S68" s="18"/>
      <c r="T68" s="18"/>
      <c r="U68" s="18"/>
      <c r="V68" s="18"/>
      <c r="W68" s="18"/>
      <c r="X68" s="18"/>
      <c r="Y68" s="18"/>
      <c r="Z68" s="18"/>
    </row>
    <row r="69" spans="1:26" ht="15.75" customHeight="1" x14ac:dyDescent="0.4">
      <c r="A69" s="181" t="s">
        <v>34</v>
      </c>
      <c r="B69" s="181" t="s">
        <v>60</v>
      </c>
      <c r="C69" s="181" t="s">
        <v>2095</v>
      </c>
      <c r="D69" s="182">
        <v>44697</v>
      </c>
      <c r="E69" s="183" t="s">
        <v>2096</v>
      </c>
      <c r="F69" s="186" t="s">
        <v>2093</v>
      </c>
      <c r="G69" s="185"/>
      <c r="H69" s="18"/>
      <c r="I69" s="18"/>
      <c r="J69" s="18"/>
      <c r="K69" s="18"/>
      <c r="L69" s="18"/>
      <c r="M69" s="18"/>
      <c r="N69" s="18"/>
      <c r="O69" s="18"/>
      <c r="P69" s="18"/>
      <c r="Q69" s="18"/>
      <c r="R69" s="18"/>
      <c r="S69" s="18"/>
      <c r="T69" s="18"/>
      <c r="U69" s="18"/>
      <c r="V69" s="18"/>
      <c r="W69" s="18"/>
      <c r="X69" s="18"/>
      <c r="Y69" s="18"/>
      <c r="Z69" s="18"/>
    </row>
    <row r="70" spans="1:26" ht="15.75" customHeight="1" x14ac:dyDescent="0.4">
      <c r="A70" s="181" t="s">
        <v>16</v>
      </c>
      <c r="B70" s="181" t="s">
        <v>60</v>
      </c>
      <c r="C70" s="181" t="s">
        <v>2097</v>
      </c>
      <c r="D70" s="182">
        <v>44697</v>
      </c>
      <c r="E70" s="183" t="s">
        <v>1997</v>
      </c>
      <c r="F70" s="186" t="s">
        <v>2093</v>
      </c>
      <c r="G70" s="185"/>
      <c r="H70" s="18"/>
      <c r="I70" s="18"/>
      <c r="J70" s="18"/>
      <c r="K70" s="18"/>
      <c r="L70" s="18"/>
      <c r="M70" s="18"/>
      <c r="N70" s="18"/>
      <c r="O70" s="18"/>
      <c r="P70" s="18"/>
      <c r="Q70" s="18"/>
      <c r="R70" s="18"/>
      <c r="S70" s="18"/>
      <c r="T70" s="18"/>
      <c r="U70" s="18"/>
      <c r="V70" s="18"/>
      <c r="W70" s="18"/>
      <c r="X70" s="18"/>
      <c r="Y70" s="18"/>
      <c r="Z70" s="18"/>
    </row>
    <row r="71" spans="1:26" ht="15.75" customHeight="1" x14ac:dyDescent="0.4">
      <c r="A71" s="181" t="s">
        <v>16</v>
      </c>
      <c r="B71" s="181" t="s">
        <v>60</v>
      </c>
      <c r="C71" s="181" t="s">
        <v>2098</v>
      </c>
      <c r="D71" s="182">
        <v>44697</v>
      </c>
      <c r="E71" s="183" t="s">
        <v>1997</v>
      </c>
      <c r="F71" s="186" t="s">
        <v>2093</v>
      </c>
      <c r="G71" s="185"/>
      <c r="H71" s="18"/>
      <c r="I71" s="18"/>
      <c r="J71" s="18"/>
      <c r="K71" s="18"/>
      <c r="L71" s="18"/>
      <c r="M71" s="18"/>
      <c r="N71" s="18"/>
      <c r="O71" s="18"/>
      <c r="P71" s="18"/>
      <c r="Q71" s="18"/>
      <c r="R71" s="18"/>
      <c r="S71" s="18"/>
      <c r="T71" s="18"/>
      <c r="U71" s="18"/>
      <c r="V71" s="18"/>
      <c r="W71" s="18"/>
      <c r="X71" s="18"/>
      <c r="Y71" s="18"/>
      <c r="Z71" s="18"/>
    </row>
    <row r="72" spans="1:26" ht="15.75" customHeight="1" x14ac:dyDescent="0.4">
      <c r="A72" s="181" t="s">
        <v>37</v>
      </c>
      <c r="B72" s="181" t="s">
        <v>60</v>
      </c>
      <c r="C72" s="181" t="s">
        <v>2099</v>
      </c>
      <c r="D72" s="182">
        <v>44718</v>
      </c>
      <c r="E72" s="183" t="s">
        <v>2096</v>
      </c>
      <c r="F72" s="186" t="s">
        <v>2100</v>
      </c>
      <c r="G72" s="185"/>
      <c r="H72" s="18"/>
      <c r="I72" s="18"/>
      <c r="J72" s="18"/>
      <c r="K72" s="18"/>
      <c r="L72" s="18"/>
      <c r="M72" s="18"/>
      <c r="N72" s="18"/>
      <c r="O72" s="18"/>
      <c r="P72" s="18"/>
      <c r="Q72" s="18"/>
      <c r="R72" s="18"/>
      <c r="S72" s="18"/>
      <c r="T72" s="18"/>
      <c r="U72" s="18"/>
      <c r="V72" s="18"/>
      <c r="W72" s="18"/>
      <c r="X72" s="18"/>
      <c r="Y72" s="18"/>
      <c r="Z72" s="18"/>
    </row>
    <row r="73" spans="1:26" ht="15.75" customHeight="1" x14ac:dyDescent="0.4">
      <c r="A73" s="181" t="s">
        <v>37</v>
      </c>
      <c r="B73" s="181" t="s">
        <v>60</v>
      </c>
      <c r="C73" s="181" t="s">
        <v>2101</v>
      </c>
      <c r="D73" s="182">
        <v>44718</v>
      </c>
      <c r="E73" s="183" t="s">
        <v>1997</v>
      </c>
      <c r="F73" s="186" t="s">
        <v>2100</v>
      </c>
      <c r="G73" s="185"/>
      <c r="H73" s="18"/>
      <c r="I73" s="18"/>
      <c r="J73" s="18"/>
      <c r="K73" s="18"/>
      <c r="L73" s="18"/>
      <c r="M73" s="18"/>
      <c r="N73" s="18"/>
      <c r="O73" s="18"/>
      <c r="P73" s="18"/>
      <c r="Q73" s="18"/>
      <c r="R73" s="18"/>
      <c r="S73" s="18"/>
      <c r="T73" s="18"/>
      <c r="U73" s="18"/>
      <c r="V73" s="18"/>
      <c r="W73" s="18"/>
      <c r="X73" s="18"/>
      <c r="Y73" s="18"/>
      <c r="Z73" s="18"/>
    </row>
    <row r="74" spans="1:26" ht="15.75" customHeight="1" x14ac:dyDescent="0.4">
      <c r="A74" s="181" t="s">
        <v>37</v>
      </c>
      <c r="B74" s="181" t="s">
        <v>60</v>
      </c>
      <c r="C74" s="181" t="s">
        <v>2102</v>
      </c>
      <c r="D74" s="182">
        <v>44718</v>
      </c>
      <c r="E74" s="183" t="s">
        <v>2096</v>
      </c>
      <c r="F74" s="186" t="s">
        <v>2100</v>
      </c>
      <c r="G74" s="185"/>
      <c r="H74" s="18"/>
      <c r="I74" s="18"/>
      <c r="J74" s="18"/>
      <c r="K74" s="18"/>
      <c r="L74" s="18"/>
      <c r="M74" s="18"/>
      <c r="N74" s="18"/>
      <c r="O74" s="18"/>
      <c r="P74" s="18"/>
      <c r="Q74" s="18"/>
      <c r="R74" s="18"/>
      <c r="S74" s="18"/>
      <c r="T74" s="18"/>
      <c r="U74" s="18"/>
      <c r="V74" s="18"/>
      <c r="W74" s="18"/>
      <c r="X74" s="18"/>
      <c r="Y74" s="18"/>
      <c r="Z74" s="18"/>
    </row>
    <row r="75" spans="1:26" ht="15.75" customHeight="1" x14ac:dyDescent="0.4">
      <c r="A75" s="198" t="s">
        <v>2103</v>
      </c>
      <c r="B75" s="198" t="s">
        <v>267</v>
      </c>
      <c r="C75" s="198" t="s">
        <v>2104</v>
      </c>
      <c r="D75" s="199">
        <v>44746</v>
      </c>
      <c r="E75" s="183"/>
      <c r="F75" s="200" t="s">
        <v>2105</v>
      </c>
      <c r="G75" s="185"/>
      <c r="H75" s="18"/>
      <c r="I75" s="18"/>
      <c r="J75" s="18"/>
      <c r="K75" s="18"/>
      <c r="L75" s="18"/>
      <c r="M75" s="18"/>
      <c r="N75" s="18"/>
      <c r="O75" s="18"/>
      <c r="P75" s="18"/>
      <c r="Q75" s="18"/>
      <c r="R75" s="18"/>
      <c r="S75" s="18"/>
      <c r="T75" s="18"/>
      <c r="U75" s="18"/>
      <c r="V75" s="18"/>
      <c r="W75" s="18"/>
      <c r="X75" s="18"/>
      <c r="Y75" s="18"/>
      <c r="Z75" s="18"/>
    </row>
    <row r="76" spans="1:26" ht="15.75" customHeight="1" x14ac:dyDescent="0.4">
      <c r="A76" s="181"/>
      <c r="B76" s="181"/>
      <c r="C76" s="198" t="s">
        <v>2106</v>
      </c>
      <c r="D76" s="199">
        <v>44753</v>
      </c>
      <c r="E76" s="183" t="s">
        <v>1997</v>
      </c>
      <c r="F76" s="186"/>
      <c r="G76" s="185"/>
      <c r="H76" s="18"/>
      <c r="I76" s="18"/>
      <c r="J76" s="18"/>
      <c r="K76" s="18"/>
      <c r="L76" s="18"/>
      <c r="M76" s="18"/>
      <c r="N76" s="18"/>
      <c r="O76" s="18"/>
      <c r="P76" s="18"/>
      <c r="Q76" s="18"/>
      <c r="R76" s="18"/>
      <c r="S76" s="18"/>
      <c r="T76" s="18"/>
      <c r="U76" s="18"/>
      <c r="V76" s="18"/>
      <c r="W76" s="18"/>
      <c r="X76" s="18"/>
      <c r="Y76" s="18"/>
      <c r="Z76" s="18"/>
    </row>
    <row r="77" spans="1:26" ht="15.75" customHeight="1" x14ac:dyDescent="0.4">
      <c r="A77" s="181"/>
      <c r="B77" s="181"/>
      <c r="C77" s="198" t="s">
        <v>2107</v>
      </c>
      <c r="D77" s="199">
        <v>44753</v>
      </c>
      <c r="E77" s="183" t="s">
        <v>1997</v>
      </c>
      <c r="F77" s="186"/>
      <c r="G77" s="185"/>
      <c r="H77" s="18"/>
      <c r="I77" s="18"/>
      <c r="J77" s="18"/>
      <c r="K77" s="18"/>
      <c r="L77" s="18"/>
      <c r="M77" s="18"/>
      <c r="N77" s="18"/>
      <c r="O77" s="18"/>
      <c r="P77" s="18"/>
      <c r="Q77" s="18"/>
      <c r="R77" s="18"/>
      <c r="S77" s="18"/>
      <c r="T77" s="18"/>
      <c r="U77" s="18"/>
      <c r="V77" s="18"/>
      <c r="W77" s="18"/>
      <c r="X77" s="18"/>
      <c r="Y77" s="18"/>
      <c r="Z77" s="18"/>
    </row>
    <row r="78" spans="1:26" ht="15.75" customHeight="1" x14ac:dyDescent="0.4">
      <c r="A78" s="181"/>
      <c r="B78" s="181"/>
      <c r="C78" s="198" t="s">
        <v>2108</v>
      </c>
      <c r="D78" s="199">
        <v>44753</v>
      </c>
      <c r="E78" s="183" t="s">
        <v>2096</v>
      </c>
      <c r="F78" s="186"/>
      <c r="G78" s="185"/>
      <c r="H78" s="18"/>
      <c r="I78" s="18"/>
      <c r="J78" s="18"/>
      <c r="K78" s="18"/>
      <c r="L78" s="18"/>
      <c r="M78" s="18"/>
      <c r="N78" s="18"/>
      <c r="O78" s="18"/>
      <c r="P78" s="18"/>
      <c r="Q78" s="18"/>
      <c r="R78" s="18"/>
      <c r="S78" s="18"/>
      <c r="T78" s="18"/>
      <c r="U78" s="18"/>
      <c r="V78" s="18"/>
      <c r="W78" s="18"/>
      <c r="X78" s="18"/>
      <c r="Y78" s="18"/>
      <c r="Z78" s="18"/>
    </row>
    <row r="79" spans="1:26" ht="15.75" customHeight="1" x14ac:dyDescent="0.4">
      <c r="A79" s="181"/>
      <c r="B79" s="181"/>
      <c r="C79" s="181"/>
      <c r="D79" s="181"/>
      <c r="E79" s="183"/>
      <c r="F79" s="186"/>
      <c r="G79" s="185"/>
      <c r="H79" s="18"/>
      <c r="I79" s="18"/>
      <c r="J79" s="18"/>
      <c r="K79" s="18"/>
      <c r="L79" s="18"/>
      <c r="M79" s="18"/>
      <c r="N79" s="18"/>
      <c r="O79" s="18"/>
      <c r="P79" s="18"/>
      <c r="Q79" s="18"/>
      <c r="R79" s="18"/>
      <c r="S79" s="18"/>
      <c r="T79" s="18"/>
      <c r="U79" s="18"/>
      <c r="V79" s="18"/>
      <c r="W79" s="18"/>
      <c r="X79" s="18"/>
      <c r="Y79" s="18"/>
      <c r="Z79" s="18"/>
    </row>
    <row r="80" spans="1:26" ht="15.75" customHeight="1" x14ac:dyDescent="0.4">
      <c r="A80" s="181"/>
      <c r="B80" s="181"/>
      <c r="C80" s="181"/>
      <c r="D80" s="181"/>
      <c r="E80" s="183"/>
      <c r="F80" s="186"/>
      <c r="G80" s="185"/>
      <c r="H80" s="18"/>
      <c r="I80" s="18"/>
      <c r="J80" s="18"/>
      <c r="K80" s="18"/>
      <c r="L80" s="18"/>
      <c r="M80" s="18"/>
      <c r="N80" s="18"/>
      <c r="O80" s="18"/>
      <c r="P80" s="18"/>
      <c r="Q80" s="18"/>
      <c r="R80" s="18"/>
      <c r="S80" s="18"/>
      <c r="T80" s="18"/>
      <c r="U80" s="18"/>
      <c r="V80" s="18"/>
      <c r="W80" s="18"/>
      <c r="X80" s="18"/>
      <c r="Y80" s="18"/>
      <c r="Z80" s="18"/>
    </row>
    <row r="81" spans="1:26" ht="15.75" customHeight="1" x14ac:dyDescent="0.4">
      <c r="A81" s="181"/>
      <c r="B81" s="181"/>
      <c r="C81" s="181"/>
      <c r="D81" s="181"/>
      <c r="E81" s="183"/>
      <c r="F81" s="186"/>
      <c r="G81" s="185"/>
      <c r="H81" s="18"/>
      <c r="I81" s="18"/>
      <c r="J81" s="18"/>
      <c r="K81" s="18"/>
      <c r="L81" s="18"/>
      <c r="M81" s="18"/>
      <c r="N81" s="18"/>
      <c r="O81" s="18"/>
      <c r="P81" s="18"/>
      <c r="Q81" s="18"/>
      <c r="R81" s="18"/>
      <c r="S81" s="18"/>
      <c r="T81" s="18"/>
      <c r="U81" s="18"/>
      <c r="V81" s="18"/>
      <c r="W81" s="18"/>
      <c r="X81" s="18"/>
      <c r="Y81" s="18"/>
      <c r="Z81" s="18"/>
    </row>
    <row r="82" spans="1:26" ht="15.75" customHeight="1" x14ac:dyDescent="0.4">
      <c r="A82" s="181" t="s">
        <v>2109</v>
      </c>
      <c r="B82" s="181"/>
      <c r="C82" s="181"/>
      <c r="D82" s="181"/>
      <c r="E82" s="183"/>
      <c r="F82" s="186"/>
      <c r="G82" s="185"/>
      <c r="H82" s="18"/>
      <c r="I82" s="18"/>
      <c r="J82" s="18"/>
      <c r="K82" s="18"/>
      <c r="L82" s="18"/>
      <c r="M82" s="18"/>
      <c r="N82" s="18"/>
      <c r="O82" s="18"/>
      <c r="P82" s="18"/>
      <c r="Q82" s="18"/>
      <c r="R82" s="18"/>
      <c r="S82" s="18"/>
      <c r="T82" s="18"/>
      <c r="U82" s="18"/>
      <c r="V82" s="18"/>
      <c r="W82" s="18"/>
      <c r="X82" s="18"/>
      <c r="Y82" s="18"/>
      <c r="Z82" s="18"/>
    </row>
    <row r="83" spans="1:26" ht="15.75" customHeight="1" x14ac:dyDescent="0.4">
      <c r="A83" s="181"/>
      <c r="B83" s="181"/>
      <c r="C83" s="181"/>
      <c r="D83" s="181"/>
      <c r="E83" s="183"/>
      <c r="F83" s="186"/>
      <c r="G83" s="185"/>
      <c r="H83" s="18"/>
      <c r="I83" s="18"/>
      <c r="J83" s="18"/>
      <c r="K83" s="18"/>
      <c r="L83" s="18"/>
      <c r="M83" s="18"/>
      <c r="N83" s="18"/>
      <c r="O83" s="18"/>
      <c r="P83" s="18"/>
      <c r="Q83" s="18"/>
      <c r="R83" s="18"/>
      <c r="S83" s="18"/>
      <c r="T83" s="18"/>
      <c r="U83" s="18"/>
      <c r="V83" s="18"/>
      <c r="W83" s="18"/>
      <c r="X83" s="18"/>
      <c r="Y83" s="18"/>
      <c r="Z83" s="18"/>
    </row>
    <row r="84" spans="1:26" ht="15.75" customHeight="1" x14ac:dyDescent="0.4">
      <c r="A84" s="181"/>
      <c r="B84" s="181"/>
      <c r="C84" s="181"/>
      <c r="D84" s="181"/>
      <c r="E84" s="183"/>
      <c r="F84" s="186"/>
      <c r="G84" s="185"/>
      <c r="H84" s="18"/>
      <c r="I84" s="18"/>
      <c r="J84" s="18"/>
      <c r="K84" s="18"/>
      <c r="L84" s="18"/>
      <c r="M84" s="18"/>
      <c r="N84" s="18"/>
      <c r="O84" s="18"/>
      <c r="P84" s="18"/>
      <c r="Q84" s="18"/>
      <c r="R84" s="18"/>
      <c r="S84" s="18"/>
      <c r="T84" s="18"/>
      <c r="U84" s="18"/>
      <c r="V84" s="18"/>
      <c r="W84" s="18"/>
      <c r="X84" s="18"/>
      <c r="Y84" s="18"/>
      <c r="Z84" s="18"/>
    </row>
    <row r="85" spans="1:26" ht="15.75" customHeight="1" x14ac:dyDescent="0.4">
      <c r="A85" s="181"/>
      <c r="B85" s="181"/>
      <c r="C85" s="181"/>
      <c r="D85" s="181"/>
      <c r="E85" s="183"/>
      <c r="F85" s="186"/>
      <c r="G85" s="185"/>
      <c r="H85" s="18"/>
      <c r="I85" s="18"/>
      <c r="J85" s="18"/>
      <c r="K85" s="18"/>
      <c r="L85" s="18"/>
      <c r="M85" s="18"/>
      <c r="N85" s="18"/>
      <c r="O85" s="18"/>
      <c r="P85" s="18"/>
      <c r="Q85" s="18"/>
      <c r="R85" s="18"/>
      <c r="S85" s="18"/>
      <c r="T85" s="18"/>
      <c r="U85" s="18"/>
      <c r="V85" s="18"/>
      <c r="W85" s="18"/>
      <c r="X85" s="18"/>
      <c r="Y85" s="18"/>
      <c r="Z85" s="18"/>
    </row>
    <row r="86" spans="1:26" ht="15.75" customHeight="1" x14ac:dyDescent="0.4">
      <c r="A86" s="181"/>
      <c r="B86" s="181"/>
      <c r="C86" s="181"/>
      <c r="D86" s="181"/>
      <c r="E86" s="183"/>
      <c r="F86" s="186"/>
      <c r="G86" s="185"/>
      <c r="H86" s="18"/>
      <c r="I86" s="18"/>
      <c r="J86" s="18"/>
      <c r="K86" s="18"/>
      <c r="L86" s="18"/>
      <c r="M86" s="18"/>
      <c r="N86" s="18"/>
      <c r="O86" s="18"/>
      <c r="P86" s="18"/>
      <c r="Q86" s="18"/>
      <c r="R86" s="18"/>
      <c r="S86" s="18"/>
      <c r="T86" s="18"/>
      <c r="U86" s="18"/>
      <c r="V86" s="18"/>
      <c r="W86" s="18"/>
      <c r="X86" s="18"/>
      <c r="Y86" s="18"/>
      <c r="Z86" s="18"/>
    </row>
    <row r="87" spans="1:26" ht="15.75" customHeight="1" x14ac:dyDescent="0.4">
      <c r="A87" s="181"/>
      <c r="B87" s="181"/>
      <c r="C87" s="181"/>
      <c r="D87" s="181"/>
      <c r="E87" s="183"/>
      <c r="F87" s="186"/>
      <c r="G87" s="185"/>
      <c r="H87" s="18"/>
      <c r="I87" s="18"/>
      <c r="J87" s="18"/>
      <c r="K87" s="18"/>
      <c r="L87" s="18"/>
      <c r="M87" s="18"/>
      <c r="N87" s="18"/>
      <c r="O87" s="18"/>
      <c r="P87" s="18"/>
      <c r="Q87" s="18"/>
      <c r="R87" s="18"/>
      <c r="S87" s="18"/>
      <c r="T87" s="18"/>
      <c r="U87" s="18"/>
      <c r="V87" s="18"/>
      <c r="W87" s="18"/>
      <c r="X87" s="18"/>
      <c r="Y87" s="18"/>
      <c r="Z87" s="18"/>
    </row>
    <row r="88" spans="1:26" ht="15.75" customHeight="1" x14ac:dyDescent="0.4">
      <c r="A88" s="181"/>
      <c r="B88" s="181"/>
      <c r="C88" s="181"/>
      <c r="D88" s="181"/>
      <c r="E88" s="183"/>
      <c r="F88" s="186"/>
      <c r="G88" s="185"/>
      <c r="H88" s="18"/>
      <c r="I88" s="18"/>
      <c r="J88" s="18"/>
      <c r="K88" s="18"/>
      <c r="L88" s="18"/>
      <c r="M88" s="18"/>
      <c r="N88" s="18"/>
      <c r="O88" s="18"/>
      <c r="P88" s="18"/>
      <c r="Q88" s="18"/>
      <c r="R88" s="18"/>
      <c r="S88" s="18"/>
      <c r="T88" s="18"/>
      <c r="U88" s="18"/>
      <c r="V88" s="18"/>
      <c r="W88" s="18"/>
      <c r="X88" s="18"/>
      <c r="Y88" s="18"/>
      <c r="Z88" s="18"/>
    </row>
    <row r="89" spans="1:26" ht="15.75" customHeight="1" x14ac:dyDescent="0.4">
      <c r="A89" s="181"/>
      <c r="B89" s="181"/>
      <c r="C89" s="181"/>
      <c r="D89" s="181"/>
      <c r="E89" s="183"/>
      <c r="F89" s="186"/>
      <c r="G89" s="185"/>
      <c r="H89" s="18"/>
      <c r="I89" s="18"/>
      <c r="J89" s="18"/>
      <c r="K89" s="18"/>
      <c r="L89" s="18"/>
      <c r="M89" s="18"/>
      <c r="N89" s="18"/>
      <c r="O89" s="18"/>
      <c r="P89" s="18"/>
      <c r="Q89" s="18"/>
      <c r="R89" s="18"/>
      <c r="S89" s="18"/>
      <c r="T89" s="18"/>
      <c r="U89" s="18"/>
      <c r="V89" s="18"/>
      <c r="W89" s="18"/>
      <c r="X89" s="18"/>
      <c r="Y89" s="18"/>
      <c r="Z89" s="18"/>
    </row>
    <row r="90" spans="1:26" ht="15.75" customHeight="1" x14ac:dyDescent="0.4">
      <c r="A90" s="181"/>
      <c r="B90" s="181"/>
      <c r="C90" s="181"/>
      <c r="D90" s="181"/>
      <c r="E90" s="183"/>
      <c r="F90" s="186"/>
      <c r="G90" s="185"/>
      <c r="H90" s="18"/>
      <c r="I90" s="18"/>
      <c r="J90" s="18"/>
      <c r="K90" s="18"/>
      <c r="L90" s="18"/>
      <c r="M90" s="18"/>
      <c r="N90" s="18"/>
      <c r="O90" s="18"/>
      <c r="P90" s="18"/>
      <c r="Q90" s="18"/>
      <c r="R90" s="18"/>
      <c r="S90" s="18"/>
      <c r="T90" s="18"/>
      <c r="U90" s="18"/>
      <c r="V90" s="18"/>
      <c r="W90" s="18"/>
      <c r="X90" s="18"/>
      <c r="Y90" s="18"/>
      <c r="Z90" s="18"/>
    </row>
    <row r="91" spans="1:26" ht="15.75" customHeight="1" x14ac:dyDescent="0.4">
      <c r="A91" s="181"/>
      <c r="B91" s="181"/>
      <c r="C91" s="181"/>
      <c r="D91" s="181"/>
      <c r="E91" s="183"/>
      <c r="F91" s="186"/>
      <c r="G91" s="185"/>
      <c r="H91" s="18"/>
      <c r="I91" s="18"/>
      <c r="J91" s="18"/>
      <c r="K91" s="18"/>
      <c r="L91" s="18"/>
      <c r="M91" s="18"/>
      <c r="N91" s="18"/>
      <c r="O91" s="18"/>
      <c r="P91" s="18"/>
      <c r="Q91" s="18"/>
      <c r="R91" s="18"/>
      <c r="S91" s="18"/>
      <c r="T91" s="18"/>
      <c r="U91" s="18"/>
      <c r="V91" s="18"/>
      <c r="W91" s="18"/>
      <c r="X91" s="18"/>
      <c r="Y91" s="18"/>
      <c r="Z91" s="18"/>
    </row>
    <row r="92" spans="1:26" ht="15.75" customHeight="1" x14ac:dyDescent="0.4">
      <c r="A92" s="181"/>
      <c r="B92" s="181"/>
      <c r="C92" s="181"/>
      <c r="D92" s="181"/>
      <c r="E92" s="183"/>
      <c r="F92" s="186"/>
      <c r="G92" s="185"/>
      <c r="H92" s="18"/>
      <c r="I92" s="18"/>
      <c r="J92" s="18"/>
      <c r="K92" s="18"/>
      <c r="L92" s="18"/>
      <c r="M92" s="18"/>
      <c r="N92" s="18"/>
      <c r="O92" s="18"/>
      <c r="P92" s="18"/>
      <c r="Q92" s="18"/>
      <c r="R92" s="18"/>
      <c r="S92" s="18"/>
      <c r="T92" s="18"/>
      <c r="U92" s="18"/>
      <c r="V92" s="18"/>
      <c r="W92" s="18"/>
      <c r="X92" s="18"/>
      <c r="Y92" s="18"/>
      <c r="Z92" s="18"/>
    </row>
    <row r="93" spans="1:26" ht="15.75" customHeight="1" x14ac:dyDescent="0.4">
      <c r="A93" s="181"/>
      <c r="B93" s="181"/>
      <c r="C93" s="181"/>
      <c r="D93" s="181"/>
      <c r="E93" s="183"/>
      <c r="F93" s="186"/>
      <c r="G93" s="185"/>
      <c r="H93" s="18"/>
      <c r="I93" s="18"/>
      <c r="J93" s="18"/>
      <c r="K93" s="18"/>
      <c r="L93" s="18"/>
      <c r="M93" s="18"/>
      <c r="N93" s="18"/>
      <c r="O93" s="18"/>
      <c r="P93" s="18"/>
      <c r="Q93" s="18"/>
      <c r="R93" s="18"/>
      <c r="S93" s="18"/>
      <c r="T93" s="18"/>
      <c r="U93" s="18"/>
      <c r="V93" s="18"/>
      <c r="W93" s="18"/>
      <c r="X93" s="18"/>
      <c r="Y93" s="18"/>
      <c r="Z93" s="18"/>
    </row>
    <row r="94" spans="1:26" ht="15.75" customHeight="1" x14ac:dyDescent="0.4">
      <c r="A94" s="181"/>
      <c r="B94" s="181"/>
      <c r="C94" s="181"/>
      <c r="D94" s="181"/>
      <c r="E94" s="183"/>
      <c r="F94" s="186"/>
      <c r="G94" s="185"/>
      <c r="H94" s="18"/>
      <c r="I94" s="18"/>
      <c r="J94" s="18"/>
      <c r="K94" s="18"/>
      <c r="L94" s="18"/>
      <c r="M94" s="18"/>
      <c r="N94" s="18"/>
      <c r="O94" s="18"/>
      <c r="P94" s="18"/>
      <c r="Q94" s="18"/>
      <c r="R94" s="18"/>
      <c r="S94" s="18"/>
      <c r="T94" s="18"/>
      <c r="U94" s="18"/>
      <c r="V94" s="18"/>
      <c r="W94" s="18"/>
      <c r="X94" s="18"/>
      <c r="Y94" s="18"/>
      <c r="Z94" s="18"/>
    </row>
    <row r="95" spans="1:26" ht="15.75" customHeight="1" x14ac:dyDescent="0.4">
      <c r="A95" s="181"/>
      <c r="B95" s="181"/>
      <c r="C95" s="181"/>
      <c r="D95" s="181"/>
      <c r="E95" s="183"/>
      <c r="F95" s="186"/>
      <c r="G95" s="185"/>
      <c r="H95" s="18"/>
      <c r="I95" s="18"/>
      <c r="J95" s="18"/>
      <c r="K95" s="18"/>
      <c r="L95" s="18"/>
      <c r="M95" s="18"/>
      <c r="N95" s="18"/>
      <c r="O95" s="18"/>
      <c r="P95" s="18"/>
      <c r="Q95" s="18"/>
      <c r="R95" s="18"/>
      <c r="S95" s="18"/>
      <c r="T95" s="18"/>
      <c r="U95" s="18"/>
      <c r="V95" s="18"/>
      <c r="W95" s="18"/>
      <c r="X95" s="18"/>
      <c r="Y95" s="18"/>
      <c r="Z95" s="18"/>
    </row>
    <row r="96" spans="1:26" ht="15.75" customHeight="1" x14ac:dyDescent="0.4">
      <c r="A96" s="181"/>
      <c r="B96" s="181"/>
      <c r="C96" s="181"/>
      <c r="D96" s="181"/>
      <c r="E96" s="183"/>
      <c r="F96" s="186"/>
      <c r="G96" s="185"/>
      <c r="H96" s="18"/>
      <c r="I96" s="18"/>
      <c r="J96" s="18"/>
      <c r="K96" s="18"/>
      <c r="L96" s="18"/>
      <c r="M96" s="18"/>
      <c r="N96" s="18"/>
      <c r="O96" s="18"/>
      <c r="P96" s="18"/>
      <c r="Q96" s="18"/>
      <c r="R96" s="18"/>
      <c r="S96" s="18"/>
      <c r="T96" s="18"/>
      <c r="U96" s="18"/>
      <c r="V96" s="18"/>
      <c r="W96" s="18"/>
      <c r="X96" s="18"/>
      <c r="Y96" s="18"/>
      <c r="Z96" s="18"/>
    </row>
    <row r="97" spans="1:26" ht="15.75" customHeight="1" x14ac:dyDescent="0.4">
      <c r="A97" s="181"/>
      <c r="B97" s="181"/>
      <c r="C97" s="181"/>
      <c r="D97" s="181"/>
      <c r="E97" s="183"/>
      <c r="F97" s="186"/>
      <c r="G97" s="185"/>
      <c r="H97" s="18"/>
      <c r="I97" s="18"/>
      <c r="J97" s="18"/>
      <c r="K97" s="18"/>
      <c r="L97" s="18"/>
      <c r="M97" s="18"/>
      <c r="N97" s="18"/>
      <c r="O97" s="18"/>
      <c r="P97" s="18"/>
      <c r="Q97" s="18"/>
      <c r="R97" s="18"/>
      <c r="S97" s="18"/>
      <c r="T97" s="18"/>
      <c r="U97" s="18"/>
      <c r="V97" s="18"/>
      <c r="W97" s="18"/>
      <c r="X97" s="18"/>
      <c r="Y97" s="18"/>
      <c r="Z97" s="18"/>
    </row>
    <row r="98" spans="1:26" ht="15.75" customHeight="1" x14ac:dyDescent="0.4">
      <c r="A98" s="181"/>
      <c r="B98" s="181"/>
      <c r="C98" s="181"/>
      <c r="D98" s="181"/>
      <c r="E98" s="183"/>
      <c r="F98" s="186"/>
      <c r="G98" s="185"/>
      <c r="H98" s="18"/>
      <c r="I98" s="18"/>
      <c r="J98" s="18"/>
      <c r="K98" s="18"/>
      <c r="L98" s="18"/>
      <c r="M98" s="18"/>
      <c r="N98" s="18"/>
      <c r="O98" s="18"/>
      <c r="P98" s="18"/>
      <c r="Q98" s="18"/>
      <c r="R98" s="18"/>
      <c r="S98" s="18"/>
      <c r="T98" s="18"/>
      <c r="U98" s="18"/>
      <c r="V98" s="18"/>
      <c r="W98" s="18"/>
      <c r="X98" s="18"/>
      <c r="Y98" s="18"/>
      <c r="Z98" s="18"/>
    </row>
    <row r="99" spans="1:26" ht="15.75" customHeight="1" x14ac:dyDescent="0.4">
      <c r="A99" s="181"/>
      <c r="B99" s="181"/>
      <c r="C99" s="201"/>
      <c r="D99" s="181"/>
      <c r="E99" s="183"/>
      <c r="F99" s="186"/>
      <c r="G99" s="185"/>
      <c r="H99" s="18"/>
      <c r="I99" s="18"/>
      <c r="J99" s="18"/>
      <c r="K99" s="18"/>
      <c r="L99" s="18"/>
      <c r="M99" s="18"/>
      <c r="N99" s="18"/>
      <c r="O99" s="18"/>
      <c r="P99" s="18"/>
      <c r="Q99" s="18"/>
      <c r="R99" s="18"/>
      <c r="S99" s="18"/>
      <c r="T99" s="18"/>
      <c r="U99" s="18"/>
      <c r="V99" s="18"/>
      <c r="W99" s="18"/>
      <c r="X99" s="18"/>
      <c r="Y99" s="18"/>
      <c r="Z99" s="18"/>
    </row>
    <row r="100" spans="1:26" ht="15.75" customHeight="1" x14ac:dyDescent="0.4">
      <c r="A100" s="18"/>
      <c r="B100" s="18"/>
      <c r="C100" s="18"/>
      <c r="D100" s="18"/>
      <c r="E100" s="19"/>
      <c r="F100" s="186"/>
      <c r="G100" s="185"/>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4">
      <c r="A101" s="18"/>
      <c r="B101" s="18"/>
      <c r="C101" s="18"/>
      <c r="D101" s="18"/>
      <c r="E101" s="19"/>
      <c r="F101" s="186"/>
      <c r="G101" s="185"/>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4">
      <c r="A102" s="18"/>
      <c r="B102" s="18"/>
      <c r="C102" s="18"/>
      <c r="D102" s="18"/>
      <c r="E102" s="19"/>
      <c r="F102" s="186"/>
      <c r="G102" s="185"/>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4">
      <c r="A103" s="18"/>
      <c r="B103" s="18"/>
      <c r="C103" s="18"/>
      <c r="D103" s="18"/>
      <c r="E103" s="19"/>
      <c r="F103" s="186"/>
      <c r="G103" s="185"/>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4">
      <c r="A104" s="18"/>
      <c r="B104" s="18"/>
      <c r="C104" s="18"/>
      <c r="D104" s="18"/>
      <c r="E104" s="19"/>
      <c r="F104" s="186"/>
      <c r="G104" s="185"/>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4">
      <c r="A105" s="18"/>
      <c r="B105" s="18"/>
      <c r="C105" s="18"/>
      <c r="D105" s="18"/>
      <c r="E105" s="19"/>
      <c r="F105" s="186"/>
      <c r="G105" s="185"/>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4">
      <c r="A106" s="18"/>
      <c r="B106" s="18"/>
      <c r="C106" s="18"/>
      <c r="D106" s="18"/>
      <c r="E106" s="19"/>
      <c r="F106" s="186"/>
      <c r="G106" s="185"/>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4">
      <c r="A107" s="18"/>
      <c r="B107" s="18"/>
      <c r="C107" s="18"/>
      <c r="D107" s="18"/>
      <c r="E107" s="19"/>
      <c r="F107" s="186"/>
      <c r="G107" s="185"/>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4">
      <c r="A108" s="18"/>
      <c r="B108" s="18"/>
      <c r="C108" s="18"/>
      <c r="D108" s="18"/>
      <c r="E108" s="19"/>
      <c r="F108" s="186"/>
      <c r="G108" s="185"/>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4">
      <c r="A109" s="18"/>
      <c r="B109" s="18"/>
      <c r="C109" s="18"/>
      <c r="D109" s="18"/>
      <c r="E109" s="19"/>
      <c r="F109" s="186"/>
      <c r="G109" s="185"/>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4">
      <c r="A110" s="18"/>
      <c r="B110" s="18"/>
      <c r="C110" s="18"/>
      <c r="D110" s="18"/>
      <c r="E110" s="19"/>
      <c r="F110" s="186"/>
      <c r="G110" s="185"/>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4">
      <c r="A111" s="18"/>
      <c r="B111" s="18"/>
      <c r="C111" s="18"/>
      <c r="D111" s="18"/>
      <c r="E111" s="19"/>
      <c r="F111" s="186"/>
      <c r="G111" s="185"/>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4">
      <c r="A112" s="18"/>
      <c r="B112" s="18"/>
      <c r="C112" s="18"/>
      <c r="D112" s="18"/>
      <c r="E112" s="19"/>
      <c r="F112" s="186"/>
      <c r="G112" s="185"/>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4">
      <c r="A113" s="18"/>
      <c r="B113" s="18"/>
      <c r="C113" s="18"/>
      <c r="D113" s="18"/>
      <c r="E113" s="19"/>
      <c r="F113" s="186"/>
      <c r="G113" s="185"/>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4">
      <c r="A114" s="18"/>
      <c r="B114" s="18"/>
      <c r="C114" s="18"/>
      <c r="D114" s="18"/>
      <c r="E114" s="19"/>
      <c r="F114" s="186"/>
      <c r="G114" s="185"/>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4">
      <c r="A115" s="18"/>
      <c r="B115" s="18"/>
      <c r="C115" s="18"/>
      <c r="D115" s="18"/>
      <c r="E115" s="19"/>
      <c r="F115" s="186"/>
      <c r="G115" s="185"/>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4">
      <c r="A116" s="18"/>
      <c r="B116" s="18"/>
      <c r="C116" s="18"/>
      <c r="D116" s="18"/>
      <c r="E116" s="19"/>
      <c r="F116" s="186"/>
      <c r="G116" s="185"/>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4">
      <c r="A117" s="18"/>
      <c r="B117" s="18"/>
      <c r="C117" s="18"/>
      <c r="D117" s="18"/>
      <c r="E117" s="19"/>
      <c r="F117" s="186"/>
      <c r="G117" s="185"/>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4">
      <c r="A118" s="18"/>
      <c r="B118" s="18"/>
      <c r="C118" s="18"/>
      <c r="D118" s="18"/>
      <c r="E118" s="19"/>
      <c r="F118" s="186"/>
      <c r="G118" s="185"/>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4">
      <c r="A119" s="18"/>
      <c r="B119" s="18"/>
      <c r="C119" s="18"/>
      <c r="D119" s="18"/>
      <c r="E119" s="19"/>
      <c r="F119" s="186"/>
      <c r="G119" s="185"/>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4">
      <c r="A120" s="18"/>
      <c r="B120" s="18"/>
      <c r="C120" s="18"/>
      <c r="D120" s="18"/>
      <c r="E120" s="19"/>
      <c r="F120" s="186"/>
      <c r="G120" s="185"/>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4">
      <c r="A121" s="18"/>
      <c r="B121" s="18"/>
      <c r="C121" s="18"/>
      <c r="D121" s="18"/>
      <c r="E121" s="19"/>
      <c r="F121" s="186"/>
      <c r="G121" s="185"/>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4">
      <c r="A122" s="18"/>
      <c r="B122" s="18"/>
      <c r="C122" s="18"/>
      <c r="D122" s="18"/>
      <c r="E122" s="19"/>
      <c r="F122" s="186"/>
      <c r="G122" s="185"/>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4">
      <c r="A123" s="18"/>
      <c r="B123" s="18"/>
      <c r="C123" s="18"/>
      <c r="D123" s="18"/>
      <c r="E123" s="19"/>
      <c r="F123" s="186"/>
      <c r="G123" s="185"/>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4">
      <c r="A124" s="18"/>
      <c r="B124" s="18"/>
      <c r="C124" s="18"/>
      <c r="D124" s="18"/>
      <c r="E124" s="19"/>
      <c r="F124" s="186"/>
      <c r="G124" s="185"/>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4">
      <c r="A125" s="18"/>
      <c r="B125" s="18"/>
      <c r="C125" s="18"/>
      <c r="D125" s="18"/>
      <c r="E125" s="19"/>
      <c r="F125" s="186"/>
      <c r="G125" s="185"/>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4">
      <c r="A126" s="18"/>
      <c r="B126" s="18"/>
      <c r="C126" s="18"/>
      <c r="D126" s="18"/>
      <c r="E126" s="19"/>
      <c r="F126" s="186"/>
      <c r="G126" s="185"/>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4">
      <c r="A127" s="18"/>
      <c r="B127" s="18"/>
      <c r="C127" s="18"/>
      <c r="D127" s="18"/>
      <c r="E127" s="19"/>
      <c r="F127" s="186"/>
      <c r="G127" s="185"/>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4">
      <c r="A128" s="18"/>
      <c r="B128" s="18"/>
      <c r="C128" s="18"/>
      <c r="D128" s="18"/>
      <c r="E128" s="19"/>
      <c r="F128" s="186"/>
      <c r="G128" s="185"/>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4">
      <c r="A129" s="18"/>
      <c r="B129" s="18"/>
      <c r="C129" s="18"/>
      <c r="D129" s="18"/>
      <c r="E129" s="19"/>
      <c r="F129" s="186"/>
      <c r="G129" s="185"/>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4">
      <c r="A130" s="18"/>
      <c r="B130" s="18"/>
      <c r="C130" s="18"/>
      <c r="D130" s="18"/>
      <c r="E130" s="19"/>
      <c r="F130" s="186"/>
      <c r="G130" s="185"/>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4">
      <c r="A131" s="18"/>
      <c r="B131" s="18"/>
      <c r="C131" s="18"/>
      <c r="D131" s="18"/>
      <c r="E131" s="19"/>
      <c r="F131" s="186"/>
      <c r="G131" s="185"/>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4">
      <c r="A132" s="18"/>
      <c r="B132" s="18"/>
      <c r="C132" s="18"/>
      <c r="D132" s="18"/>
      <c r="E132" s="19"/>
      <c r="F132" s="186"/>
      <c r="G132" s="185"/>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4">
      <c r="A133" s="18"/>
      <c r="B133" s="18"/>
      <c r="C133" s="18"/>
      <c r="D133" s="18"/>
      <c r="E133" s="19"/>
      <c r="F133" s="186"/>
      <c r="G133" s="185"/>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4">
      <c r="A134" s="18"/>
      <c r="B134" s="18"/>
      <c r="C134" s="18"/>
      <c r="D134" s="18"/>
      <c r="E134" s="19"/>
      <c r="F134" s="186"/>
      <c r="G134" s="185"/>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4">
      <c r="A135" s="18"/>
      <c r="B135" s="18"/>
      <c r="C135" s="18"/>
      <c r="D135" s="18"/>
      <c r="E135" s="19"/>
      <c r="F135" s="186"/>
      <c r="G135" s="185"/>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4">
      <c r="A136" s="18"/>
      <c r="B136" s="18"/>
      <c r="C136" s="18"/>
      <c r="D136" s="18"/>
      <c r="E136" s="19"/>
      <c r="F136" s="186"/>
      <c r="G136" s="185"/>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4">
      <c r="A137" s="18"/>
      <c r="B137" s="18"/>
      <c r="C137" s="18"/>
      <c r="D137" s="18"/>
      <c r="E137" s="19"/>
      <c r="F137" s="186"/>
      <c r="G137" s="185"/>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4">
      <c r="A138" s="18"/>
      <c r="B138" s="18"/>
      <c r="C138" s="18"/>
      <c r="D138" s="18"/>
      <c r="E138" s="19"/>
      <c r="F138" s="186"/>
      <c r="G138" s="185"/>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4">
      <c r="A139" s="18"/>
      <c r="B139" s="18"/>
      <c r="C139" s="18"/>
      <c r="D139" s="18"/>
      <c r="E139" s="19"/>
      <c r="F139" s="186"/>
      <c r="G139" s="185"/>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4">
      <c r="A140" s="18"/>
      <c r="B140" s="18"/>
      <c r="C140" s="18"/>
      <c r="D140" s="18"/>
      <c r="E140" s="19"/>
      <c r="F140" s="186"/>
      <c r="G140" s="185"/>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4">
      <c r="A141" s="18"/>
      <c r="B141" s="18"/>
      <c r="C141" s="18"/>
      <c r="D141" s="18"/>
      <c r="E141" s="19"/>
      <c r="F141" s="186"/>
      <c r="G141" s="185"/>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4">
      <c r="A142" s="18"/>
      <c r="B142" s="18"/>
      <c r="C142" s="18"/>
      <c r="D142" s="18"/>
      <c r="E142" s="19"/>
      <c r="F142" s="186"/>
      <c r="G142" s="185"/>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4">
      <c r="A143" s="18"/>
      <c r="B143" s="18"/>
      <c r="C143" s="18"/>
      <c r="D143" s="18"/>
      <c r="E143" s="19"/>
      <c r="F143" s="186"/>
      <c r="G143" s="185"/>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4">
      <c r="A144" s="18"/>
      <c r="B144" s="18"/>
      <c r="C144" s="18"/>
      <c r="D144" s="18"/>
      <c r="E144" s="19"/>
      <c r="F144" s="186"/>
      <c r="G144" s="185"/>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4">
      <c r="A145" s="18"/>
      <c r="B145" s="18"/>
      <c r="C145" s="18"/>
      <c r="D145" s="18"/>
      <c r="E145" s="19"/>
      <c r="F145" s="186"/>
      <c r="G145" s="185"/>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4">
      <c r="A146" s="18"/>
      <c r="B146" s="18"/>
      <c r="C146" s="18"/>
      <c r="D146" s="18"/>
      <c r="E146" s="19"/>
      <c r="F146" s="186"/>
      <c r="G146" s="185"/>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4">
      <c r="A147" s="18"/>
      <c r="B147" s="18"/>
      <c r="C147" s="18"/>
      <c r="D147" s="18"/>
      <c r="E147" s="19"/>
      <c r="F147" s="186"/>
      <c r="G147" s="185"/>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4">
      <c r="A148" s="18"/>
      <c r="B148" s="18"/>
      <c r="C148" s="18"/>
      <c r="D148" s="18"/>
      <c r="E148" s="19"/>
      <c r="F148" s="186"/>
      <c r="G148" s="185"/>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4">
      <c r="A149" s="18"/>
      <c r="B149" s="18"/>
      <c r="C149" s="18"/>
      <c r="D149" s="18"/>
      <c r="E149" s="19"/>
      <c r="F149" s="186"/>
      <c r="G149" s="185"/>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4">
      <c r="A150" s="18"/>
      <c r="B150" s="18"/>
      <c r="C150" s="18"/>
      <c r="D150" s="18"/>
      <c r="E150" s="19"/>
      <c r="F150" s="186"/>
      <c r="G150" s="185"/>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4">
      <c r="A151" s="18"/>
      <c r="B151" s="18"/>
      <c r="C151" s="18"/>
      <c r="D151" s="18"/>
      <c r="E151" s="19"/>
      <c r="F151" s="186"/>
      <c r="G151" s="185"/>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4">
      <c r="A152" s="18"/>
      <c r="B152" s="18"/>
      <c r="C152" s="18"/>
      <c r="D152" s="18"/>
      <c r="E152" s="19"/>
      <c r="F152" s="186"/>
      <c r="G152" s="185"/>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4">
      <c r="A153" s="18"/>
      <c r="B153" s="18"/>
      <c r="C153" s="18"/>
      <c r="D153" s="18"/>
      <c r="E153" s="19"/>
      <c r="F153" s="186"/>
      <c r="G153" s="185"/>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4">
      <c r="A154" s="18"/>
      <c r="B154" s="18"/>
      <c r="C154" s="18"/>
      <c r="D154" s="18"/>
      <c r="E154" s="19"/>
      <c r="F154" s="186"/>
      <c r="G154" s="185"/>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4">
      <c r="A155" s="18"/>
      <c r="B155" s="18"/>
      <c r="C155" s="18"/>
      <c r="D155" s="18"/>
      <c r="E155" s="19"/>
      <c r="F155" s="186"/>
      <c r="G155" s="185"/>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4">
      <c r="A156" s="18"/>
      <c r="B156" s="18"/>
      <c r="C156" s="18"/>
      <c r="D156" s="18"/>
      <c r="E156" s="19"/>
      <c r="F156" s="186"/>
      <c r="G156" s="185"/>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4">
      <c r="A157" s="18"/>
      <c r="B157" s="18"/>
      <c r="C157" s="18"/>
      <c r="D157" s="18"/>
      <c r="E157" s="19"/>
      <c r="F157" s="186"/>
      <c r="G157" s="185"/>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4">
      <c r="A158" s="18"/>
      <c r="B158" s="18"/>
      <c r="C158" s="18"/>
      <c r="D158" s="18"/>
      <c r="E158" s="19"/>
      <c r="F158" s="186"/>
      <c r="G158" s="185"/>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4">
      <c r="A159" s="18"/>
      <c r="B159" s="18"/>
      <c r="C159" s="18"/>
      <c r="D159" s="18"/>
      <c r="E159" s="19"/>
      <c r="F159" s="186"/>
      <c r="G159" s="185"/>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4">
      <c r="A160" s="18"/>
      <c r="B160" s="18"/>
      <c r="C160" s="18"/>
      <c r="D160" s="18"/>
      <c r="E160" s="19"/>
      <c r="F160" s="186"/>
      <c r="G160" s="185"/>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4">
      <c r="A161" s="18"/>
      <c r="B161" s="18"/>
      <c r="C161" s="18"/>
      <c r="D161" s="18"/>
      <c r="E161" s="19"/>
      <c r="F161" s="186"/>
      <c r="G161" s="185"/>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4">
      <c r="A162" s="18"/>
      <c r="B162" s="18"/>
      <c r="C162" s="18"/>
      <c r="D162" s="18"/>
      <c r="E162" s="19"/>
      <c r="F162" s="186"/>
      <c r="G162" s="185"/>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4">
      <c r="A163" s="18"/>
      <c r="B163" s="18"/>
      <c r="C163" s="18"/>
      <c r="D163" s="18"/>
      <c r="E163" s="19"/>
      <c r="F163" s="186"/>
      <c r="G163" s="185"/>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4">
      <c r="A164" s="18"/>
      <c r="B164" s="18"/>
      <c r="C164" s="18"/>
      <c r="D164" s="18"/>
      <c r="E164" s="19"/>
      <c r="F164" s="186"/>
      <c r="G164" s="185"/>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4">
      <c r="A165" s="18"/>
      <c r="B165" s="18"/>
      <c r="C165" s="18"/>
      <c r="D165" s="18"/>
      <c r="E165" s="19"/>
      <c r="F165" s="186"/>
      <c r="G165" s="185"/>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4">
      <c r="A166" s="18"/>
      <c r="B166" s="18"/>
      <c r="C166" s="18"/>
      <c r="D166" s="18"/>
      <c r="E166" s="19"/>
      <c r="F166" s="186"/>
      <c r="G166" s="185"/>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4">
      <c r="A167" s="18"/>
      <c r="B167" s="18"/>
      <c r="C167" s="18"/>
      <c r="D167" s="18"/>
      <c r="E167" s="19"/>
      <c r="F167" s="186"/>
      <c r="G167" s="185"/>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4">
      <c r="A168" s="18"/>
      <c r="B168" s="18"/>
      <c r="C168" s="18"/>
      <c r="D168" s="18"/>
      <c r="E168" s="19"/>
      <c r="F168" s="186"/>
      <c r="G168" s="185"/>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4">
      <c r="A169" s="18"/>
      <c r="B169" s="18"/>
      <c r="C169" s="18"/>
      <c r="D169" s="18"/>
      <c r="E169" s="19"/>
      <c r="F169" s="186"/>
      <c r="G169" s="185"/>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4">
      <c r="A170" s="18"/>
      <c r="B170" s="18"/>
      <c r="C170" s="18"/>
      <c r="D170" s="18"/>
      <c r="E170" s="19"/>
      <c r="F170" s="186"/>
      <c r="G170" s="185"/>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4">
      <c r="A171" s="18"/>
      <c r="B171" s="18"/>
      <c r="C171" s="18"/>
      <c r="D171" s="18"/>
      <c r="E171" s="19"/>
      <c r="F171" s="186"/>
      <c r="G171" s="185"/>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4">
      <c r="A172" s="18"/>
      <c r="B172" s="18"/>
      <c r="C172" s="18"/>
      <c r="D172" s="18"/>
      <c r="E172" s="19"/>
      <c r="F172" s="186"/>
      <c r="G172" s="185"/>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4">
      <c r="A173" s="18"/>
      <c r="B173" s="18"/>
      <c r="C173" s="18"/>
      <c r="D173" s="18"/>
      <c r="E173" s="19"/>
      <c r="F173" s="186"/>
      <c r="G173" s="185"/>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4">
      <c r="A174" s="18"/>
      <c r="B174" s="18"/>
      <c r="C174" s="18"/>
      <c r="D174" s="18"/>
      <c r="E174" s="19"/>
      <c r="F174" s="186"/>
      <c r="G174" s="185"/>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4">
      <c r="A175" s="18"/>
      <c r="B175" s="18"/>
      <c r="C175" s="18"/>
      <c r="D175" s="18"/>
      <c r="E175" s="19"/>
      <c r="F175" s="186"/>
      <c r="G175" s="185"/>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4">
      <c r="A176" s="18"/>
      <c r="B176" s="18"/>
      <c r="C176" s="18"/>
      <c r="D176" s="18"/>
      <c r="E176" s="19"/>
      <c r="F176" s="186"/>
      <c r="G176" s="185"/>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4">
      <c r="A177" s="18"/>
      <c r="B177" s="18"/>
      <c r="C177" s="18"/>
      <c r="D177" s="18"/>
      <c r="E177" s="19"/>
      <c r="F177" s="186"/>
      <c r="G177" s="185"/>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4">
      <c r="A178" s="18"/>
      <c r="B178" s="18"/>
      <c r="C178" s="18"/>
      <c r="D178" s="18"/>
      <c r="E178" s="19"/>
      <c r="F178" s="186"/>
      <c r="G178" s="185"/>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4">
      <c r="A179" s="18"/>
      <c r="B179" s="18"/>
      <c r="C179" s="18"/>
      <c r="D179" s="18"/>
      <c r="E179" s="19"/>
      <c r="F179" s="186"/>
      <c r="G179" s="185"/>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4">
      <c r="A180" s="18"/>
      <c r="B180" s="18"/>
      <c r="C180" s="18"/>
      <c r="D180" s="18"/>
      <c r="E180" s="19"/>
      <c r="F180" s="186"/>
      <c r="G180" s="185"/>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4">
      <c r="A181" s="18"/>
      <c r="B181" s="18"/>
      <c r="C181" s="18"/>
      <c r="D181" s="18"/>
      <c r="E181" s="19"/>
      <c r="F181" s="186"/>
      <c r="G181" s="185"/>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4">
      <c r="A182" s="18"/>
      <c r="B182" s="18"/>
      <c r="C182" s="18"/>
      <c r="D182" s="18"/>
      <c r="E182" s="19"/>
      <c r="F182" s="186"/>
      <c r="G182" s="185"/>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4">
      <c r="A183" s="18"/>
      <c r="B183" s="18"/>
      <c r="C183" s="18"/>
      <c r="D183" s="18"/>
      <c r="E183" s="19"/>
      <c r="F183" s="186"/>
      <c r="G183" s="185"/>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4">
      <c r="A184" s="18"/>
      <c r="B184" s="18"/>
      <c r="C184" s="18"/>
      <c r="D184" s="18"/>
      <c r="E184" s="19"/>
      <c r="F184" s="186"/>
      <c r="G184" s="185"/>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4">
      <c r="A185" s="18"/>
      <c r="B185" s="18"/>
      <c r="C185" s="18"/>
      <c r="D185" s="18"/>
      <c r="E185" s="19"/>
      <c r="F185" s="186"/>
      <c r="G185" s="185"/>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4">
      <c r="A186" s="18"/>
      <c r="B186" s="18"/>
      <c r="C186" s="18"/>
      <c r="D186" s="18"/>
      <c r="E186" s="19"/>
      <c r="F186" s="186"/>
      <c r="G186" s="185"/>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4">
      <c r="A187" s="18"/>
      <c r="B187" s="18"/>
      <c r="C187" s="18"/>
      <c r="D187" s="18"/>
      <c r="E187" s="19"/>
      <c r="F187" s="186"/>
      <c r="G187" s="185"/>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4">
      <c r="A188" s="18"/>
      <c r="B188" s="18"/>
      <c r="C188" s="18"/>
      <c r="D188" s="18"/>
      <c r="E188" s="19"/>
      <c r="F188" s="186"/>
      <c r="G188" s="185"/>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4">
      <c r="A189" s="18"/>
      <c r="B189" s="18"/>
      <c r="C189" s="18"/>
      <c r="D189" s="18"/>
      <c r="E189" s="19"/>
      <c r="F189" s="186"/>
      <c r="G189" s="185"/>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4">
      <c r="A190" s="18"/>
      <c r="B190" s="18"/>
      <c r="C190" s="18"/>
      <c r="D190" s="18"/>
      <c r="E190" s="19"/>
      <c r="F190" s="186"/>
      <c r="G190" s="185"/>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4">
      <c r="A191" s="18"/>
      <c r="B191" s="18"/>
      <c r="C191" s="18"/>
      <c r="D191" s="18"/>
      <c r="E191" s="19"/>
      <c r="F191" s="186"/>
      <c r="G191" s="185"/>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4">
      <c r="A192" s="18"/>
      <c r="B192" s="18"/>
      <c r="C192" s="18"/>
      <c r="D192" s="18"/>
      <c r="E192" s="19"/>
      <c r="F192" s="186"/>
      <c r="G192" s="185"/>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4">
      <c r="A193" s="18"/>
      <c r="B193" s="18"/>
      <c r="C193" s="18"/>
      <c r="D193" s="18"/>
      <c r="E193" s="19"/>
      <c r="F193" s="186"/>
      <c r="G193" s="185"/>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4">
      <c r="A194" s="18"/>
      <c r="B194" s="18"/>
      <c r="C194" s="18"/>
      <c r="D194" s="18"/>
      <c r="E194" s="19"/>
      <c r="F194" s="186"/>
      <c r="G194" s="185"/>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4">
      <c r="A195" s="18"/>
      <c r="B195" s="18"/>
      <c r="C195" s="18"/>
      <c r="D195" s="18"/>
      <c r="E195" s="19"/>
      <c r="F195" s="186"/>
      <c r="G195" s="185"/>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4">
      <c r="A196" s="18"/>
      <c r="B196" s="18"/>
      <c r="C196" s="18"/>
      <c r="D196" s="18"/>
      <c r="E196" s="19"/>
      <c r="F196" s="186"/>
      <c r="G196" s="185"/>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4">
      <c r="A197" s="18"/>
      <c r="B197" s="18"/>
      <c r="C197" s="18"/>
      <c r="D197" s="18"/>
      <c r="E197" s="19"/>
      <c r="F197" s="186"/>
      <c r="G197" s="185"/>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4">
      <c r="A198" s="18"/>
      <c r="B198" s="18"/>
      <c r="C198" s="18"/>
      <c r="D198" s="18"/>
      <c r="E198" s="19"/>
      <c r="F198" s="186"/>
      <c r="G198" s="185"/>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4">
      <c r="A199" s="18"/>
      <c r="B199" s="18"/>
      <c r="C199" s="18"/>
      <c r="D199" s="18"/>
      <c r="E199" s="19"/>
      <c r="F199" s="186"/>
      <c r="G199" s="185"/>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4">
      <c r="A200" s="18"/>
      <c r="B200" s="18"/>
      <c r="C200" s="18"/>
      <c r="D200" s="18"/>
      <c r="E200" s="19"/>
      <c r="F200" s="186"/>
      <c r="G200" s="185"/>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4">
      <c r="A201" s="18"/>
      <c r="B201" s="18"/>
      <c r="C201" s="18"/>
      <c r="D201" s="18"/>
      <c r="E201" s="19"/>
      <c r="F201" s="186"/>
      <c r="G201" s="185"/>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4">
      <c r="A202" s="18"/>
      <c r="B202" s="18"/>
      <c r="C202" s="18"/>
      <c r="D202" s="18"/>
      <c r="E202" s="19"/>
      <c r="F202" s="186"/>
      <c r="G202" s="185"/>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4">
      <c r="A203" s="18"/>
      <c r="B203" s="18"/>
      <c r="C203" s="18"/>
      <c r="D203" s="18"/>
      <c r="E203" s="19"/>
      <c r="F203" s="186"/>
      <c r="G203" s="185"/>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4">
      <c r="A204" s="18"/>
      <c r="B204" s="18"/>
      <c r="C204" s="18"/>
      <c r="D204" s="18"/>
      <c r="E204" s="19"/>
      <c r="F204" s="186"/>
      <c r="G204" s="185"/>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4">
      <c r="A205" s="18"/>
      <c r="B205" s="18"/>
      <c r="C205" s="18"/>
      <c r="D205" s="18"/>
      <c r="E205" s="19"/>
      <c r="F205" s="186"/>
      <c r="G205" s="185"/>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4">
      <c r="A206" s="18"/>
      <c r="B206" s="18"/>
      <c r="C206" s="18"/>
      <c r="D206" s="18"/>
      <c r="E206" s="19"/>
      <c r="F206" s="186"/>
      <c r="G206" s="185"/>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4">
      <c r="A207" s="18"/>
      <c r="B207" s="18"/>
      <c r="C207" s="18"/>
      <c r="D207" s="18"/>
      <c r="E207" s="19"/>
      <c r="F207" s="186"/>
      <c r="G207" s="185"/>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4">
      <c r="A208" s="18"/>
      <c r="B208" s="18"/>
      <c r="C208" s="18"/>
      <c r="D208" s="18"/>
      <c r="E208" s="19"/>
      <c r="F208" s="186"/>
      <c r="G208" s="185"/>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4">
      <c r="A209" s="18"/>
      <c r="B209" s="18"/>
      <c r="C209" s="18"/>
      <c r="D209" s="18"/>
      <c r="E209" s="19"/>
      <c r="F209" s="186"/>
      <c r="G209" s="185"/>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4">
      <c r="A210" s="18"/>
      <c r="B210" s="18"/>
      <c r="C210" s="18"/>
      <c r="D210" s="18"/>
      <c r="E210" s="19"/>
      <c r="F210" s="186"/>
      <c r="G210" s="185"/>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4">
      <c r="A211" s="18"/>
      <c r="B211" s="18"/>
      <c r="C211" s="18"/>
      <c r="D211" s="18"/>
      <c r="E211" s="19"/>
      <c r="F211" s="186"/>
      <c r="G211" s="185"/>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4">
      <c r="A212" s="18"/>
      <c r="B212" s="18"/>
      <c r="C212" s="18"/>
      <c r="D212" s="18"/>
      <c r="E212" s="19"/>
      <c r="F212" s="186"/>
      <c r="G212" s="185"/>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4">
      <c r="A213" s="18"/>
      <c r="B213" s="18"/>
      <c r="C213" s="18"/>
      <c r="D213" s="18"/>
      <c r="E213" s="19"/>
      <c r="F213" s="186"/>
      <c r="G213" s="185"/>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4">
      <c r="A214" s="18"/>
      <c r="B214" s="18"/>
      <c r="C214" s="18"/>
      <c r="D214" s="18"/>
      <c r="E214" s="19"/>
      <c r="F214" s="186"/>
      <c r="G214" s="185"/>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4">
      <c r="A215" s="18"/>
      <c r="B215" s="18"/>
      <c r="C215" s="18"/>
      <c r="D215" s="18"/>
      <c r="E215" s="19"/>
      <c r="F215" s="186"/>
      <c r="G215" s="185"/>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4">
      <c r="A216" s="18"/>
      <c r="B216" s="18"/>
      <c r="C216" s="18"/>
      <c r="D216" s="18"/>
      <c r="E216" s="19"/>
      <c r="F216" s="186"/>
      <c r="G216" s="185"/>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4">
      <c r="A217" s="18"/>
      <c r="B217" s="18"/>
      <c r="C217" s="18"/>
      <c r="D217" s="18"/>
      <c r="E217" s="19"/>
      <c r="F217" s="186"/>
      <c r="G217" s="185"/>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4">
      <c r="A218" s="18"/>
      <c r="B218" s="18"/>
      <c r="C218" s="18"/>
      <c r="D218" s="18"/>
      <c r="E218" s="19"/>
      <c r="F218" s="186"/>
      <c r="G218" s="185"/>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4">
      <c r="A219" s="18"/>
      <c r="B219" s="18"/>
      <c r="C219" s="18"/>
      <c r="D219" s="18"/>
      <c r="E219" s="19"/>
      <c r="F219" s="186"/>
      <c r="G219" s="185"/>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4">
      <c r="A220" s="18"/>
      <c r="B220" s="18"/>
      <c r="C220" s="18"/>
      <c r="D220" s="18"/>
      <c r="E220" s="19"/>
      <c r="F220" s="186"/>
      <c r="G220" s="185"/>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4">
      <c r="A221" s="18"/>
      <c r="B221" s="18"/>
      <c r="C221" s="18"/>
      <c r="D221" s="18"/>
      <c r="E221" s="19"/>
      <c r="F221" s="186"/>
      <c r="G221" s="185"/>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4">
      <c r="A222" s="18"/>
      <c r="B222" s="18"/>
      <c r="C222" s="18"/>
      <c r="D222" s="18"/>
      <c r="E222" s="19"/>
      <c r="F222" s="186"/>
      <c r="G222" s="185"/>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4">
      <c r="A223" s="18"/>
      <c r="B223" s="18"/>
      <c r="C223" s="18"/>
      <c r="D223" s="18"/>
      <c r="E223" s="19"/>
      <c r="F223" s="186"/>
      <c r="G223" s="185"/>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4">
      <c r="A224" s="18"/>
      <c r="B224" s="18"/>
      <c r="C224" s="18"/>
      <c r="D224" s="18"/>
      <c r="E224" s="19"/>
      <c r="F224" s="186"/>
      <c r="G224" s="185"/>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4">
      <c r="A225" s="18"/>
      <c r="B225" s="18"/>
      <c r="C225" s="18"/>
      <c r="D225" s="18"/>
      <c r="E225" s="19"/>
      <c r="F225" s="186"/>
      <c r="G225" s="185"/>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4">
      <c r="A226" s="18"/>
      <c r="B226" s="18"/>
      <c r="C226" s="18"/>
      <c r="D226" s="18"/>
      <c r="E226" s="19"/>
      <c r="F226" s="186"/>
      <c r="G226" s="185"/>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4">
      <c r="A227" s="18"/>
      <c r="B227" s="18"/>
      <c r="C227" s="18"/>
      <c r="D227" s="18"/>
      <c r="E227" s="19"/>
      <c r="F227" s="186"/>
      <c r="G227" s="185"/>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4">
      <c r="A228" s="18"/>
      <c r="B228" s="18"/>
      <c r="C228" s="18"/>
      <c r="D228" s="18"/>
      <c r="E228" s="19"/>
      <c r="F228" s="186"/>
      <c r="G228" s="185"/>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4">
      <c r="A229" s="18"/>
      <c r="B229" s="18"/>
      <c r="C229" s="18"/>
      <c r="D229" s="18"/>
      <c r="E229" s="19"/>
      <c r="F229" s="186"/>
      <c r="G229" s="185"/>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4">
      <c r="A230" s="18"/>
      <c r="B230" s="18"/>
      <c r="C230" s="18"/>
      <c r="D230" s="18"/>
      <c r="E230" s="19"/>
      <c r="F230" s="186"/>
      <c r="G230" s="185"/>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4">
      <c r="A231" s="18"/>
      <c r="B231" s="18"/>
      <c r="C231" s="18"/>
      <c r="D231" s="18"/>
      <c r="E231" s="19"/>
      <c r="F231" s="186"/>
      <c r="G231" s="185"/>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4">
      <c r="A232" s="18"/>
      <c r="B232" s="18"/>
      <c r="C232" s="18"/>
      <c r="D232" s="18"/>
      <c r="E232" s="19"/>
      <c r="F232" s="186"/>
      <c r="G232" s="185"/>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4">
      <c r="A233" s="18"/>
      <c r="B233" s="18"/>
      <c r="C233" s="18"/>
      <c r="D233" s="18"/>
      <c r="E233" s="19"/>
      <c r="F233" s="186"/>
      <c r="G233" s="185"/>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4">
      <c r="A234" s="18"/>
      <c r="B234" s="18"/>
      <c r="C234" s="18"/>
      <c r="D234" s="18"/>
      <c r="E234" s="19"/>
      <c r="F234" s="186"/>
      <c r="G234" s="185"/>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4">
      <c r="A235" s="18"/>
      <c r="B235" s="18"/>
      <c r="C235" s="18"/>
      <c r="D235" s="18"/>
      <c r="E235" s="19"/>
      <c r="F235" s="186"/>
      <c r="G235" s="185"/>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4">
      <c r="A236" s="18"/>
      <c r="B236" s="18"/>
      <c r="C236" s="18"/>
      <c r="D236" s="18"/>
      <c r="E236" s="19"/>
      <c r="F236" s="186"/>
      <c r="G236" s="185"/>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4">
      <c r="A237" s="18"/>
      <c r="B237" s="18"/>
      <c r="C237" s="18"/>
      <c r="D237" s="18"/>
      <c r="E237" s="19"/>
      <c r="F237" s="186"/>
      <c r="G237" s="185"/>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4">
      <c r="A238" s="18"/>
      <c r="B238" s="18"/>
      <c r="C238" s="18"/>
      <c r="D238" s="18"/>
      <c r="E238" s="19"/>
      <c r="F238" s="186"/>
      <c r="G238" s="185"/>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4">
      <c r="A239" s="18"/>
      <c r="B239" s="18"/>
      <c r="C239" s="18"/>
      <c r="D239" s="18"/>
      <c r="E239" s="19"/>
      <c r="F239" s="186"/>
      <c r="G239" s="185"/>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4">
      <c r="A240" s="18"/>
      <c r="B240" s="18"/>
      <c r="C240" s="18"/>
      <c r="D240" s="18"/>
      <c r="E240" s="19"/>
      <c r="F240" s="186"/>
      <c r="G240" s="185"/>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4">
      <c r="A241" s="18"/>
      <c r="B241" s="18"/>
      <c r="C241" s="18"/>
      <c r="D241" s="18"/>
      <c r="E241" s="19"/>
      <c r="F241" s="186"/>
      <c r="G241" s="185"/>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4">
      <c r="A242" s="18"/>
      <c r="B242" s="18"/>
      <c r="C242" s="18"/>
      <c r="D242" s="18"/>
      <c r="E242" s="19"/>
      <c r="F242" s="186"/>
      <c r="G242" s="185"/>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4">
      <c r="A243" s="18"/>
      <c r="B243" s="18"/>
      <c r="C243" s="18"/>
      <c r="D243" s="18"/>
      <c r="E243" s="19"/>
      <c r="F243" s="186"/>
      <c r="G243" s="185"/>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4">
      <c r="A244" s="18"/>
      <c r="B244" s="18"/>
      <c r="C244" s="18"/>
      <c r="D244" s="18"/>
      <c r="E244" s="19"/>
      <c r="F244" s="186"/>
      <c r="G244" s="185"/>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4">
      <c r="A245" s="18"/>
      <c r="B245" s="18"/>
      <c r="C245" s="18"/>
      <c r="D245" s="18"/>
      <c r="E245" s="19"/>
      <c r="F245" s="186"/>
      <c r="G245" s="185"/>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4">
      <c r="A246" s="18"/>
      <c r="B246" s="18"/>
      <c r="C246" s="18"/>
      <c r="D246" s="18"/>
      <c r="E246" s="19"/>
      <c r="F246" s="186"/>
      <c r="G246" s="185"/>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4">
      <c r="A247" s="18"/>
      <c r="B247" s="18"/>
      <c r="C247" s="18"/>
      <c r="D247" s="18"/>
      <c r="E247" s="19"/>
      <c r="F247" s="186"/>
      <c r="G247" s="185"/>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4">
      <c r="A248" s="18"/>
      <c r="B248" s="18"/>
      <c r="C248" s="18"/>
      <c r="D248" s="18"/>
      <c r="E248" s="19"/>
      <c r="F248" s="186"/>
      <c r="G248" s="185"/>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4">
      <c r="A249" s="18"/>
      <c r="B249" s="18"/>
      <c r="C249" s="18"/>
      <c r="D249" s="18"/>
      <c r="E249" s="19"/>
      <c r="F249" s="186"/>
      <c r="G249" s="185"/>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4">
      <c r="A250" s="18"/>
      <c r="B250" s="18"/>
      <c r="C250" s="18"/>
      <c r="D250" s="18"/>
      <c r="E250" s="19"/>
      <c r="F250" s="186"/>
      <c r="G250" s="185"/>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4">
      <c r="A251" s="18"/>
      <c r="B251" s="18"/>
      <c r="C251" s="18"/>
      <c r="D251" s="18"/>
      <c r="E251" s="19"/>
      <c r="F251" s="186"/>
      <c r="G251" s="185"/>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4">
      <c r="A252" s="18"/>
      <c r="B252" s="18"/>
      <c r="C252" s="18"/>
      <c r="D252" s="18"/>
      <c r="E252" s="19"/>
      <c r="F252" s="186"/>
      <c r="G252" s="185"/>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4">
      <c r="A253" s="18"/>
      <c r="B253" s="18"/>
      <c r="C253" s="18"/>
      <c r="D253" s="18"/>
      <c r="E253" s="19"/>
      <c r="F253" s="186"/>
      <c r="G253" s="185"/>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4">
      <c r="A254" s="18"/>
      <c r="B254" s="18"/>
      <c r="C254" s="18"/>
      <c r="D254" s="18"/>
      <c r="E254" s="19"/>
      <c r="F254" s="186"/>
      <c r="G254" s="185"/>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4">
      <c r="A255" s="18"/>
      <c r="B255" s="18"/>
      <c r="C255" s="18"/>
      <c r="D255" s="18"/>
      <c r="E255" s="19"/>
      <c r="F255" s="186"/>
      <c r="G255" s="185"/>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4">
      <c r="A256" s="18"/>
      <c r="B256" s="18"/>
      <c r="C256" s="18"/>
      <c r="D256" s="18"/>
      <c r="E256" s="19"/>
      <c r="F256" s="186"/>
      <c r="G256" s="185"/>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4">
      <c r="A257" s="18"/>
      <c r="B257" s="18"/>
      <c r="C257" s="18"/>
      <c r="D257" s="18"/>
      <c r="E257" s="19"/>
      <c r="F257" s="186"/>
      <c r="G257" s="185"/>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4">
      <c r="A258" s="18"/>
      <c r="B258" s="18"/>
      <c r="C258" s="18"/>
      <c r="D258" s="18"/>
      <c r="E258" s="19"/>
      <c r="F258" s="186"/>
      <c r="G258" s="185"/>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4">
      <c r="A259" s="18"/>
      <c r="B259" s="18"/>
      <c r="C259" s="18"/>
      <c r="D259" s="18"/>
      <c r="E259" s="19"/>
      <c r="F259" s="186"/>
      <c r="G259" s="185"/>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4">
      <c r="A260" s="18"/>
      <c r="B260" s="18"/>
      <c r="C260" s="18"/>
      <c r="D260" s="18"/>
      <c r="E260" s="19"/>
      <c r="F260" s="186"/>
      <c r="G260" s="185"/>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4">
      <c r="A261" s="18"/>
      <c r="B261" s="18"/>
      <c r="C261" s="18"/>
      <c r="D261" s="18"/>
      <c r="E261" s="19"/>
      <c r="F261" s="186"/>
      <c r="G261" s="185"/>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4">
      <c r="A262" s="18"/>
      <c r="B262" s="18"/>
      <c r="C262" s="18"/>
      <c r="D262" s="18"/>
      <c r="E262" s="19"/>
      <c r="F262" s="186"/>
      <c r="G262" s="185"/>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4">
      <c r="A263" s="18"/>
      <c r="B263" s="18"/>
      <c r="C263" s="18"/>
      <c r="D263" s="18"/>
      <c r="E263" s="19"/>
      <c r="F263" s="186"/>
      <c r="G263" s="185"/>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4">
      <c r="A264" s="18"/>
      <c r="B264" s="18"/>
      <c r="C264" s="18"/>
      <c r="D264" s="18"/>
      <c r="E264" s="19"/>
      <c r="F264" s="186"/>
      <c r="G264" s="185"/>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4">
      <c r="A265" s="18"/>
      <c r="B265" s="18"/>
      <c r="C265" s="18"/>
      <c r="D265" s="18"/>
      <c r="E265" s="19"/>
      <c r="F265" s="186"/>
      <c r="G265" s="185"/>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4">
      <c r="A266" s="18"/>
      <c r="B266" s="18"/>
      <c r="C266" s="18"/>
      <c r="D266" s="18"/>
      <c r="E266" s="19"/>
      <c r="F266" s="186"/>
      <c r="G266" s="185"/>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4">
      <c r="A267" s="18"/>
      <c r="B267" s="18"/>
      <c r="C267" s="18"/>
      <c r="D267" s="18"/>
      <c r="E267" s="19"/>
      <c r="F267" s="186"/>
      <c r="G267" s="185"/>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4">
      <c r="A268" s="18"/>
      <c r="B268" s="18"/>
      <c r="C268" s="18"/>
      <c r="D268" s="18"/>
      <c r="E268" s="19"/>
      <c r="F268" s="186"/>
      <c r="G268" s="185"/>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4">
      <c r="A269" s="18"/>
      <c r="B269" s="18"/>
      <c r="C269" s="18"/>
      <c r="D269" s="18"/>
      <c r="E269" s="19"/>
      <c r="F269" s="186"/>
      <c r="G269" s="185"/>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4">
      <c r="A270" s="18"/>
      <c r="B270" s="18"/>
      <c r="C270" s="18"/>
      <c r="D270" s="18"/>
      <c r="E270" s="19"/>
      <c r="F270" s="186"/>
      <c r="G270" s="185"/>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4">
      <c r="A271" s="18"/>
      <c r="B271" s="18"/>
      <c r="C271" s="18"/>
      <c r="D271" s="18"/>
      <c r="E271" s="19"/>
      <c r="F271" s="186"/>
      <c r="G271" s="185"/>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4">
      <c r="A272" s="18"/>
      <c r="B272" s="18"/>
      <c r="C272" s="18"/>
      <c r="D272" s="18"/>
      <c r="E272" s="19"/>
      <c r="F272" s="186"/>
      <c r="G272" s="185"/>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4">
      <c r="A273" s="18"/>
      <c r="B273" s="18"/>
      <c r="C273" s="18"/>
      <c r="D273" s="18"/>
      <c r="E273" s="19"/>
      <c r="F273" s="186"/>
      <c r="G273" s="185"/>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4">
      <c r="A274" s="18"/>
      <c r="B274" s="18"/>
      <c r="C274" s="18"/>
      <c r="D274" s="18"/>
      <c r="E274" s="19"/>
      <c r="F274" s="186"/>
      <c r="G274" s="185"/>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4">
      <c r="A275" s="18"/>
      <c r="B275" s="18"/>
      <c r="C275" s="18"/>
      <c r="D275" s="18"/>
      <c r="E275" s="19"/>
      <c r="F275" s="186"/>
      <c r="G275" s="185"/>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4">
      <c r="A276" s="18"/>
      <c r="B276" s="18"/>
      <c r="C276" s="18"/>
      <c r="D276" s="18"/>
      <c r="E276" s="19"/>
      <c r="F276" s="186"/>
      <c r="G276" s="185"/>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4">
      <c r="A277" s="18"/>
      <c r="B277" s="18"/>
      <c r="C277" s="18"/>
      <c r="D277" s="18"/>
      <c r="E277" s="19"/>
      <c r="F277" s="186"/>
      <c r="G277" s="185"/>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4">
      <c r="A278" s="18"/>
      <c r="B278" s="18"/>
      <c r="C278" s="18"/>
      <c r="D278" s="18"/>
      <c r="E278" s="19"/>
      <c r="F278" s="186"/>
      <c r="G278" s="185"/>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4">
      <c r="A279" s="18"/>
      <c r="B279" s="18"/>
      <c r="C279" s="18"/>
      <c r="D279" s="18"/>
      <c r="E279" s="19"/>
      <c r="F279" s="186"/>
      <c r="G279" s="185"/>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4">
      <c r="A280" s="18"/>
      <c r="B280" s="18"/>
      <c r="C280" s="18"/>
      <c r="D280" s="18"/>
      <c r="E280" s="19"/>
      <c r="F280" s="186"/>
      <c r="G280" s="185"/>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4">
      <c r="A281" s="18"/>
      <c r="B281" s="18"/>
      <c r="C281" s="18"/>
      <c r="D281" s="18"/>
      <c r="E281" s="19"/>
      <c r="F281" s="186"/>
      <c r="G281" s="185"/>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4">
      <c r="A282" s="18"/>
      <c r="B282" s="18"/>
      <c r="C282" s="18"/>
      <c r="D282" s="18"/>
      <c r="E282" s="19"/>
      <c r="F282" s="186"/>
      <c r="G282" s="185"/>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row r="284" spans="1:26" ht="15.75" customHeight="1" x14ac:dyDescent="0.25"/>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R1000"/>
  <sheetViews>
    <sheetView workbookViewId="0"/>
  </sheetViews>
  <sheetFormatPr defaultColWidth="12.6328125" defaultRowHeight="15" customHeight="1" x14ac:dyDescent="0.25"/>
  <cols>
    <col min="1" max="1" width="68.90625" customWidth="1"/>
    <col min="2" max="2" width="5.7265625" customWidth="1"/>
    <col min="3" max="3" width="58.7265625" customWidth="1"/>
    <col min="4" max="4" width="5.7265625" customWidth="1"/>
    <col min="5" max="5" width="26.08984375" customWidth="1"/>
    <col min="6" max="6" width="5.7265625" customWidth="1"/>
    <col min="7" max="7" width="23.7265625" customWidth="1"/>
    <col min="8" max="8" width="5.7265625" customWidth="1"/>
    <col min="9" max="9" width="49" customWidth="1"/>
    <col min="10" max="10" width="5.7265625" customWidth="1"/>
    <col min="11" max="11" width="20.453125" customWidth="1"/>
    <col min="12" max="12" width="5.7265625" customWidth="1"/>
    <col min="13" max="13" width="32" customWidth="1"/>
    <col min="14" max="14" width="47.7265625" customWidth="1"/>
    <col min="15" max="15" width="5.7265625" customWidth="1"/>
    <col min="16" max="16" width="51.26953125" customWidth="1"/>
    <col min="17" max="17" width="12.453125" customWidth="1"/>
    <col min="18" max="18" width="24.453125" customWidth="1"/>
    <col min="19" max="26" width="12.453125" customWidth="1"/>
  </cols>
  <sheetData>
    <row r="1" spans="1:16" ht="15.75" customHeight="1" x14ac:dyDescent="0.3">
      <c r="A1" s="202" t="s">
        <v>2110</v>
      </c>
      <c r="B1" s="203"/>
      <c r="C1" s="202" t="s">
        <v>2111</v>
      </c>
      <c r="D1" s="203"/>
      <c r="E1" s="203" t="s">
        <v>2112</v>
      </c>
      <c r="F1" s="203"/>
      <c r="G1" s="204" t="s">
        <v>2113</v>
      </c>
      <c r="H1" s="203"/>
      <c r="I1" s="205" t="s">
        <v>2114</v>
      </c>
      <c r="J1" s="203"/>
      <c r="K1" s="205" t="s">
        <v>2115</v>
      </c>
      <c r="L1" s="203"/>
      <c r="M1" s="205" t="s">
        <v>2116</v>
      </c>
      <c r="N1" s="205" t="s">
        <v>2117</v>
      </c>
      <c r="O1" s="203"/>
      <c r="P1" s="205" t="s">
        <v>51</v>
      </c>
    </row>
    <row r="2" spans="1:16" ht="15.75" customHeight="1" x14ac:dyDescent="0.3">
      <c r="A2" s="206" t="s">
        <v>64</v>
      </c>
      <c r="B2" s="203"/>
      <c r="C2" s="207"/>
      <c r="D2" s="203"/>
      <c r="E2" s="208" t="s">
        <v>2118</v>
      </c>
      <c r="F2" s="203"/>
      <c r="G2" s="45" t="s">
        <v>248</v>
      </c>
      <c r="H2" s="203"/>
      <c r="I2" s="209" t="s">
        <v>1880</v>
      </c>
      <c r="J2" s="203"/>
      <c r="K2" s="210" t="s">
        <v>75</v>
      </c>
      <c r="L2" s="203"/>
      <c r="M2" s="209" t="s">
        <v>33</v>
      </c>
      <c r="N2" s="209" t="s">
        <v>33</v>
      </c>
      <c r="O2" s="203"/>
      <c r="P2" s="209" t="s">
        <v>90</v>
      </c>
    </row>
    <row r="3" spans="1:16" ht="15.75" customHeight="1" x14ac:dyDescent="0.3">
      <c r="A3" s="5" t="s">
        <v>72</v>
      </c>
      <c r="B3" s="203"/>
      <c r="C3" s="211" t="s">
        <v>2119</v>
      </c>
      <c r="D3" s="203"/>
      <c r="E3" s="212" t="s">
        <v>2120</v>
      </c>
      <c r="F3" s="203"/>
      <c r="G3" s="45" t="s">
        <v>77</v>
      </c>
      <c r="H3" s="203"/>
      <c r="I3" s="209" t="s">
        <v>1872</v>
      </c>
      <c r="J3" s="203"/>
      <c r="K3" s="213" t="s">
        <v>83</v>
      </c>
      <c r="L3" s="203"/>
      <c r="M3" s="209" t="s">
        <v>559</v>
      </c>
      <c r="N3" s="209" t="s">
        <v>39</v>
      </c>
      <c r="O3" s="203"/>
      <c r="P3" s="209" t="s">
        <v>814</v>
      </c>
    </row>
    <row r="4" spans="1:16" ht="15.75" customHeight="1" x14ac:dyDescent="0.3">
      <c r="A4" s="5" t="s">
        <v>135</v>
      </c>
      <c r="B4" s="203"/>
      <c r="C4" s="5" t="s">
        <v>2121</v>
      </c>
      <c r="D4" s="203"/>
      <c r="E4" s="214" t="s">
        <v>2122</v>
      </c>
      <c r="F4" s="203"/>
      <c r="G4" s="45" t="s">
        <v>140</v>
      </c>
      <c r="H4" s="203"/>
      <c r="I4" s="209" t="s">
        <v>1869</v>
      </c>
      <c r="J4" s="203"/>
      <c r="K4" s="215" t="s">
        <v>143</v>
      </c>
      <c r="L4" s="203"/>
      <c r="M4" s="209" t="s">
        <v>22</v>
      </c>
      <c r="N4" s="209" t="s">
        <v>22</v>
      </c>
      <c r="O4" s="203"/>
      <c r="P4" s="209" t="s">
        <v>805</v>
      </c>
    </row>
    <row r="5" spans="1:16" ht="15.75" customHeight="1" x14ac:dyDescent="0.3">
      <c r="A5" s="5" t="s">
        <v>766</v>
      </c>
      <c r="B5" s="203"/>
      <c r="C5" s="5" t="s">
        <v>2123</v>
      </c>
      <c r="D5" s="203"/>
      <c r="E5" s="216" t="s">
        <v>2124</v>
      </c>
      <c r="F5" s="203"/>
      <c r="G5" s="45" t="s">
        <v>244</v>
      </c>
      <c r="H5" s="203"/>
      <c r="I5" s="209"/>
      <c r="J5" s="203"/>
      <c r="K5" s="159" t="s">
        <v>65</v>
      </c>
      <c r="L5" s="203"/>
      <c r="M5" s="209" t="s">
        <v>2125</v>
      </c>
      <c r="N5" s="209" t="s">
        <v>40</v>
      </c>
      <c r="O5" s="203"/>
    </row>
    <row r="6" spans="1:16" ht="15.75" customHeight="1" x14ac:dyDescent="0.3">
      <c r="A6" s="5" t="s">
        <v>104</v>
      </c>
      <c r="B6" s="203"/>
      <c r="C6" s="5" t="s">
        <v>2126</v>
      </c>
      <c r="D6" s="203"/>
      <c r="E6" s="217" t="s">
        <v>2127</v>
      </c>
      <c r="F6" s="203"/>
      <c r="G6" s="45" t="s">
        <v>2128</v>
      </c>
      <c r="H6" s="203"/>
      <c r="I6" s="209" t="s">
        <v>1875</v>
      </c>
      <c r="J6" s="203"/>
      <c r="K6" s="218"/>
      <c r="L6" s="203"/>
      <c r="M6" s="209" t="s">
        <v>23</v>
      </c>
      <c r="N6" s="209" t="s">
        <v>23</v>
      </c>
      <c r="O6" s="203"/>
    </row>
    <row r="7" spans="1:16" ht="15.75" customHeight="1" x14ac:dyDescent="0.3">
      <c r="A7" s="5" t="s">
        <v>124</v>
      </c>
      <c r="B7" s="203"/>
      <c r="C7" s="5" t="s">
        <v>2129</v>
      </c>
      <c r="D7" s="203"/>
      <c r="E7" s="219" t="s">
        <v>159</v>
      </c>
      <c r="F7" s="203"/>
      <c r="G7" s="45" t="s">
        <v>67</v>
      </c>
      <c r="H7" s="203"/>
      <c r="I7" s="209" t="s">
        <v>1870</v>
      </c>
      <c r="J7" s="203"/>
      <c r="L7" s="203"/>
      <c r="M7" s="209" t="s">
        <v>2130</v>
      </c>
      <c r="N7" s="209" t="s">
        <v>41</v>
      </c>
      <c r="O7" s="203"/>
    </row>
    <row r="8" spans="1:16" ht="15.75" customHeight="1" x14ac:dyDescent="0.3">
      <c r="A8" s="5" t="s">
        <v>1130</v>
      </c>
      <c r="B8" s="203"/>
      <c r="C8" s="5" t="s">
        <v>2131</v>
      </c>
      <c r="D8" s="203"/>
      <c r="E8" s="207"/>
      <c r="F8" s="203"/>
      <c r="G8" s="45" t="s">
        <v>2132</v>
      </c>
      <c r="H8" s="203"/>
      <c r="I8" s="209"/>
      <c r="J8" s="203"/>
      <c r="L8" s="203"/>
      <c r="M8" s="209" t="s">
        <v>2133</v>
      </c>
      <c r="N8" s="209" t="s">
        <v>34</v>
      </c>
      <c r="O8" s="203"/>
    </row>
    <row r="9" spans="1:16" ht="15.75" customHeight="1" x14ac:dyDescent="0.3">
      <c r="A9" s="5" t="s">
        <v>98</v>
      </c>
      <c r="B9" s="203"/>
      <c r="C9" s="5" t="s">
        <v>2134</v>
      </c>
      <c r="D9" s="203"/>
      <c r="E9" s="207"/>
      <c r="F9" s="203"/>
      <c r="G9" s="45" t="s">
        <v>111</v>
      </c>
      <c r="H9" s="203"/>
      <c r="I9" s="209" t="s">
        <v>1874</v>
      </c>
      <c r="J9" s="203"/>
      <c r="K9" s="220"/>
      <c r="L9" s="203"/>
      <c r="M9" s="209" t="s">
        <v>2135</v>
      </c>
      <c r="N9" s="209" t="s">
        <v>35</v>
      </c>
      <c r="O9" s="203"/>
    </row>
    <row r="10" spans="1:16" ht="15.75" customHeight="1" x14ac:dyDescent="0.3">
      <c r="A10" s="5" t="s">
        <v>81</v>
      </c>
      <c r="B10" s="203"/>
      <c r="C10" s="5" t="s">
        <v>2136</v>
      </c>
      <c r="D10" s="203"/>
      <c r="F10" s="203"/>
      <c r="G10" s="45" t="s">
        <v>159</v>
      </c>
      <c r="H10" s="203"/>
      <c r="I10" s="209" t="s">
        <v>2137</v>
      </c>
      <c r="J10" s="203"/>
      <c r="K10" s="220"/>
      <c r="L10" s="203"/>
      <c r="M10" s="209" t="s">
        <v>28</v>
      </c>
      <c r="N10" s="209" t="s">
        <v>28</v>
      </c>
      <c r="O10" s="203"/>
    </row>
    <row r="11" spans="1:16" ht="15.75" customHeight="1" x14ac:dyDescent="0.3">
      <c r="B11" s="203"/>
      <c r="D11" s="203"/>
      <c r="F11" s="203"/>
      <c r="G11" s="221" t="s">
        <v>301</v>
      </c>
      <c r="H11" s="203"/>
      <c r="I11" s="209" t="s">
        <v>1871</v>
      </c>
      <c r="J11" s="203"/>
      <c r="K11" s="220"/>
      <c r="L11" s="203"/>
      <c r="M11" s="209" t="s">
        <v>36</v>
      </c>
      <c r="N11" s="209" t="s">
        <v>36</v>
      </c>
      <c r="O11" s="203"/>
    </row>
    <row r="12" spans="1:16" ht="15.75" customHeight="1" x14ac:dyDescent="0.3">
      <c r="C12" s="211" t="s">
        <v>2138</v>
      </c>
      <c r="G12" s="222"/>
      <c r="I12" s="209" t="s">
        <v>1868</v>
      </c>
      <c r="K12" s="209"/>
      <c r="M12" s="209" t="s">
        <v>29</v>
      </c>
      <c r="N12" s="209" t="s">
        <v>29</v>
      </c>
    </row>
    <row r="13" spans="1:16" ht="15.75" customHeight="1" x14ac:dyDescent="0.3">
      <c r="C13" s="5" t="s">
        <v>2139</v>
      </c>
      <c r="G13" s="223"/>
      <c r="I13" s="209" t="s">
        <v>1878</v>
      </c>
      <c r="K13" s="220"/>
      <c r="M13" s="209" t="s">
        <v>30</v>
      </c>
      <c r="N13" s="209" t="s">
        <v>30</v>
      </c>
    </row>
    <row r="14" spans="1:16" ht="15.75" customHeight="1" x14ac:dyDescent="0.3">
      <c r="C14" s="5" t="s">
        <v>2140</v>
      </c>
      <c r="G14" s="223"/>
      <c r="I14" s="209"/>
      <c r="K14" s="220"/>
      <c r="M14" s="209" t="s">
        <v>16</v>
      </c>
      <c r="N14" s="209" t="s">
        <v>16</v>
      </c>
    </row>
    <row r="15" spans="1:16" ht="15.75" customHeight="1" x14ac:dyDescent="0.3">
      <c r="C15" s="5" t="s">
        <v>2141</v>
      </c>
      <c r="G15" s="223"/>
      <c r="I15" s="209"/>
      <c r="K15" s="220"/>
      <c r="M15" s="209" t="s">
        <v>37</v>
      </c>
      <c r="N15" s="209" t="s">
        <v>37</v>
      </c>
    </row>
    <row r="16" spans="1:16" ht="15.75" customHeight="1" x14ac:dyDescent="0.3">
      <c r="A16" s="224" t="s">
        <v>2142</v>
      </c>
      <c r="C16" s="5"/>
      <c r="G16" s="223"/>
      <c r="I16" s="209"/>
      <c r="K16" s="220"/>
      <c r="M16" s="209" t="s">
        <v>13</v>
      </c>
      <c r="N16" s="209" t="s">
        <v>13</v>
      </c>
    </row>
    <row r="17" spans="1:18" ht="15.75" customHeight="1" x14ac:dyDescent="0.3">
      <c r="A17" s="225" t="s">
        <v>73</v>
      </c>
      <c r="C17" s="211" t="s">
        <v>2143</v>
      </c>
      <c r="G17" s="223"/>
      <c r="I17" s="209"/>
      <c r="K17" s="220"/>
      <c r="M17" s="209" t="s">
        <v>2144</v>
      </c>
      <c r="N17" s="209" t="s">
        <v>19</v>
      </c>
    </row>
    <row r="18" spans="1:18" ht="15.75" customHeight="1" x14ac:dyDescent="0.3">
      <c r="A18" s="225" t="s">
        <v>74</v>
      </c>
      <c r="C18" s="5" t="s">
        <v>2145</v>
      </c>
      <c r="G18" s="223"/>
      <c r="I18" s="209"/>
      <c r="M18" s="209" t="s">
        <v>31</v>
      </c>
      <c r="N18" s="209" t="s">
        <v>31</v>
      </c>
    </row>
    <row r="19" spans="1:18" ht="15.75" customHeight="1" x14ac:dyDescent="0.3">
      <c r="A19" s="225" t="s">
        <v>118</v>
      </c>
      <c r="C19" s="5" t="s">
        <v>2146</v>
      </c>
      <c r="G19" s="223"/>
      <c r="I19" s="209"/>
      <c r="M19" s="209" t="s">
        <v>17</v>
      </c>
      <c r="N19" s="209" t="s">
        <v>17</v>
      </c>
    </row>
    <row r="20" spans="1:18" ht="15.75" customHeight="1" x14ac:dyDescent="0.3">
      <c r="A20" s="225" t="s">
        <v>302</v>
      </c>
      <c r="C20" s="5" t="s">
        <v>2147</v>
      </c>
      <c r="G20" s="223"/>
      <c r="I20" s="209"/>
      <c r="M20" s="209" t="s">
        <v>24</v>
      </c>
      <c r="N20" s="209" t="s">
        <v>24</v>
      </c>
    </row>
    <row r="21" spans="1:18" ht="15.75" customHeight="1" x14ac:dyDescent="0.3">
      <c r="A21" s="225" t="s">
        <v>82</v>
      </c>
      <c r="C21" s="5" t="s">
        <v>2148</v>
      </c>
      <c r="G21" s="223"/>
      <c r="I21" s="209"/>
      <c r="M21" s="209" t="s">
        <v>20</v>
      </c>
      <c r="N21" s="209" t="s">
        <v>20</v>
      </c>
    </row>
    <row r="22" spans="1:18" ht="15.75" customHeight="1" x14ac:dyDescent="0.3">
      <c r="A22" s="225"/>
      <c r="C22" s="5" t="s">
        <v>2149</v>
      </c>
      <c r="G22" s="223"/>
      <c r="I22" s="209"/>
      <c r="M22" s="209" t="s">
        <v>250</v>
      </c>
      <c r="N22" s="209" t="s">
        <v>14</v>
      </c>
    </row>
    <row r="23" spans="1:18" ht="15.75" customHeight="1" x14ac:dyDescent="0.3">
      <c r="A23" s="224" t="s">
        <v>2138</v>
      </c>
      <c r="C23" s="5" t="s">
        <v>2150</v>
      </c>
      <c r="G23" s="223"/>
      <c r="I23" s="209"/>
      <c r="M23" s="209"/>
      <c r="N23" s="209" t="s">
        <v>303</v>
      </c>
    </row>
    <row r="24" spans="1:18" ht="15.75" customHeight="1" x14ac:dyDescent="0.3">
      <c r="A24" s="225" t="s">
        <v>574</v>
      </c>
      <c r="G24" s="223"/>
      <c r="I24" s="209"/>
      <c r="M24" s="209"/>
      <c r="N24" s="209" t="s">
        <v>42</v>
      </c>
    </row>
    <row r="25" spans="1:18" ht="15.75" customHeight="1" x14ac:dyDescent="0.3">
      <c r="A25" s="225" t="s">
        <v>136</v>
      </c>
      <c r="C25" s="211" t="s">
        <v>2151</v>
      </c>
      <c r="G25" s="223"/>
      <c r="I25" s="209"/>
      <c r="M25" s="209"/>
      <c r="N25" s="209" t="s">
        <v>245</v>
      </c>
    </row>
    <row r="26" spans="1:18" ht="15.75" customHeight="1" x14ac:dyDescent="0.3">
      <c r="A26" s="225" t="s">
        <v>595</v>
      </c>
      <c r="C26" s="5" t="s">
        <v>2152</v>
      </c>
      <c r="G26" s="223"/>
      <c r="I26" s="209"/>
      <c r="M26" s="209"/>
      <c r="N26" s="209" t="s">
        <v>250</v>
      </c>
    </row>
    <row r="27" spans="1:18" ht="15.75" customHeight="1" x14ac:dyDescent="0.3">
      <c r="A27" s="225" t="s">
        <v>209</v>
      </c>
      <c r="C27" s="5" t="s">
        <v>2153</v>
      </c>
      <c r="G27" s="223"/>
      <c r="I27" s="209"/>
    </row>
    <row r="28" spans="1:18" ht="15.75" customHeight="1" x14ac:dyDescent="0.3">
      <c r="A28" s="225"/>
      <c r="C28" s="5" t="s">
        <v>2154</v>
      </c>
      <c r="G28" s="223"/>
      <c r="I28" s="209"/>
    </row>
    <row r="29" spans="1:18" ht="15.75" customHeight="1" x14ac:dyDescent="0.3">
      <c r="A29" s="226" t="s">
        <v>2155</v>
      </c>
      <c r="C29" s="5" t="s">
        <v>2156</v>
      </c>
      <c r="G29" s="223"/>
      <c r="I29" s="209"/>
    </row>
    <row r="30" spans="1:18" ht="15.75" customHeight="1" x14ac:dyDescent="0.3">
      <c r="A30" s="225" t="s">
        <v>125</v>
      </c>
      <c r="C30" s="5" t="s">
        <v>2157</v>
      </c>
      <c r="G30" s="223"/>
      <c r="I30" s="209"/>
    </row>
    <row r="31" spans="1:18" ht="15.75" customHeight="1" x14ac:dyDescent="0.3">
      <c r="A31" s="225" t="s">
        <v>129</v>
      </c>
      <c r="C31" s="5" t="s">
        <v>2158</v>
      </c>
      <c r="G31" s="223"/>
      <c r="I31" s="209"/>
      <c r="N31" s="204" t="s">
        <v>2159</v>
      </c>
      <c r="P31" s="204"/>
      <c r="R31" s="205" t="s">
        <v>2160</v>
      </c>
    </row>
    <row r="32" spans="1:18" ht="15.75" customHeight="1" x14ac:dyDescent="0.3">
      <c r="A32" s="225" t="s">
        <v>317</v>
      </c>
      <c r="G32" s="223"/>
      <c r="I32" s="209"/>
      <c r="N32" s="227" t="s">
        <v>144</v>
      </c>
      <c r="P32" s="209"/>
      <c r="R32" s="209" t="s">
        <v>100</v>
      </c>
    </row>
    <row r="33" spans="1:18" ht="15.75" customHeight="1" x14ac:dyDescent="0.3">
      <c r="A33" s="225" t="s">
        <v>263</v>
      </c>
      <c r="C33" s="202" t="s">
        <v>2161</v>
      </c>
      <c r="G33" s="223"/>
      <c r="I33" s="209"/>
      <c r="N33" s="227" t="s">
        <v>137</v>
      </c>
      <c r="P33" s="228"/>
      <c r="R33" s="209" t="s">
        <v>131</v>
      </c>
    </row>
    <row r="34" spans="1:18" ht="15.75" customHeight="1" x14ac:dyDescent="0.3">
      <c r="A34" s="225"/>
      <c r="C34" s="5" t="s">
        <v>2162</v>
      </c>
      <c r="G34" s="223"/>
      <c r="I34" s="209"/>
      <c r="N34" s="227" t="s">
        <v>94</v>
      </c>
      <c r="P34" s="209"/>
      <c r="R34" s="209" t="s">
        <v>89</v>
      </c>
    </row>
    <row r="35" spans="1:18" ht="15.75" customHeight="1" x14ac:dyDescent="0.3">
      <c r="A35" s="226" t="s">
        <v>804</v>
      </c>
      <c r="C35" s="5" t="s">
        <v>2163</v>
      </c>
      <c r="G35" s="223"/>
      <c r="I35" s="209"/>
      <c r="N35" s="227" t="s">
        <v>110</v>
      </c>
      <c r="P35" s="209"/>
      <c r="R35" s="209" t="s">
        <v>286</v>
      </c>
    </row>
    <row r="36" spans="1:18" ht="15.75" customHeight="1" x14ac:dyDescent="0.3">
      <c r="A36" s="225" t="s">
        <v>518</v>
      </c>
      <c r="C36" s="5" t="s">
        <v>2164</v>
      </c>
      <c r="G36" s="223"/>
      <c r="I36" s="209"/>
      <c r="N36" s="227" t="s">
        <v>130</v>
      </c>
      <c r="P36" s="209"/>
      <c r="R36" s="209" t="s">
        <v>169</v>
      </c>
    </row>
    <row r="37" spans="1:18" ht="15.75" customHeight="1" x14ac:dyDescent="0.3">
      <c r="A37" s="225" t="s">
        <v>99</v>
      </c>
      <c r="G37" s="223"/>
      <c r="I37" s="209"/>
      <c r="N37" s="227" t="s">
        <v>66</v>
      </c>
      <c r="P37" s="209"/>
      <c r="R37" s="209" t="s">
        <v>84</v>
      </c>
    </row>
    <row r="38" spans="1:18" ht="15.75" customHeight="1" x14ac:dyDescent="0.3">
      <c r="A38" s="225" t="s">
        <v>298</v>
      </c>
      <c r="C38" s="202" t="s">
        <v>2155</v>
      </c>
      <c r="G38" s="223"/>
      <c r="I38" s="209"/>
      <c r="N38" s="227" t="s">
        <v>119</v>
      </c>
      <c r="P38" s="209"/>
      <c r="R38" s="209" t="s">
        <v>126</v>
      </c>
    </row>
    <row r="39" spans="1:18" ht="15.75" customHeight="1" x14ac:dyDescent="0.3">
      <c r="A39" s="225"/>
      <c r="C39" s="5" t="s">
        <v>2165</v>
      </c>
      <c r="G39" s="223"/>
      <c r="I39" s="209"/>
      <c r="N39" s="227" t="s">
        <v>271</v>
      </c>
      <c r="P39" s="209"/>
      <c r="R39" s="209" t="s">
        <v>308</v>
      </c>
    </row>
    <row r="40" spans="1:18" ht="15.75" customHeight="1" x14ac:dyDescent="0.3">
      <c r="A40" s="226" t="s">
        <v>2161</v>
      </c>
      <c r="C40" s="5" t="s">
        <v>2166</v>
      </c>
      <c r="G40" s="223"/>
      <c r="I40" s="209"/>
      <c r="N40" s="227" t="s">
        <v>237</v>
      </c>
      <c r="P40" s="209"/>
      <c r="R40" s="209" t="s">
        <v>76</v>
      </c>
    </row>
    <row r="41" spans="1:18" ht="15.75" customHeight="1" x14ac:dyDescent="0.3">
      <c r="A41" s="225" t="s">
        <v>2167</v>
      </c>
      <c r="C41" s="5" t="s">
        <v>2168</v>
      </c>
      <c r="G41" s="223"/>
      <c r="I41" s="209"/>
      <c r="R41" s="209" t="s">
        <v>120</v>
      </c>
    </row>
    <row r="42" spans="1:18" ht="15.75" customHeight="1" x14ac:dyDescent="0.3">
      <c r="A42" s="225" t="s">
        <v>760</v>
      </c>
      <c r="C42" s="5" t="s">
        <v>2169</v>
      </c>
      <c r="G42" s="223"/>
      <c r="I42" s="209"/>
      <c r="R42" s="209" t="s">
        <v>1693</v>
      </c>
    </row>
    <row r="43" spans="1:18" ht="15.75" customHeight="1" x14ac:dyDescent="0.3">
      <c r="A43" s="225" t="s">
        <v>88</v>
      </c>
      <c r="C43" s="5" t="s">
        <v>2170</v>
      </c>
      <c r="G43" s="223"/>
      <c r="I43" s="209"/>
    </row>
    <row r="44" spans="1:18" ht="15.75" customHeight="1" x14ac:dyDescent="0.3">
      <c r="C44" s="5" t="s">
        <v>2171</v>
      </c>
      <c r="G44" s="223"/>
      <c r="I44" s="209"/>
    </row>
    <row r="45" spans="1:18" ht="15.75" customHeight="1" x14ac:dyDescent="0.3">
      <c r="C45" s="5" t="s">
        <v>2172</v>
      </c>
      <c r="G45" s="223"/>
      <c r="I45" s="209"/>
    </row>
    <row r="46" spans="1:18" ht="15.75" customHeight="1" x14ac:dyDescent="0.25">
      <c r="G46" s="223"/>
      <c r="I46" s="209"/>
    </row>
    <row r="47" spans="1:18" ht="15.75" customHeight="1" x14ac:dyDescent="0.25">
      <c r="G47" s="223"/>
      <c r="I47" s="209"/>
    </row>
    <row r="48" spans="1:18" ht="15.75" customHeight="1" x14ac:dyDescent="0.25">
      <c r="G48" s="223"/>
      <c r="I48" s="209"/>
    </row>
    <row r="49" spans="7:9" ht="15.75" customHeight="1" x14ac:dyDescent="0.25">
      <c r="G49" s="223"/>
      <c r="I49" s="209"/>
    </row>
    <row r="50" spans="7:9" ht="15.75" customHeight="1" x14ac:dyDescent="0.25">
      <c r="G50" s="223"/>
      <c r="I50" s="209"/>
    </row>
    <row r="51" spans="7:9" ht="15.75" customHeight="1" x14ac:dyDescent="0.25">
      <c r="G51" s="223"/>
      <c r="I51" s="209"/>
    </row>
    <row r="52" spans="7:9" ht="15.75" customHeight="1" x14ac:dyDescent="0.25">
      <c r="G52" s="223"/>
      <c r="I52" s="209"/>
    </row>
    <row r="53" spans="7:9" ht="15.75" customHeight="1" x14ac:dyDescent="0.25">
      <c r="G53" s="223"/>
      <c r="I53" s="209"/>
    </row>
    <row r="54" spans="7:9" ht="15.75" customHeight="1" x14ac:dyDescent="0.25">
      <c r="G54" s="223"/>
      <c r="I54" s="209"/>
    </row>
    <row r="55" spans="7:9" ht="15.75" customHeight="1" x14ac:dyDescent="0.25">
      <c r="G55" s="223"/>
      <c r="I55" s="209"/>
    </row>
    <row r="56" spans="7:9" ht="15.75" customHeight="1" x14ac:dyDescent="0.25">
      <c r="G56" s="223"/>
      <c r="I56" s="209"/>
    </row>
    <row r="57" spans="7:9" ht="15.75" customHeight="1" x14ac:dyDescent="0.25">
      <c r="G57" s="223"/>
      <c r="I57" s="209"/>
    </row>
    <row r="58" spans="7:9" ht="15.75" customHeight="1" x14ac:dyDescent="0.25">
      <c r="G58" s="223"/>
      <c r="I58" s="209"/>
    </row>
    <row r="59" spans="7:9" ht="15.75" customHeight="1" x14ac:dyDescent="0.25">
      <c r="G59" s="223"/>
      <c r="I59" s="209"/>
    </row>
    <row r="60" spans="7:9" ht="15.75" customHeight="1" x14ac:dyDescent="0.25">
      <c r="G60" s="223"/>
      <c r="I60" s="209"/>
    </row>
    <row r="61" spans="7:9" ht="15.75" customHeight="1" x14ac:dyDescent="0.25">
      <c r="G61" s="223"/>
      <c r="I61" s="209"/>
    </row>
    <row r="62" spans="7:9" ht="15.75" customHeight="1" x14ac:dyDescent="0.25">
      <c r="G62" s="223"/>
      <c r="I62" s="209"/>
    </row>
    <row r="63" spans="7:9" ht="15.75" customHeight="1" x14ac:dyDescent="0.25">
      <c r="G63" s="223"/>
      <c r="I63" s="209"/>
    </row>
    <row r="64" spans="7:9" ht="15.75" customHeight="1" x14ac:dyDescent="0.25">
      <c r="G64" s="223"/>
      <c r="I64" s="209"/>
    </row>
    <row r="65" spans="7:9" ht="15.75" customHeight="1" x14ac:dyDescent="0.25">
      <c r="G65" s="223"/>
      <c r="I65" s="209"/>
    </row>
    <row r="66" spans="7:9" ht="15.75" customHeight="1" x14ac:dyDescent="0.25">
      <c r="G66" s="223"/>
      <c r="I66" s="209"/>
    </row>
    <row r="67" spans="7:9" ht="15.75" customHeight="1" x14ac:dyDescent="0.25">
      <c r="G67" s="223"/>
      <c r="I67" s="209"/>
    </row>
    <row r="68" spans="7:9" ht="15.75" customHeight="1" x14ac:dyDescent="0.25">
      <c r="G68" s="223"/>
      <c r="I68" s="209"/>
    </row>
    <row r="69" spans="7:9" ht="15.75" customHeight="1" x14ac:dyDescent="0.25">
      <c r="G69" s="223"/>
      <c r="I69" s="209"/>
    </row>
    <row r="70" spans="7:9" ht="15.75" customHeight="1" x14ac:dyDescent="0.25">
      <c r="G70" s="223"/>
      <c r="I70" s="209"/>
    </row>
    <row r="71" spans="7:9" ht="15.75" customHeight="1" x14ac:dyDescent="0.25">
      <c r="G71" s="223"/>
      <c r="I71" s="209"/>
    </row>
    <row r="72" spans="7:9" ht="15.75" customHeight="1" x14ac:dyDescent="0.25">
      <c r="G72" s="223"/>
      <c r="I72" s="209"/>
    </row>
    <row r="73" spans="7:9" ht="15.75" customHeight="1" x14ac:dyDescent="0.25">
      <c r="G73" s="223"/>
      <c r="I73" s="209"/>
    </row>
    <row r="74" spans="7:9" ht="15.75" customHeight="1" x14ac:dyDescent="0.25">
      <c r="G74" s="223"/>
      <c r="I74" s="209"/>
    </row>
    <row r="75" spans="7:9" ht="15.75" customHeight="1" x14ac:dyDescent="0.25">
      <c r="G75" s="223"/>
      <c r="I75" s="209"/>
    </row>
    <row r="76" spans="7:9" ht="15.75" customHeight="1" x14ac:dyDescent="0.25">
      <c r="G76" s="223"/>
      <c r="I76" s="209"/>
    </row>
    <row r="77" spans="7:9" ht="15.75" customHeight="1" x14ac:dyDescent="0.25">
      <c r="G77" s="223"/>
      <c r="I77" s="209"/>
    </row>
    <row r="78" spans="7:9" ht="15.75" customHeight="1" x14ac:dyDescent="0.25">
      <c r="G78" s="223"/>
      <c r="I78" s="209"/>
    </row>
    <row r="79" spans="7:9" ht="15.75" customHeight="1" x14ac:dyDescent="0.25">
      <c r="G79" s="223"/>
      <c r="I79" s="209"/>
    </row>
    <row r="80" spans="7:9" ht="15.75" customHeight="1" x14ac:dyDescent="0.25">
      <c r="G80" s="223"/>
      <c r="I80" s="209"/>
    </row>
    <row r="81" spans="7:9" ht="15.75" customHeight="1" x14ac:dyDescent="0.25">
      <c r="G81" s="223"/>
      <c r="I81" s="209"/>
    </row>
    <row r="82" spans="7:9" ht="15.75" customHeight="1" x14ac:dyDescent="0.25">
      <c r="G82" s="223"/>
      <c r="I82" s="209"/>
    </row>
    <row r="83" spans="7:9" ht="15.75" customHeight="1" x14ac:dyDescent="0.25">
      <c r="G83" s="223"/>
      <c r="I83" s="209"/>
    </row>
    <row r="84" spans="7:9" ht="15.75" customHeight="1" x14ac:dyDescent="0.25">
      <c r="G84" s="223"/>
      <c r="I84" s="209"/>
    </row>
    <row r="85" spans="7:9" ht="15.75" customHeight="1" x14ac:dyDescent="0.25">
      <c r="G85" s="223"/>
      <c r="I85" s="209"/>
    </row>
    <row r="86" spans="7:9" ht="15.75" customHeight="1" x14ac:dyDescent="0.25">
      <c r="G86" s="223"/>
      <c r="I86" s="209"/>
    </row>
    <row r="87" spans="7:9" ht="15.75" customHeight="1" x14ac:dyDescent="0.25">
      <c r="G87" s="223"/>
      <c r="I87" s="209"/>
    </row>
    <row r="88" spans="7:9" ht="15.75" customHeight="1" x14ac:dyDescent="0.25">
      <c r="G88" s="223"/>
      <c r="I88" s="209"/>
    </row>
    <row r="89" spans="7:9" ht="15.75" customHeight="1" x14ac:dyDescent="0.25">
      <c r="G89" s="223"/>
      <c r="I89" s="209"/>
    </row>
    <row r="90" spans="7:9" ht="15.75" customHeight="1" x14ac:dyDescent="0.25">
      <c r="G90" s="223"/>
      <c r="I90" s="209"/>
    </row>
    <row r="91" spans="7:9" ht="15.75" customHeight="1" x14ac:dyDescent="0.25">
      <c r="G91" s="223"/>
      <c r="I91" s="209"/>
    </row>
    <row r="92" spans="7:9" ht="15.75" customHeight="1" x14ac:dyDescent="0.25">
      <c r="G92" s="223"/>
      <c r="I92" s="209"/>
    </row>
    <row r="93" spans="7:9" ht="15.75" customHeight="1" x14ac:dyDescent="0.25">
      <c r="G93" s="223"/>
      <c r="I93" s="209"/>
    </row>
    <row r="94" spans="7:9" ht="15.75" customHeight="1" x14ac:dyDescent="0.25">
      <c r="G94" s="223"/>
      <c r="I94" s="209"/>
    </row>
    <row r="95" spans="7:9" ht="15.75" customHeight="1" x14ac:dyDescent="0.25">
      <c r="G95" s="223"/>
      <c r="I95" s="209"/>
    </row>
    <row r="96" spans="7:9" ht="15.75" customHeight="1" x14ac:dyDescent="0.25">
      <c r="G96" s="223"/>
      <c r="I96" s="209"/>
    </row>
    <row r="97" spans="7:9" ht="15.75" customHeight="1" x14ac:dyDescent="0.25">
      <c r="G97" s="223"/>
      <c r="I97" s="209"/>
    </row>
    <row r="98" spans="7:9" ht="15.75" customHeight="1" x14ac:dyDescent="0.25">
      <c r="G98" s="223"/>
      <c r="I98" s="209"/>
    </row>
    <row r="99" spans="7:9" ht="15.75" customHeight="1" x14ac:dyDescent="0.25">
      <c r="G99" s="223"/>
      <c r="I99" s="209"/>
    </row>
    <row r="100" spans="7:9" ht="15.75" customHeight="1" x14ac:dyDescent="0.25">
      <c r="G100" s="223"/>
      <c r="I100" s="209"/>
    </row>
    <row r="101" spans="7:9" ht="15.75" customHeight="1" x14ac:dyDescent="0.25">
      <c r="G101" s="223"/>
      <c r="I101" s="209"/>
    </row>
    <row r="102" spans="7:9" ht="15.75" customHeight="1" x14ac:dyDescent="0.25">
      <c r="G102" s="223"/>
      <c r="I102" s="209"/>
    </row>
    <row r="103" spans="7:9" ht="15.75" customHeight="1" x14ac:dyDescent="0.25">
      <c r="G103" s="223"/>
      <c r="I103" s="209"/>
    </row>
    <row r="104" spans="7:9" ht="15.75" customHeight="1" x14ac:dyDescent="0.25">
      <c r="G104" s="223"/>
      <c r="I104" s="209"/>
    </row>
    <row r="105" spans="7:9" ht="15.75" customHeight="1" x14ac:dyDescent="0.25">
      <c r="G105" s="223"/>
      <c r="I105" s="209"/>
    </row>
    <row r="106" spans="7:9" ht="15.75" customHeight="1" x14ac:dyDescent="0.25">
      <c r="G106" s="223"/>
      <c r="I106" s="209"/>
    </row>
    <row r="107" spans="7:9" ht="15.75" customHeight="1" x14ac:dyDescent="0.25">
      <c r="G107" s="223"/>
      <c r="I107" s="209"/>
    </row>
    <row r="108" spans="7:9" ht="15.75" customHeight="1" x14ac:dyDescent="0.25">
      <c r="G108" s="223"/>
      <c r="I108" s="209"/>
    </row>
    <row r="109" spans="7:9" ht="15.75" customHeight="1" x14ac:dyDescent="0.25">
      <c r="G109" s="223"/>
      <c r="I109" s="209"/>
    </row>
    <row r="110" spans="7:9" ht="15.75" customHeight="1" x14ac:dyDescent="0.25">
      <c r="G110" s="223"/>
      <c r="I110" s="209"/>
    </row>
    <row r="111" spans="7:9" ht="15.75" customHeight="1" x14ac:dyDescent="0.25">
      <c r="G111" s="223"/>
      <c r="I111" s="209"/>
    </row>
    <row r="112" spans="7:9" ht="15.75" customHeight="1" x14ac:dyDescent="0.25">
      <c r="G112" s="223"/>
      <c r="I112" s="209"/>
    </row>
    <row r="113" spans="7:9" ht="15.75" customHeight="1" x14ac:dyDescent="0.25">
      <c r="G113" s="223"/>
      <c r="I113" s="209"/>
    </row>
    <row r="114" spans="7:9" ht="15.75" customHeight="1" x14ac:dyDescent="0.25">
      <c r="G114" s="223"/>
      <c r="I114" s="209"/>
    </row>
    <row r="115" spans="7:9" ht="15.75" customHeight="1" x14ac:dyDescent="0.25">
      <c r="G115" s="223"/>
      <c r="I115" s="209"/>
    </row>
    <row r="116" spans="7:9" ht="15.75" customHeight="1" x14ac:dyDescent="0.25">
      <c r="G116" s="223"/>
      <c r="I116" s="209"/>
    </row>
    <row r="117" spans="7:9" ht="15.75" customHeight="1" x14ac:dyDescent="0.25">
      <c r="G117" s="223"/>
      <c r="I117" s="209"/>
    </row>
    <row r="118" spans="7:9" ht="15.75" customHeight="1" x14ac:dyDescent="0.25">
      <c r="G118" s="223"/>
      <c r="I118" s="209"/>
    </row>
    <row r="119" spans="7:9" ht="15.75" customHeight="1" x14ac:dyDescent="0.25">
      <c r="G119" s="223"/>
      <c r="I119" s="209"/>
    </row>
    <row r="120" spans="7:9" ht="15.75" customHeight="1" x14ac:dyDescent="0.25">
      <c r="G120" s="223"/>
      <c r="I120" s="209"/>
    </row>
    <row r="121" spans="7:9" ht="15.75" customHeight="1" x14ac:dyDescent="0.25">
      <c r="G121" s="223"/>
      <c r="I121" s="209"/>
    </row>
    <row r="122" spans="7:9" ht="15.75" customHeight="1" x14ac:dyDescent="0.25">
      <c r="G122" s="223"/>
      <c r="I122" s="209"/>
    </row>
    <row r="123" spans="7:9" ht="15.75" customHeight="1" x14ac:dyDescent="0.25">
      <c r="G123" s="223"/>
      <c r="I123" s="209"/>
    </row>
    <row r="124" spans="7:9" ht="15.75" customHeight="1" x14ac:dyDescent="0.25">
      <c r="G124" s="223"/>
      <c r="I124" s="209"/>
    </row>
    <row r="125" spans="7:9" ht="15.75" customHeight="1" x14ac:dyDescent="0.25">
      <c r="G125" s="223"/>
      <c r="I125" s="209"/>
    </row>
    <row r="126" spans="7:9" ht="15.75" customHeight="1" x14ac:dyDescent="0.25">
      <c r="G126" s="223"/>
      <c r="I126" s="209"/>
    </row>
    <row r="127" spans="7:9" ht="15.75" customHeight="1" x14ac:dyDescent="0.25">
      <c r="G127" s="223"/>
      <c r="I127" s="209"/>
    </row>
    <row r="128" spans="7:9" ht="15.75" customHeight="1" x14ac:dyDescent="0.25">
      <c r="G128" s="223"/>
      <c r="I128" s="209"/>
    </row>
    <row r="129" spans="7:9" ht="15.75" customHeight="1" x14ac:dyDescent="0.25">
      <c r="G129" s="223"/>
      <c r="I129" s="209"/>
    </row>
    <row r="130" spans="7:9" ht="15.75" customHeight="1" x14ac:dyDescent="0.25">
      <c r="G130" s="223"/>
      <c r="I130" s="209"/>
    </row>
    <row r="131" spans="7:9" ht="15.75" customHeight="1" x14ac:dyDescent="0.25">
      <c r="G131" s="223"/>
      <c r="I131" s="209"/>
    </row>
    <row r="132" spans="7:9" ht="15.75" customHeight="1" x14ac:dyDescent="0.25">
      <c r="G132" s="223"/>
      <c r="I132" s="209"/>
    </row>
    <row r="133" spans="7:9" ht="15.75" customHeight="1" x14ac:dyDescent="0.25">
      <c r="G133" s="223"/>
      <c r="I133" s="209"/>
    </row>
    <row r="134" spans="7:9" ht="15.75" customHeight="1" x14ac:dyDescent="0.25">
      <c r="G134" s="223"/>
      <c r="I134" s="209"/>
    </row>
    <row r="135" spans="7:9" ht="15.75" customHeight="1" x14ac:dyDescent="0.25">
      <c r="G135" s="223"/>
      <c r="I135" s="209"/>
    </row>
    <row r="136" spans="7:9" ht="15.75" customHeight="1" x14ac:dyDescent="0.25">
      <c r="G136" s="223"/>
      <c r="I136" s="209"/>
    </row>
    <row r="137" spans="7:9" ht="15.75" customHeight="1" x14ac:dyDescent="0.25">
      <c r="G137" s="223"/>
      <c r="I137" s="209"/>
    </row>
    <row r="138" spans="7:9" ht="15.75" customHeight="1" x14ac:dyDescent="0.25">
      <c r="G138" s="223"/>
      <c r="I138" s="209"/>
    </row>
    <row r="139" spans="7:9" ht="15.75" customHeight="1" x14ac:dyDescent="0.25">
      <c r="G139" s="223"/>
      <c r="I139" s="209"/>
    </row>
    <row r="140" spans="7:9" ht="15.75" customHeight="1" x14ac:dyDescent="0.25">
      <c r="G140" s="223"/>
      <c r="I140" s="209"/>
    </row>
    <row r="141" spans="7:9" ht="15.75" customHeight="1" x14ac:dyDescent="0.25">
      <c r="G141" s="223"/>
      <c r="I141" s="209"/>
    </row>
    <row r="142" spans="7:9" ht="15.75" customHeight="1" x14ac:dyDescent="0.25">
      <c r="G142" s="223"/>
      <c r="I142" s="209"/>
    </row>
    <row r="143" spans="7:9" ht="15.75" customHeight="1" x14ac:dyDescent="0.25">
      <c r="G143" s="223"/>
      <c r="I143" s="209"/>
    </row>
    <row r="144" spans="7:9" ht="15.75" customHeight="1" x14ac:dyDescent="0.25">
      <c r="G144" s="223"/>
      <c r="I144" s="209"/>
    </row>
    <row r="145" spans="7:9" ht="15.75" customHeight="1" x14ac:dyDescent="0.25">
      <c r="G145" s="223"/>
      <c r="I145" s="209"/>
    </row>
    <row r="146" spans="7:9" ht="15.75" customHeight="1" x14ac:dyDescent="0.25">
      <c r="G146" s="223"/>
      <c r="I146" s="209"/>
    </row>
    <row r="147" spans="7:9" ht="15.75" customHeight="1" x14ac:dyDescent="0.25">
      <c r="G147" s="223"/>
      <c r="I147" s="209"/>
    </row>
    <row r="148" spans="7:9" ht="15.75" customHeight="1" x14ac:dyDescent="0.25">
      <c r="G148" s="223"/>
      <c r="I148" s="209"/>
    </row>
    <row r="149" spans="7:9" ht="15.75" customHeight="1" x14ac:dyDescent="0.25">
      <c r="G149" s="223"/>
      <c r="I149" s="209"/>
    </row>
    <row r="150" spans="7:9" ht="15.75" customHeight="1" x14ac:dyDescent="0.25">
      <c r="G150" s="223"/>
      <c r="I150" s="209"/>
    </row>
    <row r="151" spans="7:9" ht="15.75" customHeight="1" x14ac:dyDescent="0.25">
      <c r="G151" s="223"/>
      <c r="I151" s="209"/>
    </row>
    <row r="152" spans="7:9" ht="15.75" customHeight="1" x14ac:dyDescent="0.25">
      <c r="G152" s="223"/>
      <c r="I152" s="209"/>
    </row>
    <row r="153" spans="7:9" ht="15.75" customHeight="1" x14ac:dyDescent="0.25">
      <c r="G153" s="223"/>
      <c r="I153" s="209"/>
    </row>
    <row r="154" spans="7:9" ht="15.75" customHeight="1" x14ac:dyDescent="0.25">
      <c r="G154" s="223"/>
      <c r="I154" s="209"/>
    </row>
    <row r="155" spans="7:9" ht="15.75" customHeight="1" x14ac:dyDescent="0.25">
      <c r="G155" s="223"/>
      <c r="I155" s="209"/>
    </row>
    <row r="156" spans="7:9" ht="15.75" customHeight="1" x14ac:dyDescent="0.25">
      <c r="G156" s="223"/>
      <c r="I156" s="209"/>
    </row>
    <row r="157" spans="7:9" ht="15.75" customHeight="1" x14ac:dyDescent="0.25">
      <c r="G157" s="223"/>
      <c r="I157" s="209"/>
    </row>
    <row r="158" spans="7:9" ht="15.75" customHeight="1" x14ac:dyDescent="0.25">
      <c r="G158" s="223"/>
      <c r="I158" s="209"/>
    </row>
    <row r="159" spans="7:9" ht="15.75" customHeight="1" x14ac:dyDescent="0.25">
      <c r="G159" s="223"/>
      <c r="I159" s="209"/>
    </row>
    <row r="160" spans="7:9" ht="15.75" customHeight="1" x14ac:dyDescent="0.25">
      <c r="G160" s="223"/>
      <c r="I160" s="209"/>
    </row>
    <row r="161" spans="7:9" ht="15.75" customHeight="1" x14ac:dyDescent="0.25">
      <c r="G161" s="223"/>
      <c r="I161" s="209"/>
    </row>
    <row r="162" spans="7:9" ht="15.75" customHeight="1" x14ac:dyDescent="0.25">
      <c r="G162" s="223"/>
      <c r="I162" s="209"/>
    </row>
    <row r="163" spans="7:9" ht="15.75" customHeight="1" x14ac:dyDescent="0.25">
      <c r="G163" s="223"/>
      <c r="I163" s="209"/>
    </row>
    <row r="164" spans="7:9" ht="15.75" customHeight="1" x14ac:dyDescent="0.25">
      <c r="G164" s="223"/>
      <c r="I164" s="209"/>
    </row>
    <row r="165" spans="7:9" ht="15.75" customHeight="1" x14ac:dyDescent="0.25">
      <c r="G165" s="223"/>
      <c r="I165" s="209"/>
    </row>
    <row r="166" spans="7:9" ht="15.75" customHeight="1" x14ac:dyDescent="0.25">
      <c r="G166" s="223"/>
      <c r="I166" s="209"/>
    </row>
    <row r="167" spans="7:9" ht="15.75" customHeight="1" x14ac:dyDescent="0.25">
      <c r="G167" s="223"/>
      <c r="I167" s="209"/>
    </row>
    <row r="168" spans="7:9" ht="15.75" customHeight="1" x14ac:dyDescent="0.25">
      <c r="G168" s="223"/>
      <c r="I168" s="209"/>
    </row>
    <row r="169" spans="7:9" ht="15.75" customHeight="1" x14ac:dyDescent="0.25">
      <c r="G169" s="223"/>
      <c r="I169" s="209"/>
    </row>
    <row r="170" spans="7:9" ht="15.75" customHeight="1" x14ac:dyDescent="0.25">
      <c r="G170" s="223"/>
      <c r="I170" s="209"/>
    </row>
    <row r="171" spans="7:9" ht="15.75" customHeight="1" x14ac:dyDescent="0.25">
      <c r="G171" s="223"/>
      <c r="I171" s="209"/>
    </row>
    <row r="172" spans="7:9" ht="15.75" customHeight="1" x14ac:dyDescent="0.25">
      <c r="G172" s="223"/>
      <c r="I172" s="209"/>
    </row>
    <row r="173" spans="7:9" ht="15.75" customHeight="1" x14ac:dyDescent="0.25">
      <c r="G173" s="223"/>
      <c r="I173" s="209"/>
    </row>
    <row r="174" spans="7:9" ht="15.75" customHeight="1" x14ac:dyDescent="0.25">
      <c r="G174" s="223"/>
      <c r="I174" s="209"/>
    </row>
    <row r="175" spans="7:9" ht="15.75" customHeight="1" x14ac:dyDescent="0.25">
      <c r="G175" s="223"/>
      <c r="I175" s="209"/>
    </row>
    <row r="176" spans="7:9" ht="15.75" customHeight="1" x14ac:dyDescent="0.25">
      <c r="G176" s="223"/>
      <c r="I176" s="209"/>
    </row>
    <row r="177" spans="7:9" ht="15.75" customHeight="1" x14ac:dyDescent="0.25">
      <c r="G177" s="223"/>
      <c r="I177" s="209"/>
    </row>
    <row r="178" spans="7:9" ht="15.75" customHeight="1" x14ac:dyDescent="0.25">
      <c r="G178" s="223"/>
      <c r="I178" s="209"/>
    </row>
    <row r="179" spans="7:9" ht="15.75" customHeight="1" x14ac:dyDescent="0.25">
      <c r="G179" s="223"/>
      <c r="I179" s="209"/>
    </row>
    <row r="180" spans="7:9" ht="15.75" customHeight="1" x14ac:dyDescent="0.25">
      <c r="G180" s="223"/>
      <c r="I180" s="209"/>
    </row>
    <row r="181" spans="7:9" ht="15.75" customHeight="1" x14ac:dyDescent="0.25">
      <c r="G181" s="223"/>
      <c r="I181" s="209"/>
    </row>
    <row r="182" spans="7:9" ht="15.75" customHeight="1" x14ac:dyDescent="0.25">
      <c r="G182" s="223"/>
      <c r="I182" s="209"/>
    </row>
    <row r="183" spans="7:9" ht="15.75" customHeight="1" x14ac:dyDescent="0.25">
      <c r="G183" s="223"/>
      <c r="I183" s="209"/>
    </row>
    <row r="184" spans="7:9" ht="15.75" customHeight="1" x14ac:dyDescent="0.25">
      <c r="G184" s="223"/>
      <c r="I184" s="209"/>
    </row>
    <row r="185" spans="7:9" ht="15.75" customHeight="1" x14ac:dyDescent="0.25">
      <c r="G185" s="223"/>
      <c r="I185" s="209"/>
    </row>
    <row r="186" spans="7:9" ht="15.75" customHeight="1" x14ac:dyDescent="0.25">
      <c r="G186" s="223"/>
      <c r="I186" s="209"/>
    </row>
    <row r="187" spans="7:9" ht="15.75" customHeight="1" x14ac:dyDescent="0.25">
      <c r="G187" s="223"/>
      <c r="I187" s="209"/>
    </row>
    <row r="188" spans="7:9" ht="15.75" customHeight="1" x14ac:dyDescent="0.25">
      <c r="G188" s="223"/>
      <c r="I188" s="209"/>
    </row>
    <row r="189" spans="7:9" ht="15.75" customHeight="1" x14ac:dyDescent="0.25">
      <c r="G189" s="223"/>
      <c r="I189" s="209"/>
    </row>
    <row r="190" spans="7:9" ht="15.75" customHeight="1" x14ac:dyDescent="0.25">
      <c r="G190" s="223"/>
      <c r="I190" s="209"/>
    </row>
    <row r="191" spans="7:9" ht="15.75" customHeight="1" x14ac:dyDescent="0.25">
      <c r="G191" s="223"/>
      <c r="I191" s="209"/>
    </row>
    <row r="192" spans="7:9" ht="15.75" customHeight="1" x14ac:dyDescent="0.25">
      <c r="G192" s="223"/>
      <c r="I192" s="209"/>
    </row>
    <row r="193" spans="7:9" ht="15.75" customHeight="1" x14ac:dyDescent="0.25">
      <c r="G193" s="223"/>
      <c r="I193" s="209"/>
    </row>
    <row r="194" spans="7:9" ht="15.75" customHeight="1" x14ac:dyDescent="0.25">
      <c r="G194" s="223"/>
      <c r="I194" s="209"/>
    </row>
    <row r="195" spans="7:9" ht="15.75" customHeight="1" x14ac:dyDescent="0.25">
      <c r="G195" s="223"/>
      <c r="I195" s="209"/>
    </row>
    <row r="196" spans="7:9" ht="15.75" customHeight="1" x14ac:dyDescent="0.25">
      <c r="G196" s="223"/>
      <c r="I196" s="209"/>
    </row>
    <row r="197" spans="7:9" ht="15.75" customHeight="1" x14ac:dyDescent="0.25">
      <c r="G197" s="223"/>
      <c r="I197" s="209"/>
    </row>
    <row r="198" spans="7:9" ht="15.75" customHeight="1" x14ac:dyDescent="0.25">
      <c r="G198" s="223"/>
      <c r="I198" s="209"/>
    </row>
    <row r="199" spans="7:9" ht="15.75" customHeight="1" x14ac:dyDescent="0.25">
      <c r="G199" s="223"/>
      <c r="I199" s="209"/>
    </row>
    <row r="200" spans="7:9" ht="15.75" customHeight="1" x14ac:dyDescent="0.25">
      <c r="G200" s="223"/>
      <c r="I200" s="209"/>
    </row>
    <row r="201" spans="7:9" ht="15.75" customHeight="1" x14ac:dyDescent="0.25">
      <c r="G201" s="223"/>
      <c r="I201" s="209"/>
    </row>
    <row r="202" spans="7:9" ht="15.75" customHeight="1" x14ac:dyDescent="0.25">
      <c r="G202" s="223"/>
      <c r="I202" s="209"/>
    </row>
    <row r="203" spans="7:9" ht="15.75" customHeight="1" x14ac:dyDescent="0.25">
      <c r="G203" s="223"/>
      <c r="I203" s="209"/>
    </row>
    <row r="204" spans="7:9" ht="15.75" customHeight="1" x14ac:dyDescent="0.25">
      <c r="G204" s="223"/>
      <c r="I204" s="209"/>
    </row>
    <row r="205" spans="7:9" ht="15.75" customHeight="1" x14ac:dyDescent="0.25">
      <c r="G205" s="223"/>
      <c r="I205" s="209"/>
    </row>
    <row r="206" spans="7:9" ht="15.75" customHeight="1" x14ac:dyDescent="0.25">
      <c r="G206" s="223"/>
      <c r="I206" s="209"/>
    </row>
    <row r="207" spans="7:9" ht="15.75" customHeight="1" x14ac:dyDescent="0.25">
      <c r="G207" s="223"/>
      <c r="I207" s="209"/>
    </row>
    <row r="208" spans="7:9" ht="15.75" customHeight="1" x14ac:dyDescent="0.25">
      <c r="G208" s="223"/>
      <c r="I208" s="209"/>
    </row>
    <row r="209" spans="7:9" ht="15.75" customHeight="1" x14ac:dyDescent="0.25">
      <c r="G209" s="223"/>
      <c r="I209" s="209"/>
    </row>
    <row r="210" spans="7:9" ht="15.75" customHeight="1" x14ac:dyDescent="0.25">
      <c r="G210" s="223"/>
      <c r="I210" s="209"/>
    </row>
    <row r="211" spans="7:9" ht="15.75" customHeight="1" x14ac:dyDescent="0.25">
      <c r="G211" s="223"/>
      <c r="I211" s="209"/>
    </row>
    <row r="212" spans="7:9" ht="15.75" customHeight="1" x14ac:dyDescent="0.25">
      <c r="G212" s="223"/>
      <c r="I212" s="209"/>
    </row>
    <row r="213" spans="7:9" ht="15.75" customHeight="1" x14ac:dyDescent="0.25">
      <c r="G213" s="223"/>
      <c r="I213" s="209"/>
    </row>
    <row r="214" spans="7:9" ht="15.75" customHeight="1" x14ac:dyDescent="0.25">
      <c r="G214" s="223"/>
      <c r="I214" s="209"/>
    </row>
    <row r="215" spans="7:9" ht="15.75" customHeight="1" x14ac:dyDescent="0.25">
      <c r="G215" s="223"/>
      <c r="I215" s="209"/>
    </row>
    <row r="216" spans="7:9" ht="15.75" customHeight="1" x14ac:dyDescent="0.25">
      <c r="G216" s="223"/>
      <c r="I216" s="209"/>
    </row>
    <row r="217" spans="7:9" ht="15.75" customHeight="1" x14ac:dyDescent="0.25">
      <c r="G217" s="223"/>
      <c r="I217" s="209"/>
    </row>
    <row r="218" spans="7:9" ht="15.75" customHeight="1" x14ac:dyDescent="0.25">
      <c r="G218" s="223"/>
      <c r="I218" s="209"/>
    </row>
    <row r="219" spans="7:9" ht="15.75" customHeight="1" x14ac:dyDescent="0.25">
      <c r="G219" s="223"/>
      <c r="I219" s="209"/>
    </row>
    <row r="220" spans="7:9" ht="15.75" customHeight="1" x14ac:dyDescent="0.25">
      <c r="G220" s="223"/>
      <c r="I220" s="209"/>
    </row>
    <row r="221" spans="7:9" ht="15.75" customHeight="1" x14ac:dyDescent="0.25">
      <c r="G221" s="223"/>
      <c r="I221" s="209"/>
    </row>
    <row r="222" spans="7:9" ht="15.75" customHeight="1" x14ac:dyDescent="0.25">
      <c r="G222" s="223"/>
      <c r="I222" s="209"/>
    </row>
    <row r="223" spans="7:9" ht="15.75" customHeight="1" x14ac:dyDescent="0.25">
      <c r="G223" s="223"/>
      <c r="I223" s="209"/>
    </row>
    <row r="224" spans="7:9" ht="15.75" customHeight="1" x14ac:dyDescent="0.25">
      <c r="G224" s="223"/>
      <c r="I224" s="209"/>
    </row>
    <row r="225" spans="7:9" ht="15.75" customHeight="1" x14ac:dyDescent="0.25">
      <c r="G225" s="223"/>
      <c r="I225" s="209"/>
    </row>
    <row r="226" spans="7:9" ht="15.75" customHeight="1" x14ac:dyDescent="0.25">
      <c r="G226" s="223"/>
      <c r="I226" s="209"/>
    </row>
    <row r="227" spans="7:9" ht="15.75" customHeight="1" x14ac:dyDescent="0.25">
      <c r="G227" s="223"/>
      <c r="I227" s="209"/>
    </row>
    <row r="228" spans="7:9" ht="15.75" customHeight="1" x14ac:dyDescent="0.25">
      <c r="G228" s="223"/>
      <c r="I228" s="209"/>
    </row>
    <row r="229" spans="7:9" ht="15.75" customHeight="1" x14ac:dyDescent="0.25">
      <c r="G229" s="223"/>
      <c r="I229" s="209"/>
    </row>
    <row r="230" spans="7:9" ht="15.75" customHeight="1" x14ac:dyDescent="0.25">
      <c r="G230" s="223"/>
      <c r="I230" s="209"/>
    </row>
    <row r="231" spans="7:9" ht="15.75" customHeight="1" x14ac:dyDescent="0.25">
      <c r="G231" s="223"/>
      <c r="I231" s="209"/>
    </row>
    <row r="232" spans="7:9" ht="15.75" customHeight="1" x14ac:dyDescent="0.25">
      <c r="G232" s="223"/>
      <c r="I232" s="209"/>
    </row>
    <row r="233" spans="7:9" ht="15.75" customHeight="1" x14ac:dyDescent="0.25">
      <c r="G233" s="223"/>
      <c r="I233" s="209"/>
    </row>
    <row r="234" spans="7:9" ht="15.75" customHeight="1" x14ac:dyDescent="0.25">
      <c r="G234" s="223"/>
      <c r="I234" s="209"/>
    </row>
    <row r="235" spans="7:9" ht="15.75" customHeight="1" x14ac:dyDescent="0.25">
      <c r="G235" s="223"/>
      <c r="I235" s="209"/>
    </row>
    <row r="236" spans="7:9" ht="15.75" customHeight="1" x14ac:dyDescent="0.25">
      <c r="G236" s="223"/>
      <c r="I236" s="209"/>
    </row>
    <row r="237" spans="7:9" ht="15.75" customHeight="1" x14ac:dyDescent="0.25">
      <c r="G237" s="223"/>
      <c r="I237" s="209"/>
    </row>
    <row r="238" spans="7:9" ht="15.75" customHeight="1" x14ac:dyDescent="0.25">
      <c r="G238" s="223"/>
      <c r="I238" s="209"/>
    </row>
    <row r="239" spans="7:9" ht="15.75" customHeight="1" x14ac:dyDescent="0.25">
      <c r="G239" s="223"/>
      <c r="I239" s="209"/>
    </row>
    <row r="240" spans="7:9" ht="15.75" customHeight="1" x14ac:dyDescent="0.25">
      <c r="G240" s="223"/>
      <c r="I240" s="209"/>
    </row>
    <row r="241" spans="7:9" ht="15.75" customHeight="1" x14ac:dyDescent="0.25">
      <c r="G241" s="223"/>
      <c r="I241" s="209"/>
    </row>
    <row r="242" spans="7:9" ht="15.75" customHeight="1" x14ac:dyDescent="0.25">
      <c r="G242" s="223"/>
      <c r="I242" s="209"/>
    </row>
    <row r="243" spans="7:9" ht="15.75" customHeight="1" x14ac:dyDescent="0.25">
      <c r="G243" s="223"/>
      <c r="I243" s="209"/>
    </row>
    <row r="244" spans="7:9" ht="15.75" customHeight="1" x14ac:dyDescent="0.25">
      <c r="G244" s="223"/>
      <c r="I244" s="209"/>
    </row>
    <row r="245" spans="7:9" ht="15.75" customHeight="1" x14ac:dyDescent="0.25">
      <c r="G245" s="223"/>
      <c r="I245" s="209"/>
    </row>
    <row r="246" spans="7:9" ht="15.75" customHeight="1" x14ac:dyDescent="0.25">
      <c r="G246" s="223"/>
    </row>
    <row r="247" spans="7:9" ht="15.75" customHeight="1" x14ac:dyDescent="0.25">
      <c r="G247" s="223"/>
    </row>
    <row r="248" spans="7:9" ht="15.75" customHeight="1" x14ac:dyDescent="0.25">
      <c r="G248" s="223"/>
    </row>
    <row r="249" spans="7:9" ht="15.75" customHeight="1" x14ac:dyDescent="0.25">
      <c r="G249" s="223"/>
    </row>
    <row r="250" spans="7:9" ht="15.75" customHeight="1" x14ac:dyDescent="0.25">
      <c r="G250" s="223"/>
    </row>
    <row r="251" spans="7:9" ht="15.75" customHeight="1" x14ac:dyDescent="0.25">
      <c r="G251" s="223"/>
    </row>
    <row r="252" spans="7:9" ht="15.75" customHeight="1" x14ac:dyDescent="0.25">
      <c r="G252" s="223"/>
    </row>
    <row r="253" spans="7:9" ht="15.75" customHeight="1" x14ac:dyDescent="0.25">
      <c r="G253" s="223"/>
    </row>
    <row r="254" spans="7:9" ht="15.75" customHeight="1" x14ac:dyDescent="0.25">
      <c r="G254" s="223"/>
    </row>
    <row r="255" spans="7:9" ht="15.75" customHeight="1" x14ac:dyDescent="0.25">
      <c r="G255" s="223"/>
    </row>
    <row r="256" spans="7:9" ht="15.75" customHeight="1" x14ac:dyDescent="0.25">
      <c r="G256" s="223"/>
    </row>
    <row r="257" spans="7:7" ht="15.75" customHeight="1" x14ac:dyDescent="0.25">
      <c r="G257" s="223"/>
    </row>
    <row r="258" spans="7:7" ht="15.75" customHeight="1" x14ac:dyDescent="0.25">
      <c r="G258" s="223"/>
    </row>
    <row r="259" spans="7:7" ht="15.75" customHeight="1" x14ac:dyDescent="0.25">
      <c r="G259" s="223"/>
    </row>
    <row r="260" spans="7:7" ht="15.75" customHeight="1" x14ac:dyDescent="0.25">
      <c r="G260" s="223"/>
    </row>
    <row r="261" spans="7:7" ht="15.75" customHeight="1" x14ac:dyDescent="0.25">
      <c r="G261" s="223"/>
    </row>
    <row r="262" spans="7:7" ht="15.75" customHeight="1" x14ac:dyDescent="0.25">
      <c r="G262" s="223"/>
    </row>
    <row r="263" spans="7:7" ht="15.75" customHeight="1" x14ac:dyDescent="0.25">
      <c r="G263" s="223"/>
    </row>
    <row r="264" spans="7:7" ht="15.75" customHeight="1" x14ac:dyDescent="0.25">
      <c r="G264" s="223"/>
    </row>
    <row r="265" spans="7:7" ht="15.75" customHeight="1" x14ac:dyDescent="0.25">
      <c r="G265" s="223"/>
    </row>
    <row r="266" spans="7:7" ht="15.75" customHeight="1" x14ac:dyDescent="0.25">
      <c r="G266" s="223"/>
    </row>
    <row r="267" spans="7:7" ht="15.75" customHeight="1" x14ac:dyDescent="0.25">
      <c r="G267" s="223"/>
    </row>
    <row r="268" spans="7:7" ht="15.75" customHeight="1" x14ac:dyDescent="0.25">
      <c r="G268" s="223"/>
    </row>
    <row r="269" spans="7:7" ht="15.75" customHeight="1" x14ac:dyDescent="0.25">
      <c r="G269" s="223"/>
    </row>
    <row r="270" spans="7:7" ht="15.75" customHeight="1" x14ac:dyDescent="0.25">
      <c r="G270" s="223"/>
    </row>
    <row r="271" spans="7:7" ht="15.75" customHeight="1" x14ac:dyDescent="0.25">
      <c r="G271" s="223"/>
    </row>
    <row r="272" spans="7:7" ht="15.75" customHeight="1" x14ac:dyDescent="0.25">
      <c r="G272" s="223"/>
    </row>
    <row r="273" spans="7:7" ht="15.75" customHeight="1" x14ac:dyDescent="0.25">
      <c r="G273" s="223"/>
    </row>
    <row r="274" spans="7:7" ht="15.75" customHeight="1" x14ac:dyDescent="0.25">
      <c r="G274" s="223"/>
    </row>
    <row r="275" spans="7:7" ht="15.75" customHeight="1" x14ac:dyDescent="0.25">
      <c r="G275" s="223"/>
    </row>
    <row r="276" spans="7:7" ht="15.75" customHeight="1" x14ac:dyDescent="0.25">
      <c r="G276" s="223"/>
    </row>
    <row r="277" spans="7:7" ht="15.75" customHeight="1" x14ac:dyDescent="0.25">
      <c r="G277" s="223"/>
    </row>
    <row r="278" spans="7:7" ht="15.75" customHeight="1" x14ac:dyDescent="0.25">
      <c r="G278" s="223"/>
    </row>
    <row r="279" spans="7:7" ht="15.75" customHeight="1" x14ac:dyDescent="0.25">
      <c r="G279" s="223"/>
    </row>
    <row r="280" spans="7:7" ht="15.75" customHeight="1" x14ac:dyDescent="0.25">
      <c r="G280" s="223"/>
    </row>
    <row r="281" spans="7:7" ht="15.75" customHeight="1" x14ac:dyDescent="0.25">
      <c r="G281" s="223"/>
    </row>
    <row r="282" spans="7:7" ht="15.75" customHeight="1" x14ac:dyDescent="0.25">
      <c r="G282" s="223"/>
    </row>
    <row r="283" spans="7:7" ht="15.75" customHeight="1" x14ac:dyDescent="0.25">
      <c r="G283" s="223"/>
    </row>
    <row r="284" spans="7:7" ht="15.75" customHeight="1" x14ac:dyDescent="0.25">
      <c r="G284" s="223"/>
    </row>
    <row r="285" spans="7:7" ht="15.75" customHeight="1" x14ac:dyDescent="0.25">
      <c r="G285" s="223"/>
    </row>
    <row r="286" spans="7:7" ht="15.75" customHeight="1" x14ac:dyDescent="0.25">
      <c r="G286" s="223"/>
    </row>
    <row r="287" spans="7:7" ht="15.75" customHeight="1" x14ac:dyDescent="0.25">
      <c r="G287" s="223"/>
    </row>
    <row r="288" spans="7:7" ht="15.75" customHeight="1" x14ac:dyDescent="0.25">
      <c r="G288" s="223"/>
    </row>
    <row r="289" spans="7:7" ht="15.75" customHeight="1" x14ac:dyDescent="0.25">
      <c r="G289" s="223"/>
    </row>
    <row r="290" spans="7:7" ht="15.75" customHeight="1" x14ac:dyDescent="0.25">
      <c r="G290" s="223"/>
    </row>
    <row r="291" spans="7:7" ht="15.75" customHeight="1" x14ac:dyDescent="0.25">
      <c r="G291" s="223"/>
    </row>
    <row r="292" spans="7:7" ht="15.75" customHeight="1" x14ac:dyDescent="0.25">
      <c r="G292" s="223"/>
    </row>
    <row r="293" spans="7:7" ht="15.75" customHeight="1" x14ac:dyDescent="0.25">
      <c r="G293" s="223"/>
    </row>
    <row r="294" spans="7:7" ht="15.75" customHeight="1" x14ac:dyDescent="0.25">
      <c r="G294" s="223"/>
    </row>
    <row r="295" spans="7:7" ht="15.75" customHeight="1" x14ac:dyDescent="0.25">
      <c r="G295" s="223"/>
    </row>
    <row r="296" spans="7:7" ht="15.75" customHeight="1" x14ac:dyDescent="0.25">
      <c r="G296" s="223"/>
    </row>
    <row r="297" spans="7:7" ht="15.75" customHeight="1" x14ac:dyDescent="0.25">
      <c r="G297" s="223"/>
    </row>
    <row r="298" spans="7:7" ht="15.75" customHeight="1" x14ac:dyDescent="0.25">
      <c r="G298" s="223"/>
    </row>
    <row r="299" spans="7:7" ht="15.75" customHeight="1" x14ac:dyDescent="0.25">
      <c r="G299" s="223"/>
    </row>
    <row r="300" spans="7:7" ht="15.75" customHeight="1" x14ac:dyDescent="0.25">
      <c r="G300" s="223"/>
    </row>
    <row r="301" spans="7:7" ht="15.75" customHeight="1" x14ac:dyDescent="0.25">
      <c r="G301" s="223"/>
    </row>
    <row r="302" spans="7:7" ht="15.75" customHeight="1" x14ac:dyDescent="0.25">
      <c r="G302" s="223"/>
    </row>
    <row r="303" spans="7:7" ht="15.75" customHeight="1" x14ac:dyDescent="0.25">
      <c r="G303" s="223"/>
    </row>
    <row r="304" spans="7:7" ht="15.75" customHeight="1" x14ac:dyDescent="0.25">
      <c r="G304" s="223"/>
    </row>
    <row r="305" spans="7:7" ht="15.75" customHeight="1" x14ac:dyDescent="0.25">
      <c r="G305" s="223"/>
    </row>
    <row r="306" spans="7:7" ht="15.75" customHeight="1" x14ac:dyDescent="0.25">
      <c r="G306" s="223"/>
    </row>
    <row r="307" spans="7:7" ht="15.75" customHeight="1" x14ac:dyDescent="0.25">
      <c r="G307" s="223"/>
    </row>
    <row r="308" spans="7:7" ht="15.75" customHeight="1" x14ac:dyDescent="0.25">
      <c r="G308" s="223"/>
    </row>
    <row r="309" spans="7:7" ht="15.75" customHeight="1" x14ac:dyDescent="0.25">
      <c r="G309" s="223"/>
    </row>
    <row r="310" spans="7:7" ht="15.75" customHeight="1" x14ac:dyDescent="0.25">
      <c r="G310" s="223"/>
    </row>
    <row r="311" spans="7:7" ht="15.75" customHeight="1" x14ac:dyDescent="0.25">
      <c r="G311" s="223"/>
    </row>
    <row r="312" spans="7:7" ht="15.75" customHeight="1" x14ac:dyDescent="0.25">
      <c r="G312" s="223"/>
    </row>
    <row r="313" spans="7:7" ht="15.75" customHeight="1" x14ac:dyDescent="0.25">
      <c r="G313" s="223"/>
    </row>
    <row r="314" spans="7:7" ht="15.75" customHeight="1" x14ac:dyDescent="0.25">
      <c r="G314" s="223"/>
    </row>
    <row r="315" spans="7:7" ht="15.75" customHeight="1" x14ac:dyDescent="0.25">
      <c r="G315" s="223"/>
    </row>
    <row r="316" spans="7:7" ht="15.75" customHeight="1" x14ac:dyDescent="0.25">
      <c r="G316" s="223"/>
    </row>
    <row r="317" spans="7:7" ht="15.75" customHeight="1" x14ac:dyDescent="0.25">
      <c r="G317" s="223"/>
    </row>
    <row r="318" spans="7:7" ht="15.75" customHeight="1" x14ac:dyDescent="0.25">
      <c r="G318" s="223"/>
    </row>
    <row r="319" spans="7:7" ht="15.75" customHeight="1" x14ac:dyDescent="0.25">
      <c r="G319" s="223"/>
    </row>
    <row r="320" spans="7:7" ht="15.75" customHeight="1" x14ac:dyDescent="0.25">
      <c r="G320" s="223"/>
    </row>
    <row r="321" spans="7:7" ht="15.75" customHeight="1" x14ac:dyDescent="0.25">
      <c r="G321" s="223"/>
    </row>
    <row r="322" spans="7:7" ht="15.75" customHeight="1" x14ac:dyDescent="0.25">
      <c r="G322" s="223"/>
    </row>
    <row r="323" spans="7:7" ht="15.75" customHeight="1" x14ac:dyDescent="0.25">
      <c r="G323" s="223"/>
    </row>
    <row r="324" spans="7:7" ht="15.75" customHeight="1" x14ac:dyDescent="0.25">
      <c r="G324" s="223"/>
    </row>
    <row r="325" spans="7:7" ht="15.75" customHeight="1" x14ac:dyDescent="0.25">
      <c r="G325" s="223"/>
    </row>
    <row r="326" spans="7:7" ht="15.75" customHeight="1" x14ac:dyDescent="0.25">
      <c r="G326" s="223"/>
    </row>
    <row r="327" spans="7:7" ht="15.75" customHeight="1" x14ac:dyDescent="0.25">
      <c r="G327" s="223"/>
    </row>
    <row r="328" spans="7:7" ht="15.75" customHeight="1" x14ac:dyDescent="0.25">
      <c r="G328" s="223"/>
    </row>
    <row r="329" spans="7:7" ht="15.75" customHeight="1" x14ac:dyDescent="0.25">
      <c r="G329" s="223"/>
    </row>
    <row r="330" spans="7:7" ht="15.75" customHeight="1" x14ac:dyDescent="0.25">
      <c r="G330" s="223"/>
    </row>
    <row r="331" spans="7:7" ht="15.75" customHeight="1" x14ac:dyDescent="0.25">
      <c r="G331" s="223"/>
    </row>
    <row r="332" spans="7:7" ht="15.75" customHeight="1" x14ac:dyDescent="0.25">
      <c r="G332" s="223"/>
    </row>
    <row r="333" spans="7:7" ht="15.75" customHeight="1" x14ac:dyDescent="0.25">
      <c r="G333" s="223"/>
    </row>
    <row r="334" spans="7:7" ht="15.75" customHeight="1" x14ac:dyDescent="0.25">
      <c r="G334" s="223"/>
    </row>
    <row r="335" spans="7:7" ht="15.75" customHeight="1" x14ac:dyDescent="0.25">
      <c r="G335" s="223"/>
    </row>
    <row r="336" spans="7:7" ht="15.75" customHeight="1" x14ac:dyDescent="0.25">
      <c r="G336" s="223"/>
    </row>
    <row r="337" spans="7:7" ht="15.75" customHeight="1" x14ac:dyDescent="0.25">
      <c r="G337" s="223"/>
    </row>
    <row r="338" spans="7:7" ht="15.75" customHeight="1" x14ac:dyDescent="0.25">
      <c r="G338" s="223"/>
    </row>
    <row r="339" spans="7:7" ht="15.75" customHeight="1" x14ac:dyDescent="0.25">
      <c r="G339" s="223"/>
    </row>
    <row r="340" spans="7:7" ht="15.75" customHeight="1" x14ac:dyDescent="0.25">
      <c r="G340" s="223"/>
    </row>
    <row r="341" spans="7:7" ht="15.75" customHeight="1" x14ac:dyDescent="0.25">
      <c r="G341" s="223"/>
    </row>
    <row r="342" spans="7:7" ht="15.75" customHeight="1" x14ac:dyDescent="0.25">
      <c r="G342" s="223"/>
    </row>
    <row r="343" spans="7:7" ht="15.75" customHeight="1" x14ac:dyDescent="0.25">
      <c r="G343" s="223"/>
    </row>
    <row r="344" spans="7:7" ht="15.75" customHeight="1" x14ac:dyDescent="0.25">
      <c r="G344" s="223"/>
    </row>
    <row r="345" spans="7:7" ht="15.75" customHeight="1" x14ac:dyDescent="0.25">
      <c r="G345" s="223"/>
    </row>
    <row r="346" spans="7:7" ht="15.75" customHeight="1" x14ac:dyDescent="0.25">
      <c r="G346" s="223"/>
    </row>
    <row r="347" spans="7:7" ht="15.75" customHeight="1" x14ac:dyDescent="0.25">
      <c r="G347" s="223"/>
    </row>
    <row r="348" spans="7:7" ht="15.75" customHeight="1" x14ac:dyDescent="0.25">
      <c r="G348" s="223"/>
    </row>
    <row r="349" spans="7:7" ht="15.75" customHeight="1" x14ac:dyDescent="0.25">
      <c r="G349" s="223"/>
    </row>
    <row r="350" spans="7:7" ht="15.75" customHeight="1" x14ac:dyDescent="0.25">
      <c r="G350" s="223"/>
    </row>
    <row r="351" spans="7:7" ht="15.75" customHeight="1" x14ac:dyDescent="0.25">
      <c r="G351" s="223"/>
    </row>
    <row r="352" spans="7:7" ht="15.75" customHeight="1" x14ac:dyDescent="0.25">
      <c r="G352" s="223"/>
    </row>
    <row r="353" spans="7:7" ht="15.75" customHeight="1" x14ac:dyDescent="0.25">
      <c r="G353" s="223"/>
    </row>
    <row r="354" spans="7:7" ht="15.75" customHeight="1" x14ac:dyDescent="0.25">
      <c r="G354" s="223"/>
    </row>
    <row r="355" spans="7:7" ht="15.75" customHeight="1" x14ac:dyDescent="0.25">
      <c r="G355" s="223"/>
    </row>
    <row r="356" spans="7:7" ht="15.75" customHeight="1" x14ac:dyDescent="0.25">
      <c r="G356" s="223"/>
    </row>
    <row r="357" spans="7:7" ht="15.75" customHeight="1" x14ac:dyDescent="0.25">
      <c r="G357" s="223"/>
    </row>
    <row r="358" spans="7:7" ht="15.75" customHeight="1" x14ac:dyDescent="0.25">
      <c r="G358" s="223"/>
    </row>
    <row r="359" spans="7:7" ht="15.75" customHeight="1" x14ac:dyDescent="0.25">
      <c r="G359" s="223"/>
    </row>
    <row r="360" spans="7:7" ht="15.75" customHeight="1" x14ac:dyDescent="0.25">
      <c r="G360" s="223"/>
    </row>
    <row r="361" spans="7:7" ht="15.75" customHeight="1" x14ac:dyDescent="0.25">
      <c r="G361" s="223"/>
    </row>
    <row r="362" spans="7:7" ht="15.75" customHeight="1" x14ac:dyDescent="0.25">
      <c r="G362" s="223"/>
    </row>
    <row r="363" spans="7:7" ht="15.75" customHeight="1" x14ac:dyDescent="0.25">
      <c r="G363" s="223"/>
    </row>
    <row r="364" spans="7:7" ht="15.75" customHeight="1" x14ac:dyDescent="0.25">
      <c r="G364" s="223"/>
    </row>
    <row r="365" spans="7:7" ht="15.75" customHeight="1" x14ac:dyDescent="0.25">
      <c r="G365" s="223"/>
    </row>
    <row r="366" spans="7:7" ht="15.75" customHeight="1" x14ac:dyDescent="0.25">
      <c r="G366" s="223"/>
    </row>
    <row r="367" spans="7:7" ht="15.75" customHeight="1" x14ac:dyDescent="0.25">
      <c r="G367" s="223"/>
    </row>
    <row r="368" spans="7:7" ht="15.75" customHeight="1" x14ac:dyDescent="0.25">
      <c r="G368" s="223"/>
    </row>
    <row r="369" spans="7:7" ht="15.75" customHeight="1" x14ac:dyDescent="0.25">
      <c r="G369" s="223"/>
    </row>
    <row r="370" spans="7:7" ht="15.75" customHeight="1" x14ac:dyDescent="0.25">
      <c r="G370" s="223"/>
    </row>
    <row r="371" spans="7:7" ht="15.75" customHeight="1" x14ac:dyDescent="0.25">
      <c r="G371" s="223"/>
    </row>
    <row r="372" spans="7:7" ht="15.75" customHeight="1" x14ac:dyDescent="0.25">
      <c r="G372" s="223"/>
    </row>
    <row r="373" spans="7:7" ht="15.75" customHeight="1" x14ac:dyDescent="0.25">
      <c r="G373" s="223"/>
    </row>
    <row r="374" spans="7:7" ht="15.75" customHeight="1" x14ac:dyDescent="0.25">
      <c r="G374" s="223"/>
    </row>
    <row r="375" spans="7:7" ht="15.75" customHeight="1" x14ac:dyDescent="0.25">
      <c r="G375" s="223"/>
    </row>
    <row r="376" spans="7:7" ht="15.75" customHeight="1" x14ac:dyDescent="0.25">
      <c r="G376" s="223"/>
    </row>
    <row r="377" spans="7:7" ht="15.75" customHeight="1" x14ac:dyDescent="0.25">
      <c r="G377" s="223"/>
    </row>
    <row r="378" spans="7:7" ht="15.75" customHeight="1" x14ac:dyDescent="0.25">
      <c r="G378" s="223"/>
    </row>
    <row r="379" spans="7:7" ht="15.75" customHeight="1" x14ac:dyDescent="0.25">
      <c r="G379" s="223"/>
    </row>
    <row r="380" spans="7:7" ht="15.75" customHeight="1" x14ac:dyDescent="0.25">
      <c r="G380" s="223"/>
    </row>
    <row r="381" spans="7:7" ht="15.75" customHeight="1" x14ac:dyDescent="0.25">
      <c r="G381" s="223"/>
    </row>
    <row r="382" spans="7:7" ht="15.75" customHeight="1" x14ac:dyDescent="0.25">
      <c r="G382" s="223"/>
    </row>
    <row r="383" spans="7:7" ht="15.75" customHeight="1" x14ac:dyDescent="0.25">
      <c r="G383" s="223"/>
    </row>
    <row r="384" spans="7:7" ht="15.75" customHeight="1" x14ac:dyDescent="0.25">
      <c r="G384" s="223"/>
    </row>
    <row r="385" spans="7:7" ht="15.75" customHeight="1" x14ac:dyDescent="0.25">
      <c r="G385" s="223"/>
    </row>
    <row r="386" spans="7:7" ht="15.75" customHeight="1" x14ac:dyDescent="0.25">
      <c r="G386" s="223"/>
    </row>
    <row r="387" spans="7:7" ht="15.75" customHeight="1" x14ac:dyDescent="0.25">
      <c r="G387" s="223"/>
    </row>
    <row r="388" spans="7:7" ht="15.75" customHeight="1" x14ac:dyDescent="0.25">
      <c r="G388" s="223"/>
    </row>
    <row r="389" spans="7:7" ht="15.75" customHeight="1" x14ac:dyDescent="0.25">
      <c r="G389" s="223"/>
    </row>
    <row r="390" spans="7:7" ht="15.75" customHeight="1" x14ac:dyDescent="0.25">
      <c r="G390" s="223"/>
    </row>
    <row r="391" spans="7:7" ht="15.75" customHeight="1" x14ac:dyDescent="0.25">
      <c r="G391" s="223"/>
    </row>
    <row r="392" spans="7:7" ht="15.75" customHeight="1" x14ac:dyDescent="0.25">
      <c r="G392" s="223"/>
    </row>
    <row r="393" spans="7:7" ht="15.75" customHeight="1" x14ac:dyDescent="0.25">
      <c r="G393" s="223"/>
    </row>
    <row r="394" spans="7:7" ht="15.75" customHeight="1" x14ac:dyDescent="0.25">
      <c r="G394" s="223"/>
    </row>
    <row r="395" spans="7:7" ht="15.75" customHeight="1" x14ac:dyDescent="0.25">
      <c r="G395" s="223"/>
    </row>
    <row r="396" spans="7:7" ht="15.75" customHeight="1" x14ac:dyDescent="0.25">
      <c r="G396" s="223"/>
    </row>
    <row r="397" spans="7:7" ht="15.75" customHeight="1" x14ac:dyDescent="0.25">
      <c r="G397" s="223"/>
    </row>
    <row r="398" spans="7:7" ht="15.75" customHeight="1" x14ac:dyDescent="0.25">
      <c r="G398" s="223"/>
    </row>
    <row r="399" spans="7:7" ht="15.75" customHeight="1" x14ac:dyDescent="0.25">
      <c r="G399" s="223"/>
    </row>
    <row r="400" spans="7:7" ht="15.75" customHeight="1" x14ac:dyDescent="0.25">
      <c r="G400" s="223"/>
    </row>
    <row r="401" spans="7:7" ht="15.75" customHeight="1" x14ac:dyDescent="0.25">
      <c r="G401" s="223"/>
    </row>
    <row r="402" spans="7:7" ht="15.75" customHeight="1" x14ac:dyDescent="0.25">
      <c r="G402" s="223"/>
    </row>
    <row r="403" spans="7:7" ht="15.75" customHeight="1" x14ac:dyDescent="0.25">
      <c r="G403" s="223"/>
    </row>
    <row r="404" spans="7:7" ht="15.75" customHeight="1" x14ac:dyDescent="0.25">
      <c r="G404" s="223"/>
    </row>
    <row r="405" spans="7:7" ht="15.75" customHeight="1" x14ac:dyDescent="0.25">
      <c r="G405" s="223"/>
    </row>
    <row r="406" spans="7:7" ht="15.75" customHeight="1" x14ac:dyDescent="0.25">
      <c r="G406" s="223"/>
    </row>
    <row r="407" spans="7:7" ht="15.75" customHeight="1" x14ac:dyDescent="0.25">
      <c r="G407" s="223"/>
    </row>
    <row r="408" spans="7:7" ht="15.75" customHeight="1" x14ac:dyDescent="0.25">
      <c r="G408" s="223"/>
    </row>
    <row r="409" spans="7:7" ht="15.75" customHeight="1" x14ac:dyDescent="0.25">
      <c r="G409" s="223"/>
    </row>
    <row r="410" spans="7:7" ht="15.75" customHeight="1" x14ac:dyDescent="0.25">
      <c r="G410" s="223"/>
    </row>
    <row r="411" spans="7:7" ht="15.75" customHeight="1" x14ac:dyDescent="0.25">
      <c r="G411" s="223"/>
    </row>
    <row r="412" spans="7:7" ht="15.75" customHeight="1" x14ac:dyDescent="0.25">
      <c r="G412" s="223"/>
    </row>
    <row r="413" spans="7:7" ht="15.75" customHeight="1" x14ac:dyDescent="0.25">
      <c r="G413" s="223"/>
    </row>
    <row r="414" spans="7:7" ht="15.75" customHeight="1" x14ac:dyDescent="0.25">
      <c r="G414" s="223"/>
    </row>
    <row r="415" spans="7:7" ht="15.75" customHeight="1" x14ac:dyDescent="0.25">
      <c r="G415" s="223"/>
    </row>
    <row r="416" spans="7:7" ht="15.75" customHeight="1" x14ac:dyDescent="0.25">
      <c r="G416" s="223"/>
    </row>
    <row r="417" spans="7:7" ht="15.75" customHeight="1" x14ac:dyDescent="0.25">
      <c r="G417" s="223"/>
    </row>
    <row r="418" spans="7:7" ht="15.75" customHeight="1" x14ac:dyDescent="0.25">
      <c r="G418" s="223"/>
    </row>
    <row r="419" spans="7:7" ht="15.75" customHeight="1" x14ac:dyDescent="0.25">
      <c r="G419" s="223"/>
    </row>
    <row r="420" spans="7:7" ht="15.75" customHeight="1" x14ac:dyDescent="0.25">
      <c r="G420" s="223"/>
    </row>
    <row r="421" spans="7:7" ht="15.75" customHeight="1" x14ac:dyDescent="0.25">
      <c r="G421" s="223"/>
    </row>
    <row r="422" spans="7:7" ht="15.75" customHeight="1" x14ac:dyDescent="0.25">
      <c r="G422" s="223"/>
    </row>
    <row r="423" spans="7:7" ht="15.75" customHeight="1" x14ac:dyDescent="0.25">
      <c r="G423" s="223"/>
    </row>
    <row r="424" spans="7:7" ht="15.75" customHeight="1" x14ac:dyDescent="0.25">
      <c r="G424" s="223"/>
    </row>
    <row r="425" spans="7:7" ht="15.75" customHeight="1" x14ac:dyDescent="0.25">
      <c r="G425" s="223"/>
    </row>
    <row r="426" spans="7:7" ht="15.75" customHeight="1" x14ac:dyDescent="0.25">
      <c r="G426" s="223"/>
    </row>
    <row r="427" spans="7:7" ht="15.75" customHeight="1" x14ac:dyDescent="0.25">
      <c r="G427" s="223"/>
    </row>
    <row r="428" spans="7:7" ht="15.75" customHeight="1" x14ac:dyDescent="0.25">
      <c r="G428" s="223"/>
    </row>
    <row r="429" spans="7:7" ht="15.75" customHeight="1" x14ac:dyDescent="0.25">
      <c r="G429" s="223"/>
    </row>
    <row r="430" spans="7:7" ht="15.75" customHeight="1" x14ac:dyDescent="0.25">
      <c r="G430" s="223"/>
    </row>
    <row r="431" spans="7:7" ht="15.75" customHeight="1" x14ac:dyDescent="0.25">
      <c r="G431" s="223"/>
    </row>
    <row r="432" spans="7:7" ht="15.75" customHeight="1" x14ac:dyDescent="0.25">
      <c r="G432" s="223"/>
    </row>
    <row r="433" spans="7:7" ht="15.75" customHeight="1" x14ac:dyDescent="0.25">
      <c r="G433" s="223"/>
    </row>
    <row r="434" spans="7:7" ht="15.75" customHeight="1" x14ac:dyDescent="0.25">
      <c r="G434" s="223"/>
    </row>
    <row r="435" spans="7:7" ht="15.75" customHeight="1" x14ac:dyDescent="0.25">
      <c r="G435" s="223"/>
    </row>
    <row r="436" spans="7:7" ht="15.75" customHeight="1" x14ac:dyDescent="0.25">
      <c r="G436" s="223"/>
    </row>
    <row r="437" spans="7:7" ht="15.75" customHeight="1" x14ac:dyDescent="0.25">
      <c r="G437" s="223"/>
    </row>
    <row r="438" spans="7:7" ht="15.75" customHeight="1" x14ac:dyDescent="0.25">
      <c r="G438" s="223"/>
    </row>
    <row r="439" spans="7:7" ht="15.75" customHeight="1" x14ac:dyDescent="0.25">
      <c r="G439" s="223"/>
    </row>
    <row r="440" spans="7:7" ht="15.75" customHeight="1" x14ac:dyDescent="0.25">
      <c r="G440" s="223"/>
    </row>
    <row r="441" spans="7:7" ht="15.75" customHeight="1" x14ac:dyDescent="0.25">
      <c r="G441" s="223"/>
    </row>
    <row r="442" spans="7:7" ht="15.75" customHeight="1" x14ac:dyDescent="0.25">
      <c r="G442" s="223"/>
    </row>
    <row r="443" spans="7:7" ht="15.75" customHeight="1" x14ac:dyDescent="0.25">
      <c r="G443" s="223"/>
    </row>
    <row r="444" spans="7:7" ht="15.75" customHeight="1" x14ac:dyDescent="0.25">
      <c r="G444" s="223"/>
    </row>
    <row r="445" spans="7:7" ht="15.75" customHeight="1" x14ac:dyDescent="0.25">
      <c r="G445" s="223"/>
    </row>
    <row r="446" spans="7:7" ht="15.75" customHeight="1" x14ac:dyDescent="0.25">
      <c r="G446" s="223"/>
    </row>
    <row r="447" spans="7:7" ht="15.75" customHeight="1" x14ac:dyDescent="0.25">
      <c r="G447" s="223"/>
    </row>
    <row r="448" spans="7:7" ht="15.75" customHeight="1" x14ac:dyDescent="0.25">
      <c r="G448" s="223"/>
    </row>
    <row r="449" spans="7:7" ht="15.75" customHeight="1" x14ac:dyDescent="0.25">
      <c r="G449" s="223"/>
    </row>
    <row r="450" spans="7:7" ht="15.75" customHeight="1" x14ac:dyDescent="0.25">
      <c r="G450" s="223"/>
    </row>
    <row r="451" spans="7:7" ht="15.75" customHeight="1" x14ac:dyDescent="0.25">
      <c r="G451" s="223"/>
    </row>
    <row r="452" spans="7:7" ht="15.75" customHeight="1" x14ac:dyDescent="0.25">
      <c r="G452" s="223"/>
    </row>
    <row r="453" spans="7:7" ht="15.75" customHeight="1" x14ac:dyDescent="0.25">
      <c r="G453" s="223"/>
    </row>
    <row r="454" spans="7:7" ht="15.75" customHeight="1" x14ac:dyDescent="0.25">
      <c r="G454" s="223"/>
    </row>
    <row r="455" spans="7:7" ht="15.75" customHeight="1" x14ac:dyDescent="0.25">
      <c r="G455" s="223"/>
    </row>
    <row r="456" spans="7:7" ht="15.75" customHeight="1" x14ac:dyDescent="0.25">
      <c r="G456" s="223"/>
    </row>
    <row r="457" spans="7:7" ht="15.75" customHeight="1" x14ac:dyDescent="0.25">
      <c r="G457" s="223"/>
    </row>
    <row r="458" spans="7:7" ht="15.75" customHeight="1" x14ac:dyDescent="0.25">
      <c r="G458" s="223"/>
    </row>
    <row r="459" spans="7:7" ht="15.75" customHeight="1" x14ac:dyDescent="0.25">
      <c r="G459" s="223"/>
    </row>
    <row r="460" spans="7:7" ht="15.75" customHeight="1" x14ac:dyDescent="0.25">
      <c r="G460" s="223"/>
    </row>
    <row r="461" spans="7:7" ht="15.75" customHeight="1" x14ac:dyDescent="0.25">
      <c r="G461" s="223"/>
    </row>
    <row r="462" spans="7:7" ht="15.75" customHeight="1" x14ac:dyDescent="0.25">
      <c r="G462" s="223"/>
    </row>
    <row r="463" spans="7:7" ht="15.75" customHeight="1" x14ac:dyDescent="0.25">
      <c r="G463" s="223"/>
    </row>
    <row r="464" spans="7:7" ht="15.75" customHeight="1" x14ac:dyDescent="0.25">
      <c r="G464" s="223"/>
    </row>
    <row r="465" spans="7:7" ht="15.75" customHeight="1" x14ac:dyDescent="0.25">
      <c r="G465" s="223"/>
    </row>
    <row r="466" spans="7:7" ht="15.75" customHeight="1" x14ac:dyDescent="0.25">
      <c r="G466" s="223"/>
    </row>
    <row r="467" spans="7:7" ht="15.75" customHeight="1" x14ac:dyDescent="0.25">
      <c r="G467" s="223"/>
    </row>
    <row r="468" spans="7:7" ht="15.75" customHeight="1" x14ac:dyDescent="0.25">
      <c r="G468" s="223"/>
    </row>
    <row r="469" spans="7:7" ht="15.75" customHeight="1" x14ac:dyDescent="0.25">
      <c r="G469" s="223"/>
    </row>
    <row r="470" spans="7:7" ht="15.75" customHeight="1" x14ac:dyDescent="0.25">
      <c r="G470" s="223"/>
    </row>
    <row r="471" spans="7:7" ht="15.75" customHeight="1" x14ac:dyDescent="0.25">
      <c r="G471" s="223"/>
    </row>
    <row r="472" spans="7:7" ht="15.75" customHeight="1" x14ac:dyDescent="0.25">
      <c r="G472" s="223"/>
    </row>
    <row r="473" spans="7:7" ht="15.75" customHeight="1" x14ac:dyDescent="0.25">
      <c r="G473" s="223"/>
    </row>
    <row r="474" spans="7:7" ht="15.75" customHeight="1" x14ac:dyDescent="0.25">
      <c r="G474" s="223"/>
    </row>
    <row r="475" spans="7:7" ht="15.75" customHeight="1" x14ac:dyDescent="0.25">
      <c r="G475" s="223"/>
    </row>
    <row r="476" spans="7:7" ht="15.75" customHeight="1" x14ac:dyDescent="0.25">
      <c r="G476" s="223"/>
    </row>
    <row r="477" spans="7:7" ht="15.75" customHeight="1" x14ac:dyDescent="0.25">
      <c r="G477" s="223"/>
    </row>
    <row r="478" spans="7:7" ht="15.75" customHeight="1" x14ac:dyDescent="0.25">
      <c r="G478" s="223"/>
    </row>
    <row r="479" spans="7:7" ht="15.75" customHeight="1" x14ac:dyDescent="0.25">
      <c r="G479" s="223"/>
    </row>
    <row r="480" spans="7:7" ht="15.75" customHeight="1" x14ac:dyDescent="0.25">
      <c r="G480" s="223"/>
    </row>
    <row r="481" spans="7:7" ht="15.75" customHeight="1" x14ac:dyDescent="0.25">
      <c r="G481" s="223"/>
    </row>
    <row r="482" spans="7:7" ht="15.75" customHeight="1" x14ac:dyDescent="0.25">
      <c r="G482" s="223"/>
    </row>
    <row r="483" spans="7:7" ht="15.75" customHeight="1" x14ac:dyDescent="0.25">
      <c r="G483" s="223"/>
    </row>
    <row r="484" spans="7:7" ht="15.75" customHeight="1" x14ac:dyDescent="0.25">
      <c r="G484" s="223"/>
    </row>
    <row r="485" spans="7:7" ht="15.75" customHeight="1" x14ac:dyDescent="0.25">
      <c r="G485" s="223"/>
    </row>
    <row r="486" spans="7:7" ht="15.75" customHeight="1" x14ac:dyDescent="0.25">
      <c r="G486" s="223"/>
    </row>
    <row r="487" spans="7:7" ht="15.75" customHeight="1" x14ac:dyDescent="0.25">
      <c r="G487" s="223"/>
    </row>
    <row r="488" spans="7:7" ht="15.75" customHeight="1" x14ac:dyDescent="0.25">
      <c r="G488" s="223"/>
    </row>
    <row r="489" spans="7:7" ht="15.75" customHeight="1" x14ac:dyDescent="0.25">
      <c r="G489" s="223"/>
    </row>
    <row r="490" spans="7:7" ht="15.75" customHeight="1" x14ac:dyDescent="0.25">
      <c r="G490" s="223"/>
    </row>
    <row r="491" spans="7:7" ht="15.75" customHeight="1" x14ac:dyDescent="0.25">
      <c r="G491" s="223"/>
    </row>
    <row r="492" spans="7:7" ht="15.75" customHeight="1" x14ac:dyDescent="0.25">
      <c r="G492" s="223"/>
    </row>
    <row r="493" spans="7:7" ht="15.75" customHeight="1" x14ac:dyDescent="0.25">
      <c r="G493" s="223"/>
    </row>
    <row r="494" spans="7:7" ht="15.75" customHeight="1" x14ac:dyDescent="0.25">
      <c r="G494" s="223"/>
    </row>
    <row r="495" spans="7:7" ht="15.75" customHeight="1" x14ac:dyDescent="0.25">
      <c r="G495" s="223"/>
    </row>
    <row r="496" spans="7:7" ht="15.75" customHeight="1" x14ac:dyDescent="0.25">
      <c r="G496" s="223"/>
    </row>
    <row r="497" spans="7:7" ht="15.75" customHeight="1" x14ac:dyDescent="0.25">
      <c r="G497" s="223"/>
    </row>
    <row r="498" spans="7:7" ht="15.75" customHeight="1" x14ac:dyDescent="0.25">
      <c r="G498" s="223"/>
    </row>
    <row r="499" spans="7:7" ht="15.75" customHeight="1" x14ac:dyDescent="0.25">
      <c r="G499" s="223"/>
    </row>
    <row r="500" spans="7:7" ht="15.75" customHeight="1" x14ac:dyDescent="0.25">
      <c r="G500" s="223"/>
    </row>
    <row r="501" spans="7:7" ht="15.75" customHeight="1" x14ac:dyDescent="0.25">
      <c r="G501" s="223"/>
    </row>
    <row r="502" spans="7:7" ht="15.75" customHeight="1" x14ac:dyDescent="0.25">
      <c r="G502" s="223"/>
    </row>
    <row r="503" spans="7:7" ht="15.75" customHeight="1" x14ac:dyDescent="0.25">
      <c r="G503" s="223"/>
    </row>
    <row r="504" spans="7:7" ht="15.75" customHeight="1" x14ac:dyDescent="0.25">
      <c r="G504" s="223"/>
    </row>
    <row r="505" spans="7:7" ht="15.75" customHeight="1" x14ac:dyDescent="0.25">
      <c r="G505" s="223"/>
    </row>
    <row r="506" spans="7:7" ht="15.75" customHeight="1" x14ac:dyDescent="0.25">
      <c r="G506" s="223"/>
    </row>
    <row r="507" spans="7:7" ht="15.75" customHeight="1" x14ac:dyDescent="0.25">
      <c r="G507" s="223"/>
    </row>
    <row r="508" spans="7:7" ht="15.75" customHeight="1" x14ac:dyDescent="0.25">
      <c r="G508" s="223"/>
    </row>
    <row r="509" spans="7:7" ht="15.75" customHeight="1" x14ac:dyDescent="0.25">
      <c r="G509" s="223"/>
    </row>
    <row r="510" spans="7:7" ht="15.75" customHeight="1" x14ac:dyDescent="0.25">
      <c r="G510" s="223"/>
    </row>
    <row r="511" spans="7:7" ht="15.75" customHeight="1" x14ac:dyDescent="0.25">
      <c r="G511" s="223"/>
    </row>
    <row r="512" spans="7:7" ht="15.75" customHeight="1" x14ac:dyDescent="0.25">
      <c r="G512" s="223"/>
    </row>
    <row r="513" spans="7:7" ht="15.75" customHeight="1" x14ac:dyDescent="0.25">
      <c r="G513" s="223"/>
    </row>
    <row r="514" spans="7:7" ht="15.75" customHeight="1" x14ac:dyDescent="0.25">
      <c r="G514" s="223"/>
    </row>
    <row r="515" spans="7:7" ht="15.75" customHeight="1" x14ac:dyDescent="0.25">
      <c r="G515" s="223"/>
    </row>
    <row r="516" spans="7:7" ht="15.75" customHeight="1" x14ac:dyDescent="0.25">
      <c r="G516" s="223"/>
    </row>
    <row r="517" spans="7:7" ht="15.75" customHeight="1" x14ac:dyDescent="0.25">
      <c r="G517" s="223"/>
    </row>
    <row r="518" spans="7:7" ht="15.75" customHeight="1" x14ac:dyDescent="0.25">
      <c r="G518" s="223"/>
    </row>
    <row r="519" spans="7:7" ht="15.75" customHeight="1" x14ac:dyDescent="0.25">
      <c r="G519" s="223"/>
    </row>
    <row r="520" spans="7:7" ht="15.75" customHeight="1" x14ac:dyDescent="0.25">
      <c r="G520" s="223"/>
    </row>
    <row r="521" spans="7:7" ht="15.75" customHeight="1" x14ac:dyDescent="0.25">
      <c r="G521" s="223"/>
    </row>
    <row r="522" spans="7:7" ht="15.75" customHeight="1" x14ac:dyDescent="0.25">
      <c r="G522" s="223"/>
    </row>
    <row r="523" spans="7:7" ht="15.75" customHeight="1" x14ac:dyDescent="0.25">
      <c r="G523" s="223"/>
    </row>
    <row r="524" spans="7:7" ht="15.75" customHeight="1" x14ac:dyDescent="0.25">
      <c r="G524" s="223"/>
    </row>
    <row r="525" spans="7:7" ht="15.75" customHeight="1" x14ac:dyDescent="0.25">
      <c r="G525" s="223"/>
    </row>
    <row r="526" spans="7:7" ht="15.75" customHeight="1" x14ac:dyDescent="0.25">
      <c r="G526" s="223"/>
    </row>
    <row r="527" spans="7:7" ht="15.75" customHeight="1" x14ac:dyDescent="0.25">
      <c r="G527" s="223"/>
    </row>
    <row r="528" spans="7:7" ht="15.75" customHeight="1" x14ac:dyDescent="0.25">
      <c r="G528" s="223"/>
    </row>
    <row r="529" spans="7:7" ht="15.75" customHeight="1" x14ac:dyDescent="0.25">
      <c r="G529" s="223"/>
    </row>
    <row r="530" spans="7:7" ht="15.75" customHeight="1" x14ac:dyDescent="0.25">
      <c r="G530" s="223"/>
    </row>
    <row r="531" spans="7:7" ht="15.75" customHeight="1" x14ac:dyDescent="0.25">
      <c r="G531" s="223"/>
    </row>
    <row r="532" spans="7:7" ht="15.75" customHeight="1" x14ac:dyDescent="0.25">
      <c r="G532" s="223"/>
    </row>
    <row r="533" spans="7:7" ht="15.75" customHeight="1" x14ac:dyDescent="0.25">
      <c r="G533" s="223"/>
    </row>
    <row r="534" spans="7:7" ht="15.75" customHeight="1" x14ac:dyDescent="0.25">
      <c r="G534" s="223"/>
    </row>
    <row r="535" spans="7:7" ht="15.75" customHeight="1" x14ac:dyDescent="0.25">
      <c r="G535" s="223"/>
    </row>
    <row r="536" spans="7:7" ht="15.75" customHeight="1" x14ac:dyDescent="0.25">
      <c r="G536" s="223"/>
    </row>
    <row r="537" spans="7:7" ht="15.75" customHeight="1" x14ac:dyDescent="0.25">
      <c r="G537" s="223"/>
    </row>
    <row r="538" spans="7:7" ht="15.75" customHeight="1" x14ac:dyDescent="0.25">
      <c r="G538" s="223"/>
    </row>
    <row r="539" spans="7:7" ht="15.75" customHeight="1" x14ac:dyDescent="0.25">
      <c r="G539" s="223"/>
    </row>
    <row r="540" spans="7:7" ht="15.75" customHeight="1" x14ac:dyDescent="0.25">
      <c r="G540" s="223"/>
    </row>
    <row r="541" spans="7:7" ht="15.75" customHeight="1" x14ac:dyDescent="0.25">
      <c r="G541" s="223"/>
    </row>
    <row r="542" spans="7:7" ht="15.75" customHeight="1" x14ac:dyDescent="0.25">
      <c r="G542" s="223"/>
    </row>
    <row r="543" spans="7:7" ht="15.75" customHeight="1" x14ac:dyDescent="0.25">
      <c r="G543" s="223"/>
    </row>
    <row r="544" spans="7:7" ht="15.75" customHeight="1" x14ac:dyDescent="0.25">
      <c r="G544" s="223"/>
    </row>
    <row r="545" spans="7:7" ht="15.75" customHeight="1" x14ac:dyDescent="0.25">
      <c r="G545" s="223"/>
    </row>
    <row r="546" spans="7:7" ht="15.75" customHeight="1" x14ac:dyDescent="0.25">
      <c r="G546" s="223"/>
    </row>
    <row r="547" spans="7:7" ht="15.75" customHeight="1" x14ac:dyDescent="0.25">
      <c r="G547" s="223"/>
    </row>
    <row r="548" spans="7:7" ht="15.75" customHeight="1" x14ac:dyDescent="0.25">
      <c r="G548" s="223"/>
    </row>
    <row r="549" spans="7:7" ht="15.75" customHeight="1" x14ac:dyDescent="0.25">
      <c r="G549" s="223"/>
    </row>
    <row r="550" spans="7:7" ht="15.75" customHeight="1" x14ac:dyDescent="0.25">
      <c r="G550" s="223"/>
    </row>
    <row r="551" spans="7:7" ht="15.75" customHeight="1" x14ac:dyDescent="0.25">
      <c r="G551" s="223"/>
    </row>
    <row r="552" spans="7:7" ht="15.75" customHeight="1" x14ac:dyDescent="0.25">
      <c r="G552" s="223"/>
    </row>
    <row r="553" spans="7:7" ht="15.75" customHeight="1" x14ac:dyDescent="0.25">
      <c r="G553" s="223"/>
    </row>
    <row r="554" spans="7:7" ht="15.75" customHeight="1" x14ac:dyDescent="0.25">
      <c r="G554" s="223"/>
    </row>
    <row r="555" spans="7:7" ht="15.75" customHeight="1" x14ac:dyDescent="0.25">
      <c r="G555" s="223"/>
    </row>
    <row r="556" spans="7:7" ht="15.75" customHeight="1" x14ac:dyDescent="0.25">
      <c r="G556" s="223"/>
    </row>
    <row r="557" spans="7:7" ht="15.75" customHeight="1" x14ac:dyDescent="0.25">
      <c r="G557" s="223"/>
    </row>
    <row r="558" spans="7:7" ht="15.75" customHeight="1" x14ac:dyDescent="0.25">
      <c r="G558" s="223"/>
    </row>
    <row r="559" spans="7:7" ht="15.75" customHeight="1" x14ac:dyDescent="0.25">
      <c r="G559" s="223"/>
    </row>
    <row r="560" spans="7:7" ht="15.75" customHeight="1" x14ac:dyDescent="0.25">
      <c r="G560" s="223"/>
    </row>
    <row r="561" spans="7:7" ht="15.75" customHeight="1" x14ac:dyDescent="0.25">
      <c r="G561" s="223"/>
    </row>
    <row r="562" spans="7:7" ht="15.75" customHeight="1" x14ac:dyDescent="0.25">
      <c r="G562" s="223"/>
    </row>
    <row r="563" spans="7:7" ht="15.75" customHeight="1" x14ac:dyDescent="0.25">
      <c r="G563" s="223"/>
    </row>
    <row r="564" spans="7:7" ht="15.75" customHeight="1" x14ac:dyDescent="0.25">
      <c r="G564" s="223"/>
    </row>
    <row r="565" spans="7:7" ht="15.75" customHeight="1" x14ac:dyDescent="0.25">
      <c r="G565" s="223"/>
    </row>
    <row r="566" spans="7:7" ht="15.75" customHeight="1" x14ac:dyDescent="0.25">
      <c r="G566" s="223"/>
    </row>
    <row r="567" spans="7:7" ht="15.75" customHeight="1" x14ac:dyDescent="0.25">
      <c r="G567" s="223"/>
    </row>
    <row r="568" spans="7:7" ht="15.75" customHeight="1" x14ac:dyDescent="0.25">
      <c r="G568" s="223"/>
    </row>
    <row r="569" spans="7:7" ht="15.75" customHeight="1" x14ac:dyDescent="0.25">
      <c r="G569" s="223"/>
    </row>
    <row r="570" spans="7:7" ht="15.75" customHeight="1" x14ac:dyDescent="0.25">
      <c r="G570" s="223"/>
    </row>
    <row r="571" spans="7:7" ht="15.75" customHeight="1" x14ac:dyDescent="0.25">
      <c r="G571" s="223"/>
    </row>
    <row r="572" spans="7:7" ht="15.75" customHeight="1" x14ac:dyDescent="0.25">
      <c r="G572" s="223"/>
    </row>
    <row r="573" spans="7:7" ht="15.75" customHeight="1" x14ac:dyDescent="0.25">
      <c r="G573" s="223"/>
    </row>
    <row r="574" spans="7:7" ht="15.75" customHeight="1" x14ac:dyDescent="0.25">
      <c r="G574" s="223"/>
    </row>
    <row r="575" spans="7:7" ht="15.75" customHeight="1" x14ac:dyDescent="0.25">
      <c r="G575" s="223"/>
    </row>
    <row r="576" spans="7:7" ht="15.75" customHeight="1" x14ac:dyDescent="0.25">
      <c r="G576" s="223"/>
    </row>
    <row r="577" spans="7:7" ht="15.75" customHeight="1" x14ac:dyDescent="0.25">
      <c r="G577" s="223"/>
    </row>
    <row r="578" spans="7:7" ht="15.75" customHeight="1" x14ac:dyDescent="0.25">
      <c r="G578" s="223"/>
    </row>
    <row r="579" spans="7:7" ht="15.75" customHeight="1" x14ac:dyDescent="0.25">
      <c r="G579" s="223"/>
    </row>
    <row r="580" spans="7:7" ht="15.75" customHeight="1" x14ac:dyDescent="0.25">
      <c r="G580" s="223"/>
    </row>
    <row r="581" spans="7:7" ht="15.75" customHeight="1" x14ac:dyDescent="0.25">
      <c r="G581" s="223"/>
    </row>
    <row r="582" spans="7:7" ht="15.75" customHeight="1" x14ac:dyDescent="0.25">
      <c r="G582" s="223"/>
    </row>
    <row r="583" spans="7:7" ht="15.75" customHeight="1" x14ac:dyDescent="0.25">
      <c r="G583" s="223"/>
    </row>
    <row r="584" spans="7:7" ht="15.75" customHeight="1" x14ac:dyDescent="0.25">
      <c r="G584" s="223"/>
    </row>
    <row r="585" spans="7:7" ht="15.75" customHeight="1" x14ac:dyDescent="0.25">
      <c r="G585" s="223"/>
    </row>
    <row r="586" spans="7:7" ht="15.75" customHeight="1" x14ac:dyDescent="0.25">
      <c r="G586" s="223"/>
    </row>
    <row r="587" spans="7:7" ht="15.75" customHeight="1" x14ac:dyDescent="0.25">
      <c r="G587" s="223"/>
    </row>
    <row r="588" spans="7:7" ht="15.75" customHeight="1" x14ac:dyDescent="0.25">
      <c r="G588" s="223"/>
    </row>
    <row r="589" spans="7:7" ht="15.75" customHeight="1" x14ac:dyDescent="0.25">
      <c r="G589" s="223"/>
    </row>
    <row r="590" spans="7:7" ht="15.75" customHeight="1" x14ac:dyDescent="0.25">
      <c r="G590" s="223"/>
    </row>
    <row r="591" spans="7:7" ht="15.75" customHeight="1" x14ac:dyDescent="0.25">
      <c r="G591" s="223"/>
    </row>
    <row r="592" spans="7:7" ht="15.75" customHeight="1" x14ac:dyDescent="0.25">
      <c r="G592" s="223"/>
    </row>
    <row r="593" spans="7:7" ht="15.75" customHeight="1" x14ac:dyDescent="0.25">
      <c r="G593" s="223"/>
    </row>
    <row r="594" spans="7:7" ht="15.75" customHeight="1" x14ac:dyDescent="0.25">
      <c r="G594" s="223"/>
    </row>
    <row r="595" spans="7:7" ht="15.75" customHeight="1" x14ac:dyDescent="0.25">
      <c r="G595" s="223"/>
    </row>
    <row r="596" spans="7:7" ht="15.75" customHeight="1" x14ac:dyDescent="0.25">
      <c r="G596" s="223"/>
    </row>
    <row r="597" spans="7:7" ht="15.75" customHeight="1" x14ac:dyDescent="0.25">
      <c r="G597" s="223"/>
    </row>
    <row r="598" spans="7:7" ht="15.75" customHeight="1" x14ac:dyDescent="0.25">
      <c r="G598" s="223"/>
    </row>
    <row r="599" spans="7:7" ht="15.75" customHeight="1" x14ac:dyDescent="0.25">
      <c r="G599" s="223"/>
    </row>
    <row r="600" spans="7:7" ht="15.75" customHeight="1" x14ac:dyDescent="0.25">
      <c r="G600" s="223"/>
    </row>
    <row r="601" spans="7:7" ht="15.75" customHeight="1" x14ac:dyDescent="0.25">
      <c r="G601" s="223"/>
    </row>
    <row r="602" spans="7:7" ht="15.75" customHeight="1" x14ac:dyDescent="0.25">
      <c r="G602" s="223"/>
    </row>
    <row r="603" spans="7:7" ht="15.75" customHeight="1" x14ac:dyDescent="0.25">
      <c r="G603" s="223"/>
    </row>
    <row r="604" spans="7:7" ht="15.75" customHeight="1" x14ac:dyDescent="0.25">
      <c r="G604" s="223"/>
    </row>
    <row r="605" spans="7:7" ht="15.75" customHeight="1" x14ac:dyDescent="0.25">
      <c r="G605" s="223"/>
    </row>
    <row r="606" spans="7:7" ht="15.75" customHeight="1" x14ac:dyDescent="0.25">
      <c r="G606" s="223"/>
    </row>
    <row r="607" spans="7:7" ht="15.75" customHeight="1" x14ac:dyDescent="0.25">
      <c r="G607" s="223"/>
    </row>
    <row r="608" spans="7:7" ht="15.75" customHeight="1" x14ac:dyDescent="0.25">
      <c r="G608" s="223"/>
    </row>
    <row r="609" spans="7:7" ht="15.75" customHeight="1" x14ac:dyDescent="0.25">
      <c r="G609" s="223"/>
    </row>
    <row r="610" spans="7:7" ht="15.75" customHeight="1" x14ac:dyDescent="0.25">
      <c r="G610" s="223"/>
    </row>
    <row r="611" spans="7:7" ht="15.75" customHeight="1" x14ac:dyDescent="0.25">
      <c r="G611" s="223"/>
    </row>
    <row r="612" spans="7:7" ht="15.75" customHeight="1" x14ac:dyDescent="0.25">
      <c r="G612" s="223"/>
    </row>
    <row r="613" spans="7:7" ht="15.75" customHeight="1" x14ac:dyDescent="0.25">
      <c r="G613" s="223"/>
    </row>
    <row r="614" spans="7:7" ht="15.75" customHeight="1" x14ac:dyDescent="0.25">
      <c r="G614" s="223"/>
    </row>
    <row r="615" spans="7:7" ht="15.75" customHeight="1" x14ac:dyDescent="0.25">
      <c r="G615" s="223"/>
    </row>
    <row r="616" spans="7:7" ht="15.75" customHeight="1" x14ac:dyDescent="0.25">
      <c r="G616" s="223"/>
    </row>
    <row r="617" spans="7:7" ht="15.75" customHeight="1" x14ac:dyDescent="0.25">
      <c r="G617" s="223"/>
    </row>
    <row r="618" spans="7:7" ht="15.75" customHeight="1" x14ac:dyDescent="0.25">
      <c r="G618" s="223"/>
    </row>
    <row r="619" spans="7:7" ht="15.75" customHeight="1" x14ac:dyDescent="0.25">
      <c r="G619" s="223"/>
    </row>
    <row r="620" spans="7:7" ht="15.75" customHeight="1" x14ac:dyDescent="0.25">
      <c r="G620" s="223"/>
    </row>
    <row r="621" spans="7:7" ht="15.75" customHeight="1" x14ac:dyDescent="0.25">
      <c r="G621" s="223"/>
    </row>
    <row r="622" spans="7:7" ht="15.75" customHeight="1" x14ac:dyDescent="0.25">
      <c r="G622" s="223"/>
    </row>
    <row r="623" spans="7:7" ht="15.75" customHeight="1" x14ac:dyDescent="0.25">
      <c r="G623" s="223"/>
    </row>
    <row r="624" spans="7:7" ht="15.75" customHeight="1" x14ac:dyDescent="0.25">
      <c r="G624" s="223"/>
    </row>
    <row r="625" spans="7:7" ht="15.75" customHeight="1" x14ac:dyDescent="0.25">
      <c r="G625" s="223"/>
    </row>
    <row r="626" spans="7:7" ht="15.75" customHeight="1" x14ac:dyDescent="0.25">
      <c r="G626" s="223"/>
    </row>
    <row r="627" spans="7:7" ht="15.75" customHeight="1" x14ac:dyDescent="0.25">
      <c r="G627" s="223"/>
    </row>
    <row r="628" spans="7:7" ht="15.75" customHeight="1" x14ac:dyDescent="0.25">
      <c r="G628" s="223"/>
    </row>
    <row r="629" spans="7:7" ht="15.75" customHeight="1" x14ac:dyDescent="0.25">
      <c r="G629" s="223"/>
    </row>
    <row r="630" spans="7:7" ht="15.75" customHeight="1" x14ac:dyDescent="0.25">
      <c r="G630" s="223"/>
    </row>
    <row r="631" spans="7:7" ht="15.75" customHeight="1" x14ac:dyDescent="0.25">
      <c r="G631" s="223"/>
    </row>
    <row r="632" spans="7:7" ht="15.75" customHeight="1" x14ac:dyDescent="0.25">
      <c r="G632" s="223"/>
    </row>
    <row r="633" spans="7:7" ht="15.75" customHeight="1" x14ac:dyDescent="0.25">
      <c r="G633" s="223"/>
    </row>
    <row r="634" spans="7:7" ht="15.75" customHeight="1" x14ac:dyDescent="0.25">
      <c r="G634" s="223"/>
    </row>
    <row r="635" spans="7:7" ht="15.75" customHeight="1" x14ac:dyDescent="0.25">
      <c r="G635" s="223"/>
    </row>
    <row r="636" spans="7:7" ht="15.75" customHeight="1" x14ac:dyDescent="0.25">
      <c r="G636" s="223"/>
    </row>
    <row r="637" spans="7:7" ht="15.75" customHeight="1" x14ac:dyDescent="0.25">
      <c r="G637" s="223"/>
    </row>
    <row r="638" spans="7:7" ht="15.75" customHeight="1" x14ac:dyDescent="0.25">
      <c r="G638" s="223"/>
    </row>
    <row r="639" spans="7:7" ht="15.75" customHeight="1" x14ac:dyDescent="0.25">
      <c r="G639" s="223"/>
    </row>
    <row r="640" spans="7:7" ht="15.75" customHeight="1" x14ac:dyDescent="0.25">
      <c r="G640" s="223"/>
    </row>
    <row r="641" spans="7:7" ht="15.75" customHeight="1" x14ac:dyDescent="0.25">
      <c r="G641" s="223"/>
    </row>
    <row r="642" spans="7:7" ht="15.75" customHeight="1" x14ac:dyDescent="0.25">
      <c r="G642" s="223"/>
    </row>
    <row r="643" spans="7:7" ht="15.75" customHeight="1" x14ac:dyDescent="0.25">
      <c r="G643" s="223"/>
    </row>
    <row r="644" spans="7:7" ht="15.75" customHeight="1" x14ac:dyDescent="0.25">
      <c r="G644" s="223"/>
    </row>
    <row r="645" spans="7:7" ht="15.75" customHeight="1" x14ac:dyDescent="0.25">
      <c r="G645" s="223"/>
    </row>
    <row r="646" spans="7:7" ht="15.75" customHeight="1" x14ac:dyDescent="0.25">
      <c r="G646" s="223"/>
    </row>
    <row r="647" spans="7:7" ht="15.75" customHeight="1" x14ac:dyDescent="0.25">
      <c r="G647" s="223"/>
    </row>
    <row r="648" spans="7:7" ht="15.75" customHeight="1" x14ac:dyDescent="0.25">
      <c r="G648" s="223"/>
    </row>
    <row r="649" spans="7:7" ht="15.75" customHeight="1" x14ac:dyDescent="0.25">
      <c r="G649" s="223"/>
    </row>
    <row r="650" spans="7:7" ht="15.75" customHeight="1" x14ac:dyDescent="0.25">
      <c r="G650" s="223"/>
    </row>
    <row r="651" spans="7:7" ht="15.75" customHeight="1" x14ac:dyDescent="0.25">
      <c r="G651" s="223"/>
    </row>
    <row r="652" spans="7:7" ht="15.75" customHeight="1" x14ac:dyDescent="0.25">
      <c r="G652" s="223"/>
    </row>
    <row r="653" spans="7:7" ht="15.75" customHeight="1" x14ac:dyDescent="0.25">
      <c r="G653" s="223"/>
    </row>
    <row r="654" spans="7:7" ht="15.75" customHeight="1" x14ac:dyDescent="0.25">
      <c r="G654" s="223"/>
    </row>
    <row r="655" spans="7:7" ht="15.75" customHeight="1" x14ac:dyDescent="0.25">
      <c r="G655" s="223"/>
    </row>
    <row r="656" spans="7:7" ht="15.75" customHeight="1" x14ac:dyDescent="0.25">
      <c r="G656" s="223"/>
    </row>
    <row r="657" spans="7:7" ht="15.75" customHeight="1" x14ac:dyDescent="0.25">
      <c r="G657" s="223"/>
    </row>
    <row r="658" spans="7:7" ht="15.75" customHeight="1" x14ac:dyDescent="0.25">
      <c r="G658" s="223"/>
    </row>
    <row r="659" spans="7:7" ht="15.75" customHeight="1" x14ac:dyDescent="0.25">
      <c r="G659" s="223"/>
    </row>
    <row r="660" spans="7:7" ht="15.75" customHeight="1" x14ac:dyDescent="0.25">
      <c r="G660" s="223"/>
    </row>
    <row r="661" spans="7:7" ht="15.75" customHeight="1" x14ac:dyDescent="0.25">
      <c r="G661" s="223"/>
    </row>
    <row r="662" spans="7:7" ht="15.75" customHeight="1" x14ac:dyDescent="0.25">
      <c r="G662" s="223"/>
    </row>
    <row r="663" spans="7:7" ht="15.75" customHeight="1" x14ac:dyDescent="0.25">
      <c r="G663" s="223"/>
    </row>
    <row r="664" spans="7:7" ht="15.75" customHeight="1" x14ac:dyDescent="0.25">
      <c r="G664" s="223"/>
    </row>
    <row r="665" spans="7:7" ht="15.75" customHeight="1" x14ac:dyDescent="0.25">
      <c r="G665" s="223"/>
    </row>
    <row r="666" spans="7:7" ht="15.75" customHeight="1" x14ac:dyDescent="0.25">
      <c r="G666" s="223"/>
    </row>
    <row r="667" spans="7:7" ht="15.75" customHeight="1" x14ac:dyDescent="0.25">
      <c r="G667" s="223"/>
    </row>
    <row r="668" spans="7:7" ht="15.75" customHeight="1" x14ac:dyDescent="0.25">
      <c r="G668" s="223"/>
    </row>
    <row r="669" spans="7:7" ht="15.75" customHeight="1" x14ac:dyDescent="0.25">
      <c r="G669" s="223"/>
    </row>
    <row r="670" spans="7:7" ht="15.75" customHeight="1" x14ac:dyDescent="0.25">
      <c r="G670" s="223"/>
    </row>
    <row r="671" spans="7:7" ht="15.75" customHeight="1" x14ac:dyDescent="0.25">
      <c r="G671" s="223"/>
    </row>
    <row r="672" spans="7:7" ht="15.75" customHeight="1" x14ac:dyDescent="0.25">
      <c r="G672" s="223"/>
    </row>
    <row r="673" spans="7:7" ht="15.75" customHeight="1" x14ac:dyDescent="0.25">
      <c r="G673" s="223"/>
    </row>
    <row r="674" spans="7:7" ht="15.75" customHeight="1" x14ac:dyDescent="0.25">
      <c r="G674" s="223"/>
    </row>
    <row r="675" spans="7:7" ht="15.75" customHeight="1" x14ac:dyDescent="0.25">
      <c r="G675" s="223"/>
    </row>
    <row r="676" spans="7:7" ht="15.75" customHeight="1" x14ac:dyDescent="0.25">
      <c r="G676" s="223"/>
    </row>
    <row r="677" spans="7:7" ht="15.75" customHeight="1" x14ac:dyDescent="0.25">
      <c r="G677" s="223"/>
    </row>
    <row r="678" spans="7:7" ht="15.75" customHeight="1" x14ac:dyDescent="0.25">
      <c r="G678" s="223"/>
    </row>
    <row r="679" spans="7:7" ht="15.75" customHeight="1" x14ac:dyDescent="0.25">
      <c r="G679" s="223"/>
    </row>
    <row r="680" spans="7:7" ht="15.75" customHeight="1" x14ac:dyDescent="0.25">
      <c r="G680" s="223"/>
    </row>
    <row r="681" spans="7:7" ht="15.75" customHeight="1" x14ac:dyDescent="0.25">
      <c r="G681" s="223"/>
    </row>
    <row r="682" spans="7:7" ht="15.75" customHeight="1" x14ac:dyDescent="0.25">
      <c r="G682" s="223"/>
    </row>
    <row r="683" spans="7:7" ht="15.75" customHeight="1" x14ac:dyDescent="0.25">
      <c r="G683" s="223"/>
    </row>
    <row r="684" spans="7:7" ht="15.75" customHeight="1" x14ac:dyDescent="0.25">
      <c r="G684" s="223"/>
    </row>
    <row r="685" spans="7:7" ht="15.75" customHeight="1" x14ac:dyDescent="0.25">
      <c r="G685" s="223"/>
    </row>
    <row r="686" spans="7:7" ht="15.75" customHeight="1" x14ac:dyDescent="0.25">
      <c r="G686" s="223"/>
    </row>
    <row r="687" spans="7:7" ht="15.75" customHeight="1" x14ac:dyDescent="0.25">
      <c r="G687" s="223"/>
    </row>
    <row r="688" spans="7:7" ht="15.75" customHeight="1" x14ac:dyDescent="0.25">
      <c r="G688" s="223"/>
    </row>
    <row r="689" spans="7:7" ht="15.75" customHeight="1" x14ac:dyDescent="0.25">
      <c r="G689" s="223"/>
    </row>
    <row r="690" spans="7:7" ht="15.75" customHeight="1" x14ac:dyDescent="0.25">
      <c r="G690" s="223"/>
    </row>
    <row r="691" spans="7:7" ht="15.75" customHeight="1" x14ac:dyDescent="0.25">
      <c r="G691" s="223"/>
    </row>
    <row r="692" spans="7:7" ht="15.75" customHeight="1" x14ac:dyDescent="0.25">
      <c r="G692" s="223"/>
    </row>
    <row r="693" spans="7:7" ht="15.75" customHeight="1" x14ac:dyDescent="0.25">
      <c r="G693" s="223"/>
    </row>
    <row r="694" spans="7:7" ht="15.75" customHeight="1" x14ac:dyDescent="0.25">
      <c r="G694" s="223"/>
    </row>
    <row r="695" spans="7:7" ht="15.75" customHeight="1" x14ac:dyDescent="0.25">
      <c r="G695" s="223"/>
    </row>
    <row r="696" spans="7:7" ht="15.75" customHeight="1" x14ac:dyDescent="0.25">
      <c r="G696" s="223"/>
    </row>
    <row r="697" spans="7:7" ht="15.75" customHeight="1" x14ac:dyDescent="0.25">
      <c r="G697" s="223"/>
    </row>
    <row r="698" spans="7:7" ht="15.75" customHeight="1" x14ac:dyDescent="0.25">
      <c r="G698" s="223"/>
    </row>
    <row r="699" spans="7:7" ht="15.75" customHeight="1" x14ac:dyDescent="0.25">
      <c r="G699" s="223"/>
    </row>
    <row r="700" spans="7:7" ht="15.75" customHeight="1" x14ac:dyDescent="0.25">
      <c r="G700" s="223"/>
    </row>
    <row r="701" spans="7:7" ht="15.75" customHeight="1" x14ac:dyDescent="0.25">
      <c r="G701" s="223"/>
    </row>
    <row r="702" spans="7:7" ht="15.75" customHeight="1" x14ac:dyDescent="0.25">
      <c r="G702" s="223"/>
    </row>
    <row r="703" spans="7:7" ht="15.75" customHeight="1" x14ac:dyDescent="0.25">
      <c r="G703" s="223"/>
    </row>
    <row r="704" spans="7:7" ht="15.75" customHeight="1" x14ac:dyDescent="0.25">
      <c r="G704" s="223"/>
    </row>
    <row r="705" spans="7:7" ht="15.75" customHeight="1" x14ac:dyDescent="0.25">
      <c r="G705" s="223"/>
    </row>
    <row r="706" spans="7:7" ht="15.75" customHeight="1" x14ac:dyDescent="0.25">
      <c r="G706" s="223"/>
    </row>
    <row r="707" spans="7:7" ht="15.75" customHeight="1" x14ac:dyDescent="0.25">
      <c r="G707" s="223"/>
    </row>
    <row r="708" spans="7:7" ht="15.75" customHeight="1" x14ac:dyDescent="0.25">
      <c r="G708" s="223"/>
    </row>
    <row r="709" spans="7:7" ht="15.75" customHeight="1" x14ac:dyDescent="0.25">
      <c r="G709" s="223"/>
    </row>
    <row r="710" spans="7:7" ht="15.75" customHeight="1" x14ac:dyDescent="0.25">
      <c r="G710" s="223"/>
    </row>
    <row r="711" spans="7:7" ht="15.75" customHeight="1" x14ac:dyDescent="0.25">
      <c r="G711" s="223"/>
    </row>
    <row r="712" spans="7:7" ht="15.75" customHeight="1" x14ac:dyDescent="0.25">
      <c r="G712" s="223"/>
    </row>
    <row r="713" spans="7:7" ht="15.75" customHeight="1" x14ac:dyDescent="0.25">
      <c r="G713" s="223"/>
    </row>
    <row r="714" spans="7:7" ht="15.75" customHeight="1" x14ac:dyDescent="0.25">
      <c r="G714" s="223"/>
    </row>
    <row r="715" spans="7:7" ht="15.75" customHeight="1" x14ac:dyDescent="0.25">
      <c r="G715" s="223"/>
    </row>
    <row r="716" spans="7:7" ht="15.75" customHeight="1" x14ac:dyDescent="0.25">
      <c r="G716" s="223"/>
    </row>
    <row r="717" spans="7:7" ht="15.75" customHeight="1" x14ac:dyDescent="0.25">
      <c r="G717" s="223"/>
    </row>
    <row r="718" spans="7:7" ht="15.75" customHeight="1" x14ac:dyDescent="0.25">
      <c r="G718" s="223"/>
    </row>
    <row r="719" spans="7:7" ht="15.75" customHeight="1" x14ac:dyDescent="0.25">
      <c r="G719" s="223"/>
    </row>
    <row r="720" spans="7:7" ht="15.75" customHeight="1" x14ac:dyDescent="0.25">
      <c r="G720" s="223"/>
    </row>
    <row r="721" spans="7:7" ht="15.75" customHeight="1" x14ac:dyDescent="0.25">
      <c r="G721" s="223"/>
    </row>
    <row r="722" spans="7:7" ht="15.75" customHeight="1" x14ac:dyDescent="0.25">
      <c r="G722" s="223"/>
    </row>
    <row r="723" spans="7:7" ht="15.75" customHeight="1" x14ac:dyDescent="0.25">
      <c r="G723" s="223"/>
    </row>
    <row r="724" spans="7:7" ht="15.75" customHeight="1" x14ac:dyDescent="0.25">
      <c r="G724" s="223"/>
    </row>
    <row r="725" spans="7:7" ht="15.75" customHeight="1" x14ac:dyDescent="0.25">
      <c r="G725" s="223"/>
    </row>
    <row r="726" spans="7:7" ht="15.75" customHeight="1" x14ac:dyDescent="0.25">
      <c r="G726" s="223"/>
    </row>
    <row r="727" spans="7:7" ht="15.75" customHeight="1" x14ac:dyDescent="0.25">
      <c r="G727" s="223"/>
    </row>
    <row r="728" spans="7:7" ht="15.75" customHeight="1" x14ac:dyDescent="0.25">
      <c r="G728" s="223"/>
    </row>
    <row r="729" spans="7:7" ht="15.75" customHeight="1" x14ac:dyDescent="0.25">
      <c r="G729" s="223"/>
    </row>
    <row r="730" spans="7:7" ht="15.75" customHeight="1" x14ac:dyDescent="0.25">
      <c r="G730" s="223"/>
    </row>
    <row r="731" spans="7:7" ht="15.75" customHeight="1" x14ac:dyDescent="0.25">
      <c r="G731" s="223"/>
    </row>
    <row r="732" spans="7:7" ht="15.75" customHeight="1" x14ac:dyDescent="0.25">
      <c r="G732" s="223"/>
    </row>
    <row r="733" spans="7:7" ht="15.75" customHeight="1" x14ac:dyDescent="0.25">
      <c r="G733" s="223"/>
    </row>
    <row r="734" spans="7:7" ht="15.75" customHeight="1" x14ac:dyDescent="0.25">
      <c r="G734" s="223"/>
    </row>
    <row r="735" spans="7:7" ht="15.75" customHeight="1" x14ac:dyDescent="0.25">
      <c r="G735" s="223"/>
    </row>
    <row r="736" spans="7:7" ht="15.75" customHeight="1" x14ac:dyDescent="0.25">
      <c r="G736" s="223"/>
    </row>
    <row r="737" spans="7:7" ht="15.75" customHeight="1" x14ac:dyDescent="0.25">
      <c r="G737" s="223"/>
    </row>
    <row r="738" spans="7:7" ht="15.75" customHeight="1" x14ac:dyDescent="0.25">
      <c r="G738" s="223"/>
    </row>
    <row r="739" spans="7:7" ht="15.75" customHeight="1" x14ac:dyDescent="0.25">
      <c r="G739" s="223"/>
    </row>
    <row r="740" spans="7:7" ht="15.75" customHeight="1" x14ac:dyDescent="0.25">
      <c r="G740" s="223"/>
    </row>
    <row r="741" spans="7:7" ht="15.75" customHeight="1" x14ac:dyDescent="0.25">
      <c r="G741" s="223"/>
    </row>
    <row r="742" spans="7:7" ht="15.75" customHeight="1" x14ac:dyDescent="0.25">
      <c r="G742" s="223"/>
    </row>
    <row r="743" spans="7:7" ht="15.75" customHeight="1" x14ac:dyDescent="0.25">
      <c r="G743" s="223"/>
    </row>
    <row r="744" spans="7:7" ht="15.75" customHeight="1" x14ac:dyDescent="0.25">
      <c r="G744" s="223"/>
    </row>
    <row r="745" spans="7:7" ht="15.75" customHeight="1" x14ac:dyDescent="0.25">
      <c r="G745" s="223"/>
    </row>
    <row r="746" spans="7:7" ht="15.75" customHeight="1" x14ac:dyDescent="0.25">
      <c r="G746" s="223"/>
    </row>
    <row r="747" spans="7:7" ht="15.75" customHeight="1" x14ac:dyDescent="0.25">
      <c r="G747" s="223"/>
    </row>
    <row r="748" spans="7:7" ht="15.75" customHeight="1" x14ac:dyDescent="0.25">
      <c r="G748" s="223"/>
    </row>
    <row r="749" spans="7:7" ht="15.75" customHeight="1" x14ac:dyDescent="0.25">
      <c r="G749" s="223"/>
    </row>
    <row r="750" spans="7:7" ht="15.75" customHeight="1" x14ac:dyDescent="0.25">
      <c r="G750" s="223"/>
    </row>
    <row r="751" spans="7:7" ht="15.75" customHeight="1" x14ac:dyDescent="0.25">
      <c r="G751" s="223"/>
    </row>
    <row r="752" spans="7:7" ht="15.75" customHeight="1" x14ac:dyDescent="0.25">
      <c r="G752" s="223"/>
    </row>
    <row r="753" spans="7:7" ht="15.75" customHeight="1" x14ac:dyDescent="0.25">
      <c r="G753" s="223"/>
    </row>
    <row r="754" spans="7:7" ht="15.75" customHeight="1" x14ac:dyDescent="0.25">
      <c r="G754" s="223"/>
    </row>
    <row r="755" spans="7:7" ht="15.75" customHeight="1" x14ac:dyDescent="0.25">
      <c r="G755" s="223"/>
    </row>
    <row r="756" spans="7:7" ht="15.75" customHeight="1" x14ac:dyDescent="0.25">
      <c r="G756" s="223"/>
    </row>
    <row r="757" spans="7:7" ht="15.75" customHeight="1" x14ac:dyDescent="0.25">
      <c r="G757" s="223"/>
    </row>
    <row r="758" spans="7:7" ht="15.75" customHeight="1" x14ac:dyDescent="0.25">
      <c r="G758" s="223"/>
    </row>
    <row r="759" spans="7:7" ht="15.75" customHeight="1" x14ac:dyDescent="0.25">
      <c r="G759" s="223"/>
    </row>
    <row r="760" spans="7:7" ht="15.75" customHeight="1" x14ac:dyDescent="0.25">
      <c r="G760" s="223"/>
    </row>
    <row r="761" spans="7:7" ht="15.75" customHeight="1" x14ac:dyDescent="0.25">
      <c r="G761" s="223"/>
    </row>
    <row r="762" spans="7:7" ht="15.75" customHeight="1" x14ac:dyDescent="0.25">
      <c r="G762" s="223"/>
    </row>
    <row r="763" spans="7:7" ht="15.75" customHeight="1" x14ac:dyDescent="0.25">
      <c r="G763" s="223"/>
    </row>
    <row r="764" spans="7:7" ht="15.75" customHeight="1" x14ac:dyDescent="0.25">
      <c r="G764" s="223"/>
    </row>
    <row r="765" spans="7:7" ht="15.75" customHeight="1" x14ac:dyDescent="0.25">
      <c r="G765" s="223"/>
    </row>
    <row r="766" spans="7:7" ht="15.75" customHeight="1" x14ac:dyDescent="0.25">
      <c r="G766" s="223"/>
    </row>
    <row r="767" spans="7:7" ht="15.75" customHeight="1" x14ac:dyDescent="0.25">
      <c r="G767" s="223"/>
    </row>
    <row r="768" spans="7:7" ht="15.75" customHeight="1" x14ac:dyDescent="0.25">
      <c r="G768" s="223"/>
    </row>
    <row r="769" spans="7:7" ht="15.75" customHeight="1" x14ac:dyDescent="0.25">
      <c r="G769" s="223"/>
    </row>
    <row r="770" spans="7:7" ht="15.75" customHeight="1" x14ac:dyDescent="0.25">
      <c r="G770" s="223"/>
    </row>
    <row r="771" spans="7:7" ht="15.75" customHeight="1" x14ac:dyDescent="0.25">
      <c r="G771" s="223"/>
    </row>
    <row r="772" spans="7:7" ht="15.75" customHeight="1" x14ac:dyDescent="0.25">
      <c r="G772" s="223"/>
    </row>
    <row r="773" spans="7:7" ht="15.75" customHeight="1" x14ac:dyDescent="0.25">
      <c r="G773" s="223"/>
    </row>
    <row r="774" spans="7:7" ht="15.75" customHeight="1" x14ac:dyDescent="0.25">
      <c r="G774" s="223"/>
    </row>
    <row r="775" spans="7:7" ht="15.75" customHeight="1" x14ac:dyDescent="0.25">
      <c r="G775" s="223"/>
    </row>
    <row r="776" spans="7:7" ht="15.75" customHeight="1" x14ac:dyDescent="0.25">
      <c r="G776" s="223"/>
    </row>
    <row r="777" spans="7:7" ht="15.75" customHeight="1" x14ac:dyDescent="0.25">
      <c r="G777" s="223"/>
    </row>
    <row r="778" spans="7:7" ht="15.75" customHeight="1" x14ac:dyDescent="0.25">
      <c r="G778" s="223"/>
    </row>
    <row r="779" spans="7:7" ht="15.75" customHeight="1" x14ac:dyDescent="0.25">
      <c r="G779" s="223"/>
    </row>
    <row r="780" spans="7:7" ht="15.75" customHeight="1" x14ac:dyDescent="0.25">
      <c r="G780" s="223"/>
    </row>
    <row r="781" spans="7:7" ht="15.75" customHeight="1" x14ac:dyDescent="0.25">
      <c r="G781" s="223"/>
    </row>
    <row r="782" spans="7:7" ht="15.75" customHeight="1" x14ac:dyDescent="0.25">
      <c r="G782" s="223"/>
    </row>
    <row r="783" spans="7:7" ht="15.75" customHeight="1" x14ac:dyDescent="0.25">
      <c r="G783" s="223"/>
    </row>
    <row r="784" spans="7:7" ht="15.75" customHeight="1" x14ac:dyDescent="0.25">
      <c r="G784" s="223"/>
    </row>
    <row r="785" spans="7:7" ht="15.75" customHeight="1" x14ac:dyDescent="0.25">
      <c r="G785" s="223"/>
    </row>
    <row r="786" spans="7:7" ht="15.75" customHeight="1" x14ac:dyDescent="0.25">
      <c r="G786" s="223"/>
    </row>
    <row r="787" spans="7:7" ht="15.75" customHeight="1" x14ac:dyDescent="0.25">
      <c r="G787" s="223"/>
    </row>
    <row r="788" spans="7:7" ht="15.75" customHeight="1" x14ac:dyDescent="0.25">
      <c r="G788" s="223"/>
    </row>
    <row r="789" spans="7:7" ht="15.75" customHeight="1" x14ac:dyDescent="0.25">
      <c r="G789" s="223"/>
    </row>
    <row r="790" spans="7:7" ht="15.75" customHeight="1" x14ac:dyDescent="0.25">
      <c r="G790" s="223"/>
    </row>
    <row r="791" spans="7:7" ht="15.75" customHeight="1" x14ac:dyDescent="0.25">
      <c r="G791" s="223"/>
    </row>
    <row r="792" spans="7:7" ht="15.75" customHeight="1" x14ac:dyDescent="0.25">
      <c r="G792" s="223"/>
    </row>
    <row r="793" spans="7:7" ht="15.75" customHeight="1" x14ac:dyDescent="0.25">
      <c r="G793" s="223"/>
    </row>
    <row r="794" spans="7:7" ht="15.75" customHeight="1" x14ac:dyDescent="0.25">
      <c r="G794" s="223"/>
    </row>
    <row r="795" spans="7:7" ht="15.75" customHeight="1" x14ac:dyDescent="0.25">
      <c r="G795" s="223"/>
    </row>
    <row r="796" spans="7:7" ht="15.75" customHeight="1" x14ac:dyDescent="0.25">
      <c r="G796" s="223"/>
    </row>
    <row r="797" spans="7:7" ht="15.75" customHeight="1" x14ac:dyDescent="0.25">
      <c r="G797" s="223"/>
    </row>
    <row r="798" spans="7:7" ht="15.75" customHeight="1" x14ac:dyDescent="0.25">
      <c r="G798" s="223"/>
    </row>
    <row r="799" spans="7:7" ht="15.75" customHeight="1" x14ac:dyDescent="0.25">
      <c r="G799" s="223"/>
    </row>
    <row r="800" spans="7:7" ht="15.75" customHeight="1" x14ac:dyDescent="0.25">
      <c r="G800" s="223"/>
    </row>
    <row r="801" spans="7:7" ht="15.75" customHeight="1" x14ac:dyDescent="0.25">
      <c r="G801" s="223"/>
    </row>
    <row r="802" spans="7:7" ht="15.75" customHeight="1" x14ac:dyDescent="0.25">
      <c r="G802" s="223"/>
    </row>
    <row r="803" spans="7:7" ht="15.75" customHeight="1" x14ac:dyDescent="0.25">
      <c r="G803" s="223"/>
    </row>
    <row r="804" spans="7:7" ht="15.75" customHeight="1" x14ac:dyDescent="0.25">
      <c r="G804" s="223"/>
    </row>
    <row r="805" spans="7:7" ht="15.75" customHeight="1" x14ac:dyDescent="0.25">
      <c r="G805" s="223"/>
    </row>
    <row r="806" spans="7:7" ht="15.75" customHeight="1" x14ac:dyDescent="0.25">
      <c r="G806" s="223"/>
    </row>
    <row r="807" spans="7:7" ht="15.75" customHeight="1" x14ac:dyDescent="0.25">
      <c r="G807" s="223"/>
    </row>
    <row r="808" spans="7:7" ht="15.75" customHeight="1" x14ac:dyDescent="0.25">
      <c r="G808" s="223"/>
    </row>
    <row r="809" spans="7:7" ht="15.75" customHeight="1" x14ac:dyDescent="0.25">
      <c r="G809" s="223"/>
    </row>
    <row r="810" spans="7:7" ht="15.75" customHeight="1" x14ac:dyDescent="0.25">
      <c r="G810" s="223"/>
    </row>
    <row r="811" spans="7:7" ht="15.75" customHeight="1" x14ac:dyDescent="0.25">
      <c r="G811" s="223"/>
    </row>
    <row r="812" spans="7:7" ht="15.75" customHeight="1" x14ac:dyDescent="0.25">
      <c r="G812" s="223"/>
    </row>
    <row r="813" spans="7:7" ht="15.75" customHeight="1" x14ac:dyDescent="0.25">
      <c r="G813" s="223"/>
    </row>
    <row r="814" spans="7:7" ht="15.75" customHeight="1" x14ac:dyDescent="0.25">
      <c r="G814" s="223"/>
    </row>
    <row r="815" spans="7:7" ht="15.75" customHeight="1" x14ac:dyDescent="0.25">
      <c r="G815" s="223"/>
    </row>
    <row r="816" spans="7:7" ht="15.75" customHeight="1" x14ac:dyDescent="0.25">
      <c r="G816" s="223"/>
    </row>
    <row r="817" spans="7:7" ht="15.75" customHeight="1" x14ac:dyDescent="0.25">
      <c r="G817" s="223"/>
    </row>
    <row r="818" spans="7:7" ht="15.75" customHeight="1" x14ac:dyDescent="0.25">
      <c r="G818" s="223"/>
    </row>
    <row r="819" spans="7:7" ht="15.75" customHeight="1" x14ac:dyDescent="0.25">
      <c r="G819" s="223"/>
    </row>
    <row r="820" spans="7:7" ht="15.75" customHeight="1" x14ac:dyDescent="0.25">
      <c r="G820" s="223"/>
    </row>
    <row r="821" spans="7:7" ht="15.75" customHeight="1" x14ac:dyDescent="0.25">
      <c r="G821" s="223"/>
    </row>
    <row r="822" spans="7:7" ht="15.75" customHeight="1" x14ac:dyDescent="0.25">
      <c r="G822" s="223"/>
    </row>
    <row r="823" spans="7:7" ht="15.75" customHeight="1" x14ac:dyDescent="0.25">
      <c r="G823" s="223"/>
    </row>
    <row r="824" spans="7:7" ht="15.75" customHeight="1" x14ac:dyDescent="0.25">
      <c r="G824" s="223"/>
    </row>
    <row r="825" spans="7:7" ht="15.75" customHeight="1" x14ac:dyDescent="0.25">
      <c r="G825" s="223"/>
    </row>
    <row r="826" spans="7:7" ht="15.75" customHeight="1" x14ac:dyDescent="0.25">
      <c r="G826" s="223"/>
    </row>
    <row r="827" spans="7:7" ht="15.75" customHeight="1" x14ac:dyDescent="0.25">
      <c r="G827" s="223"/>
    </row>
    <row r="828" spans="7:7" ht="15.75" customHeight="1" x14ac:dyDescent="0.25">
      <c r="G828" s="223"/>
    </row>
    <row r="829" spans="7:7" ht="15.75" customHeight="1" x14ac:dyDescent="0.25">
      <c r="G829" s="223"/>
    </row>
    <row r="830" spans="7:7" ht="15.75" customHeight="1" x14ac:dyDescent="0.25">
      <c r="G830" s="223"/>
    </row>
    <row r="831" spans="7:7" ht="15.75" customHeight="1" x14ac:dyDescent="0.25">
      <c r="G831" s="223"/>
    </row>
    <row r="832" spans="7:7" ht="15.75" customHeight="1" x14ac:dyDescent="0.25">
      <c r="G832" s="223"/>
    </row>
    <row r="833" spans="7:7" ht="15.75" customHeight="1" x14ac:dyDescent="0.25">
      <c r="G833" s="223"/>
    </row>
    <row r="834" spans="7:7" ht="15.75" customHeight="1" x14ac:dyDescent="0.25">
      <c r="G834" s="223"/>
    </row>
    <row r="835" spans="7:7" ht="15.75" customHeight="1" x14ac:dyDescent="0.25">
      <c r="G835" s="223"/>
    </row>
    <row r="836" spans="7:7" ht="15.75" customHeight="1" x14ac:dyDescent="0.25">
      <c r="G836" s="223"/>
    </row>
    <row r="837" spans="7:7" ht="15.75" customHeight="1" x14ac:dyDescent="0.25">
      <c r="G837" s="223"/>
    </row>
    <row r="838" spans="7:7" ht="15.75" customHeight="1" x14ac:dyDescent="0.25">
      <c r="G838" s="223"/>
    </row>
    <row r="839" spans="7:7" ht="15.75" customHeight="1" x14ac:dyDescent="0.25">
      <c r="G839" s="223"/>
    </row>
    <row r="840" spans="7:7" ht="15.75" customHeight="1" x14ac:dyDescent="0.25">
      <c r="G840" s="223"/>
    </row>
    <row r="841" spans="7:7" ht="15.75" customHeight="1" x14ac:dyDescent="0.25">
      <c r="G841" s="223"/>
    </row>
    <row r="842" spans="7:7" ht="15.75" customHeight="1" x14ac:dyDescent="0.25">
      <c r="G842" s="223"/>
    </row>
    <row r="843" spans="7:7" ht="15.75" customHeight="1" x14ac:dyDescent="0.25">
      <c r="G843" s="223"/>
    </row>
    <row r="844" spans="7:7" ht="15.75" customHeight="1" x14ac:dyDescent="0.25">
      <c r="G844" s="223"/>
    </row>
    <row r="845" spans="7:7" ht="15.75" customHeight="1" x14ac:dyDescent="0.25">
      <c r="G845" s="223"/>
    </row>
    <row r="846" spans="7:7" ht="15.75" customHeight="1" x14ac:dyDescent="0.25">
      <c r="G846" s="223"/>
    </row>
    <row r="847" spans="7:7" ht="15.75" customHeight="1" x14ac:dyDescent="0.25">
      <c r="G847" s="223"/>
    </row>
    <row r="848" spans="7:7" ht="15.75" customHeight="1" x14ac:dyDescent="0.25">
      <c r="G848" s="223"/>
    </row>
    <row r="849" spans="7:7" ht="15.75" customHeight="1" x14ac:dyDescent="0.25">
      <c r="G849" s="223"/>
    </row>
    <row r="850" spans="7:7" ht="15.75" customHeight="1" x14ac:dyDescent="0.25">
      <c r="G850" s="223"/>
    </row>
    <row r="851" spans="7:7" ht="15.75" customHeight="1" x14ac:dyDescent="0.25">
      <c r="G851" s="223"/>
    </row>
    <row r="852" spans="7:7" ht="15.75" customHeight="1" x14ac:dyDescent="0.25">
      <c r="G852" s="223"/>
    </row>
    <row r="853" spans="7:7" ht="15.75" customHeight="1" x14ac:dyDescent="0.25">
      <c r="G853" s="223"/>
    </row>
    <row r="854" spans="7:7" ht="15.75" customHeight="1" x14ac:dyDescent="0.25">
      <c r="G854" s="223"/>
    </row>
    <row r="855" spans="7:7" ht="15.75" customHeight="1" x14ac:dyDescent="0.25">
      <c r="G855" s="223"/>
    </row>
    <row r="856" spans="7:7" ht="15.75" customHeight="1" x14ac:dyDescent="0.25">
      <c r="G856" s="223"/>
    </row>
    <row r="857" spans="7:7" ht="15.75" customHeight="1" x14ac:dyDescent="0.25">
      <c r="G857" s="223"/>
    </row>
    <row r="858" spans="7:7" ht="15.75" customHeight="1" x14ac:dyDescent="0.25">
      <c r="G858" s="223"/>
    </row>
    <row r="859" spans="7:7" ht="15.75" customHeight="1" x14ac:dyDescent="0.25">
      <c r="G859" s="223"/>
    </row>
    <row r="860" spans="7:7" ht="15.75" customHeight="1" x14ac:dyDescent="0.25">
      <c r="G860" s="223"/>
    </row>
    <row r="861" spans="7:7" ht="15.75" customHeight="1" x14ac:dyDescent="0.25">
      <c r="G861" s="223"/>
    </row>
    <row r="862" spans="7:7" ht="15.75" customHeight="1" x14ac:dyDescent="0.25">
      <c r="G862" s="223"/>
    </row>
    <row r="863" spans="7:7" ht="15.75" customHeight="1" x14ac:dyDescent="0.25">
      <c r="G863" s="223"/>
    </row>
    <row r="864" spans="7:7" ht="15.75" customHeight="1" x14ac:dyDescent="0.25">
      <c r="G864" s="223"/>
    </row>
    <row r="865" spans="7:7" ht="15.75" customHeight="1" x14ac:dyDescent="0.25">
      <c r="G865" s="223"/>
    </row>
    <row r="866" spans="7:7" ht="15.75" customHeight="1" x14ac:dyDescent="0.25">
      <c r="G866" s="223"/>
    </row>
    <row r="867" spans="7:7" ht="15.75" customHeight="1" x14ac:dyDescent="0.25">
      <c r="G867" s="223"/>
    </row>
    <row r="868" spans="7:7" ht="15.75" customHeight="1" x14ac:dyDescent="0.25">
      <c r="G868" s="223"/>
    </row>
    <row r="869" spans="7:7" ht="15.75" customHeight="1" x14ac:dyDescent="0.25">
      <c r="G869" s="223"/>
    </row>
    <row r="870" spans="7:7" ht="15.75" customHeight="1" x14ac:dyDescent="0.25">
      <c r="G870" s="223"/>
    </row>
    <row r="871" spans="7:7" ht="15.75" customHeight="1" x14ac:dyDescent="0.25">
      <c r="G871" s="223"/>
    </row>
    <row r="872" spans="7:7" ht="15.75" customHeight="1" x14ac:dyDescent="0.25">
      <c r="G872" s="223"/>
    </row>
    <row r="873" spans="7:7" ht="15.75" customHeight="1" x14ac:dyDescent="0.25">
      <c r="G873" s="223"/>
    </row>
    <row r="874" spans="7:7" ht="15.75" customHeight="1" x14ac:dyDescent="0.25">
      <c r="G874" s="223"/>
    </row>
    <row r="875" spans="7:7" ht="15.75" customHeight="1" x14ac:dyDescent="0.25">
      <c r="G875" s="223"/>
    </row>
    <row r="876" spans="7:7" ht="15.75" customHeight="1" x14ac:dyDescent="0.25">
      <c r="G876" s="223"/>
    </row>
    <row r="877" spans="7:7" ht="15.75" customHeight="1" x14ac:dyDescent="0.25">
      <c r="G877" s="223"/>
    </row>
    <row r="878" spans="7:7" ht="15.75" customHeight="1" x14ac:dyDescent="0.25">
      <c r="G878" s="223"/>
    </row>
    <row r="879" spans="7:7" ht="15.75" customHeight="1" x14ac:dyDescent="0.25">
      <c r="G879" s="223"/>
    </row>
    <row r="880" spans="7:7" ht="15.75" customHeight="1" x14ac:dyDescent="0.25">
      <c r="G880" s="223"/>
    </row>
    <row r="881" spans="7:7" ht="15.75" customHeight="1" x14ac:dyDescent="0.25">
      <c r="G881" s="223"/>
    </row>
    <row r="882" spans="7:7" ht="15.75" customHeight="1" x14ac:dyDescent="0.25">
      <c r="G882" s="223"/>
    </row>
    <row r="883" spans="7:7" ht="15.75" customHeight="1" x14ac:dyDescent="0.25">
      <c r="G883" s="223"/>
    </row>
    <row r="884" spans="7:7" ht="15.75" customHeight="1" x14ac:dyDescent="0.25">
      <c r="G884" s="223"/>
    </row>
    <row r="885" spans="7:7" ht="15.75" customHeight="1" x14ac:dyDescent="0.25">
      <c r="G885" s="223"/>
    </row>
    <row r="886" spans="7:7" ht="15.75" customHeight="1" x14ac:dyDescent="0.25">
      <c r="G886" s="223"/>
    </row>
    <row r="887" spans="7:7" ht="15.75" customHeight="1" x14ac:dyDescent="0.25">
      <c r="G887" s="223"/>
    </row>
    <row r="888" spans="7:7" ht="15.75" customHeight="1" x14ac:dyDescent="0.25">
      <c r="G888" s="223"/>
    </row>
    <row r="889" spans="7:7" ht="15.75" customHeight="1" x14ac:dyDescent="0.25">
      <c r="G889" s="223"/>
    </row>
    <row r="890" spans="7:7" ht="15.75" customHeight="1" x14ac:dyDescent="0.25">
      <c r="G890" s="223"/>
    </row>
    <row r="891" spans="7:7" ht="15.75" customHeight="1" x14ac:dyDescent="0.25">
      <c r="G891" s="223"/>
    </row>
    <row r="892" spans="7:7" ht="15.75" customHeight="1" x14ac:dyDescent="0.25">
      <c r="G892" s="223"/>
    </row>
    <row r="893" spans="7:7" ht="15.75" customHeight="1" x14ac:dyDescent="0.25">
      <c r="G893" s="223"/>
    </row>
    <row r="894" spans="7:7" ht="15.75" customHeight="1" x14ac:dyDescent="0.25">
      <c r="G894" s="223"/>
    </row>
    <row r="895" spans="7:7" ht="15.75" customHeight="1" x14ac:dyDescent="0.25">
      <c r="G895" s="223"/>
    </row>
    <row r="896" spans="7:7" ht="15.75" customHeight="1" x14ac:dyDescent="0.25">
      <c r="G896" s="223"/>
    </row>
    <row r="897" spans="7:7" ht="15.75" customHeight="1" x14ac:dyDescent="0.25">
      <c r="G897" s="223"/>
    </row>
    <row r="898" spans="7:7" ht="15.75" customHeight="1" x14ac:dyDescent="0.25">
      <c r="G898" s="223"/>
    </row>
    <row r="899" spans="7:7" ht="15.75" customHeight="1" x14ac:dyDescent="0.25">
      <c r="G899" s="223"/>
    </row>
    <row r="900" spans="7:7" ht="15.75" customHeight="1" x14ac:dyDescent="0.25">
      <c r="G900" s="223"/>
    </row>
    <row r="901" spans="7:7" ht="15.75" customHeight="1" x14ac:dyDescent="0.25">
      <c r="G901" s="223"/>
    </row>
    <row r="902" spans="7:7" ht="15.75" customHeight="1" x14ac:dyDescent="0.25">
      <c r="G902" s="223"/>
    </row>
    <row r="903" spans="7:7" ht="15.75" customHeight="1" x14ac:dyDescent="0.25">
      <c r="G903" s="223"/>
    </row>
    <row r="904" spans="7:7" ht="15.75" customHeight="1" x14ac:dyDescent="0.25">
      <c r="G904" s="223"/>
    </row>
    <row r="905" spans="7:7" ht="15.75" customHeight="1" x14ac:dyDescent="0.25">
      <c r="G905" s="223"/>
    </row>
    <row r="906" spans="7:7" ht="15.75" customHeight="1" x14ac:dyDescent="0.25">
      <c r="G906" s="223"/>
    </row>
    <row r="907" spans="7:7" ht="15.75" customHeight="1" x14ac:dyDescent="0.25">
      <c r="G907" s="223"/>
    </row>
    <row r="908" spans="7:7" ht="15.75" customHeight="1" x14ac:dyDescent="0.25">
      <c r="G908" s="223"/>
    </row>
    <row r="909" spans="7:7" ht="15.75" customHeight="1" x14ac:dyDescent="0.25">
      <c r="G909" s="223"/>
    </row>
    <row r="910" spans="7:7" ht="15.75" customHeight="1" x14ac:dyDescent="0.25">
      <c r="G910" s="223"/>
    </row>
    <row r="911" spans="7:7" ht="15.75" customHeight="1" x14ac:dyDescent="0.25">
      <c r="G911" s="223"/>
    </row>
    <row r="912" spans="7:7" ht="15.75" customHeight="1" x14ac:dyDescent="0.25">
      <c r="G912" s="223"/>
    </row>
    <row r="913" spans="7:7" ht="15.75" customHeight="1" x14ac:dyDescent="0.25">
      <c r="G913" s="223"/>
    </row>
    <row r="914" spans="7:7" ht="15.75" customHeight="1" x14ac:dyDescent="0.25">
      <c r="G914" s="223"/>
    </row>
    <row r="915" spans="7:7" ht="15.75" customHeight="1" x14ac:dyDescent="0.25">
      <c r="G915" s="223"/>
    </row>
    <row r="916" spans="7:7" ht="15.75" customHeight="1" x14ac:dyDescent="0.25">
      <c r="G916" s="223"/>
    </row>
    <row r="917" spans="7:7" ht="15.75" customHeight="1" x14ac:dyDescent="0.25">
      <c r="G917" s="223"/>
    </row>
    <row r="918" spans="7:7" ht="15.75" customHeight="1" x14ac:dyDescent="0.25">
      <c r="G918" s="223"/>
    </row>
    <row r="919" spans="7:7" ht="15.75" customHeight="1" x14ac:dyDescent="0.25">
      <c r="G919" s="223"/>
    </row>
    <row r="920" spans="7:7" ht="15.75" customHeight="1" x14ac:dyDescent="0.25">
      <c r="G920" s="223"/>
    </row>
    <row r="921" spans="7:7" ht="15.75" customHeight="1" x14ac:dyDescent="0.25">
      <c r="G921" s="223"/>
    </row>
    <row r="922" spans="7:7" ht="15.75" customHeight="1" x14ac:dyDescent="0.25">
      <c r="G922" s="223"/>
    </row>
    <row r="923" spans="7:7" ht="15.75" customHeight="1" x14ac:dyDescent="0.25">
      <c r="G923" s="223"/>
    </row>
    <row r="924" spans="7:7" ht="15.75" customHeight="1" x14ac:dyDescent="0.25">
      <c r="G924" s="223"/>
    </row>
    <row r="925" spans="7:7" ht="15.75" customHeight="1" x14ac:dyDescent="0.25">
      <c r="G925" s="223"/>
    </row>
    <row r="926" spans="7:7" ht="15.75" customHeight="1" x14ac:dyDescent="0.25">
      <c r="G926" s="223"/>
    </row>
    <row r="927" spans="7:7" ht="15.75" customHeight="1" x14ac:dyDescent="0.25">
      <c r="G927" s="223"/>
    </row>
    <row r="928" spans="7:7" ht="15.75" customHeight="1" x14ac:dyDescent="0.25">
      <c r="G928" s="223"/>
    </row>
    <row r="929" spans="7:7" ht="15.75" customHeight="1" x14ac:dyDescent="0.25">
      <c r="G929" s="223"/>
    </row>
    <row r="930" spans="7:7" ht="15.75" customHeight="1" x14ac:dyDescent="0.25">
      <c r="G930" s="223"/>
    </row>
    <row r="931" spans="7:7" ht="15.75" customHeight="1" x14ac:dyDescent="0.25">
      <c r="G931" s="223"/>
    </row>
    <row r="932" spans="7:7" ht="15.75" customHeight="1" x14ac:dyDescent="0.25">
      <c r="G932" s="223"/>
    </row>
    <row r="933" spans="7:7" ht="15.75" customHeight="1" x14ac:dyDescent="0.25">
      <c r="G933" s="223"/>
    </row>
    <row r="934" spans="7:7" ht="15.75" customHeight="1" x14ac:dyDescent="0.25">
      <c r="G934" s="223"/>
    </row>
    <row r="935" spans="7:7" ht="15.75" customHeight="1" x14ac:dyDescent="0.25">
      <c r="G935" s="223"/>
    </row>
    <row r="936" spans="7:7" ht="15.75" customHeight="1" x14ac:dyDescent="0.25">
      <c r="G936" s="223"/>
    </row>
    <row r="937" spans="7:7" ht="15.75" customHeight="1" x14ac:dyDescent="0.25">
      <c r="G937" s="223"/>
    </row>
    <row r="938" spans="7:7" ht="15.75" customHeight="1" x14ac:dyDescent="0.25">
      <c r="G938" s="223"/>
    </row>
    <row r="939" spans="7:7" ht="15.75" customHeight="1" x14ac:dyDescent="0.25">
      <c r="G939" s="223"/>
    </row>
    <row r="940" spans="7:7" ht="15.75" customHeight="1" x14ac:dyDescent="0.25">
      <c r="G940" s="223"/>
    </row>
    <row r="941" spans="7:7" ht="15.75" customHeight="1" x14ac:dyDescent="0.25">
      <c r="G941" s="223"/>
    </row>
    <row r="942" spans="7:7" ht="15.75" customHeight="1" x14ac:dyDescent="0.25">
      <c r="G942" s="223"/>
    </row>
    <row r="943" spans="7:7" ht="15.75" customHeight="1" x14ac:dyDescent="0.25">
      <c r="G943" s="223"/>
    </row>
    <row r="944" spans="7:7" ht="15.75" customHeight="1" x14ac:dyDescent="0.25">
      <c r="G944" s="223"/>
    </row>
    <row r="945" spans="7:7" ht="15.75" customHeight="1" x14ac:dyDescent="0.25">
      <c r="G945" s="223"/>
    </row>
    <row r="946" spans="7:7" ht="15.75" customHeight="1" x14ac:dyDescent="0.25">
      <c r="G946" s="223"/>
    </row>
    <row r="947" spans="7:7" ht="15.75" customHeight="1" x14ac:dyDescent="0.25">
      <c r="G947" s="223"/>
    </row>
    <row r="948" spans="7:7" ht="15.75" customHeight="1" x14ac:dyDescent="0.25">
      <c r="G948" s="223"/>
    </row>
    <row r="949" spans="7:7" ht="15.75" customHeight="1" x14ac:dyDescent="0.25">
      <c r="G949" s="223"/>
    </row>
    <row r="950" spans="7:7" ht="15.75" customHeight="1" x14ac:dyDescent="0.25">
      <c r="G950" s="223"/>
    </row>
    <row r="951" spans="7:7" ht="15.75" customHeight="1" x14ac:dyDescent="0.25">
      <c r="G951" s="223"/>
    </row>
    <row r="952" spans="7:7" ht="15.75" customHeight="1" x14ac:dyDescent="0.25">
      <c r="G952" s="223"/>
    </row>
    <row r="953" spans="7:7" ht="15.75" customHeight="1" x14ac:dyDescent="0.25">
      <c r="G953" s="223"/>
    </row>
    <row r="954" spans="7:7" ht="15.75" customHeight="1" x14ac:dyDescent="0.25">
      <c r="G954" s="223"/>
    </row>
    <row r="955" spans="7:7" ht="15.75" customHeight="1" x14ac:dyDescent="0.25">
      <c r="G955" s="223"/>
    </row>
    <row r="956" spans="7:7" ht="15.75" customHeight="1" x14ac:dyDescent="0.25">
      <c r="G956" s="223"/>
    </row>
    <row r="957" spans="7:7" ht="15.75" customHeight="1" x14ac:dyDescent="0.25">
      <c r="G957" s="223"/>
    </row>
    <row r="958" spans="7:7" ht="15.75" customHeight="1" x14ac:dyDescent="0.25">
      <c r="G958" s="223"/>
    </row>
    <row r="959" spans="7:7" ht="15.75" customHeight="1" x14ac:dyDescent="0.25">
      <c r="G959" s="223"/>
    </row>
    <row r="960" spans="7:7" ht="15.75" customHeight="1" x14ac:dyDescent="0.25">
      <c r="G960" s="223"/>
    </row>
    <row r="961" spans="7:7" ht="15.75" customHeight="1" x14ac:dyDescent="0.25">
      <c r="G961" s="223"/>
    </row>
    <row r="962" spans="7:7" ht="15.75" customHeight="1" x14ac:dyDescent="0.25">
      <c r="G962" s="223"/>
    </row>
    <row r="963" spans="7:7" ht="15.75" customHeight="1" x14ac:dyDescent="0.25">
      <c r="G963" s="223"/>
    </row>
    <row r="964" spans="7:7" ht="15.75" customHeight="1" x14ac:dyDescent="0.25">
      <c r="G964" s="223"/>
    </row>
    <row r="965" spans="7:7" ht="15.75" customHeight="1" x14ac:dyDescent="0.25">
      <c r="G965" s="223"/>
    </row>
    <row r="966" spans="7:7" ht="15.75" customHeight="1" x14ac:dyDescent="0.25">
      <c r="G966" s="223"/>
    </row>
    <row r="967" spans="7:7" ht="15.75" customHeight="1" x14ac:dyDescent="0.25">
      <c r="G967" s="223"/>
    </row>
    <row r="968" spans="7:7" ht="15.75" customHeight="1" x14ac:dyDescent="0.25">
      <c r="G968" s="223"/>
    </row>
    <row r="969" spans="7:7" ht="15.75" customHeight="1" x14ac:dyDescent="0.25">
      <c r="G969" s="223"/>
    </row>
    <row r="970" spans="7:7" ht="15.75" customHeight="1" x14ac:dyDescent="0.25">
      <c r="G970" s="223"/>
    </row>
    <row r="971" spans="7:7" ht="15.75" customHeight="1" x14ac:dyDescent="0.25">
      <c r="G971" s="223"/>
    </row>
    <row r="972" spans="7:7" ht="15.75" customHeight="1" x14ac:dyDescent="0.25">
      <c r="G972" s="223"/>
    </row>
    <row r="973" spans="7:7" ht="15.75" customHeight="1" x14ac:dyDescent="0.25">
      <c r="G973" s="223"/>
    </row>
    <row r="974" spans="7:7" ht="15.75" customHeight="1" x14ac:dyDescent="0.25">
      <c r="G974" s="223"/>
    </row>
    <row r="975" spans="7:7" ht="15.75" customHeight="1" x14ac:dyDescent="0.25">
      <c r="G975" s="223"/>
    </row>
    <row r="976" spans="7:7" ht="15.75" customHeight="1" x14ac:dyDescent="0.25">
      <c r="G976" s="223"/>
    </row>
    <row r="977" spans="7:7" ht="15.75" customHeight="1" x14ac:dyDescent="0.25">
      <c r="G977" s="223"/>
    </row>
    <row r="978" spans="7:7" ht="15.75" customHeight="1" x14ac:dyDescent="0.25">
      <c r="G978" s="223"/>
    </row>
    <row r="979" spans="7:7" ht="15.75" customHeight="1" x14ac:dyDescent="0.25">
      <c r="G979" s="223"/>
    </row>
    <row r="980" spans="7:7" ht="15.75" customHeight="1" x14ac:dyDescent="0.25">
      <c r="G980" s="223"/>
    </row>
    <row r="981" spans="7:7" ht="15.75" customHeight="1" x14ac:dyDescent="0.25">
      <c r="G981" s="223"/>
    </row>
    <row r="982" spans="7:7" ht="15.75" customHeight="1" x14ac:dyDescent="0.25">
      <c r="G982" s="223"/>
    </row>
    <row r="983" spans="7:7" ht="15.75" customHeight="1" x14ac:dyDescent="0.25">
      <c r="G983" s="223"/>
    </row>
    <row r="984" spans="7:7" ht="15.75" customHeight="1" x14ac:dyDescent="0.25">
      <c r="G984" s="223"/>
    </row>
    <row r="985" spans="7:7" ht="15.75" customHeight="1" x14ac:dyDescent="0.25">
      <c r="G985" s="223"/>
    </row>
    <row r="986" spans="7:7" ht="15.75" customHeight="1" x14ac:dyDescent="0.25">
      <c r="G986" s="223"/>
    </row>
    <row r="987" spans="7:7" ht="15.75" customHeight="1" x14ac:dyDescent="0.25">
      <c r="G987" s="223"/>
    </row>
    <row r="988" spans="7:7" ht="15.75" customHeight="1" x14ac:dyDescent="0.25">
      <c r="G988" s="223"/>
    </row>
    <row r="989" spans="7:7" ht="15.75" customHeight="1" x14ac:dyDescent="0.25">
      <c r="G989" s="223"/>
    </row>
    <row r="990" spans="7:7" ht="15.75" customHeight="1" x14ac:dyDescent="0.25">
      <c r="G990" s="223"/>
    </row>
    <row r="991" spans="7:7" ht="15.75" customHeight="1" x14ac:dyDescent="0.25">
      <c r="G991" s="223"/>
    </row>
    <row r="992" spans="7:7" ht="15.75" customHeight="1" x14ac:dyDescent="0.25">
      <c r="G992" s="223"/>
    </row>
    <row r="993" spans="7:7" ht="15.75" customHeight="1" x14ac:dyDescent="0.25">
      <c r="G993" s="223"/>
    </row>
    <row r="994" spans="7:7" ht="15.75" customHeight="1" x14ac:dyDescent="0.25">
      <c r="G994" s="223"/>
    </row>
    <row r="995" spans="7:7" ht="15.75" customHeight="1" x14ac:dyDescent="0.25">
      <c r="G995" s="223"/>
    </row>
    <row r="996" spans="7:7" ht="15.75" customHeight="1" x14ac:dyDescent="0.25">
      <c r="G996" s="223"/>
    </row>
    <row r="997" spans="7:7" ht="15.75" customHeight="1" x14ac:dyDescent="0.25">
      <c r="G997" s="223"/>
    </row>
    <row r="998" spans="7:7" ht="15.75" customHeight="1" x14ac:dyDescent="0.25">
      <c r="G998" s="223"/>
    </row>
    <row r="999" spans="7:7" ht="15.75" customHeight="1" x14ac:dyDescent="0.25">
      <c r="G999" s="223"/>
    </row>
    <row r="1000" spans="7:7" ht="15.75" customHeight="1" x14ac:dyDescent="0.25">
      <c r="G1000" s="223"/>
    </row>
  </sheetData>
  <conditionalFormatting sqref="G2:G10">
    <cfRule type="cellIs" dxfId="92" priority="1" operator="equal">
      <formula>"Withdrawn"</formula>
    </cfRule>
  </conditionalFormatting>
  <conditionalFormatting sqref="G2:G10">
    <cfRule type="cellIs" dxfId="91" priority="2" operator="equal">
      <formula>"At SDO (includes ""1.5"" &amp; new OSAC Proposed Standards)"</formula>
    </cfRule>
  </conditionalFormatting>
  <conditionalFormatting sqref="G2:G10">
    <cfRule type="cellIs" dxfId="90" priority="3" operator="equal">
      <formula>"Not Yet Drafted"</formula>
    </cfRule>
  </conditionalFormatting>
  <conditionalFormatting sqref="G2:G10">
    <cfRule type="cellIs" dxfId="89" priority="4" operator="equal">
      <formula>"On the Radar/Watch List"</formula>
    </cfRule>
  </conditionalFormatting>
  <conditionalFormatting sqref="G2:G10">
    <cfRule type="cellIs" dxfId="88" priority="5" operator="equal">
      <formula>"OSAC Proposed Standard ON REGISTRY &amp; Sent to SDO"</formula>
    </cfRule>
  </conditionalFormatting>
  <conditionalFormatting sqref="G2:G10">
    <cfRule type="cellIs" dxfId="87" priority="6" operator="equal">
      <formula>"SDO Published Standard Eligible for Registry"</formula>
    </cfRule>
  </conditionalFormatting>
  <conditionalFormatting sqref="G2:G10">
    <cfRule type="cellIs" dxfId="86" priority="7" operator="equal">
      <formula>"SDO Published Standard ON REGISTRY"</formula>
    </cfRule>
  </conditionalFormatting>
  <conditionalFormatting sqref="G2:G10">
    <cfRule type="cellIs" dxfId="85" priority="8" operator="equal">
      <formula>"Under Development"</formula>
    </cfRule>
  </conditionalFormatting>
  <conditionalFormatting sqref="G2:G10">
    <cfRule type="cellIs" dxfId="84" priority="9" operator="equal">
      <formula>"Archived"</formula>
    </cfRule>
  </conditionalFormatting>
  <conditionalFormatting sqref="G2:G10">
    <cfRule type="cellIs" dxfId="83" priority="10" operator="equal">
      <formula>"Withdrawn"</formula>
    </cfRule>
  </conditionalFormatting>
  <conditionalFormatting sqref="G2:G10">
    <cfRule type="cellIs" dxfId="82" priority="11" operator="equal">
      <formula>"At SDO (includes ""1.5"" &amp; new OSAC Proposed Standards)"</formula>
    </cfRule>
  </conditionalFormatting>
  <conditionalFormatting sqref="G2:G10">
    <cfRule type="cellIs" dxfId="81" priority="12" operator="equal">
      <formula>"Not Yet Drafted"</formula>
    </cfRule>
  </conditionalFormatting>
  <conditionalFormatting sqref="G2:G10">
    <cfRule type="cellIs" dxfId="80" priority="13" operator="equal">
      <formula>"On the Radar/Watch List"</formula>
    </cfRule>
  </conditionalFormatting>
  <conditionalFormatting sqref="G2:G10">
    <cfRule type="cellIs" dxfId="79" priority="14" operator="equal">
      <formula>"OSAC Proposed Standard ON REGISTRY &amp; Sent to SDO"</formula>
    </cfRule>
  </conditionalFormatting>
  <conditionalFormatting sqref="G2:G10">
    <cfRule type="cellIs" dxfId="78" priority="15" operator="equal">
      <formula>"SDO Published Standard Eligible for Registry"</formula>
    </cfRule>
  </conditionalFormatting>
  <conditionalFormatting sqref="G2:G10">
    <cfRule type="cellIs" dxfId="77" priority="16" operator="equal">
      <formula>"SDO Published Standard ON REGISTRY"</formula>
    </cfRule>
  </conditionalFormatting>
  <conditionalFormatting sqref="G2:G10">
    <cfRule type="cellIs" dxfId="76" priority="17" operator="equal">
      <formula>"Under Development"</formula>
    </cfRule>
  </conditionalFormatting>
  <conditionalFormatting sqref="G2:G10">
    <cfRule type="cellIs" dxfId="75" priority="18" operator="equal">
      <formula>"Archived"</formula>
    </cfRule>
  </conditionalFormatting>
  <dataValidations count="1">
    <dataValidation type="list" allowBlank="1" sqref="P32:P40" xr:uid="{00000000-0002-0000-0E00-000000000000}">
      <formula1>$P$32:$P$39</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defaultColWidth="12.6328125" defaultRowHeight="15" customHeight="1" x14ac:dyDescent="0.25"/>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x14ac:dyDescent="0.3">
      <c r="B1" s="229" t="s">
        <v>248</v>
      </c>
      <c r="C1" s="230" t="s">
        <v>77</v>
      </c>
      <c r="D1" s="231" t="s">
        <v>140</v>
      </c>
      <c r="E1" s="229" t="s">
        <v>244</v>
      </c>
      <c r="F1" s="231" t="s">
        <v>8</v>
      </c>
      <c r="G1" s="231" t="s">
        <v>67</v>
      </c>
      <c r="H1" s="231" t="s">
        <v>5</v>
      </c>
      <c r="I1" s="231" t="s">
        <v>111</v>
      </c>
      <c r="J1" s="229" t="s">
        <v>159</v>
      </c>
    </row>
    <row r="2" spans="1:26" ht="12" customHeight="1" x14ac:dyDescent="0.25">
      <c r="C2" s="232">
        <v>3</v>
      </c>
      <c r="D2" s="232">
        <v>4</v>
      </c>
      <c r="E2" s="232"/>
      <c r="F2" s="232">
        <v>6</v>
      </c>
      <c r="G2" s="233">
        <v>9</v>
      </c>
      <c r="H2" s="233">
        <v>10</v>
      </c>
      <c r="I2" s="233">
        <v>11</v>
      </c>
    </row>
    <row r="3" spans="1:26" ht="12" customHeight="1" x14ac:dyDescent="0.25">
      <c r="A3" s="245" t="s">
        <v>2173</v>
      </c>
      <c r="B3" s="245" t="s">
        <v>50</v>
      </c>
      <c r="C3" s="246"/>
      <c r="D3" s="246"/>
      <c r="E3" s="246"/>
      <c r="F3" s="246"/>
      <c r="G3" s="246"/>
      <c r="H3" s="246"/>
      <c r="I3" s="246"/>
      <c r="J3" s="246"/>
      <c r="K3" s="246"/>
      <c r="L3" s="246"/>
      <c r="M3" s="247"/>
    </row>
    <row r="4" spans="1:26" ht="12" customHeight="1" x14ac:dyDescent="0.25">
      <c r="A4" s="245" t="s">
        <v>47</v>
      </c>
      <c r="B4" s="248" t="s">
        <v>248</v>
      </c>
      <c r="C4" s="249" t="s">
        <v>77</v>
      </c>
      <c r="D4" s="249" t="s">
        <v>140</v>
      </c>
      <c r="E4" s="249" t="s">
        <v>244</v>
      </c>
      <c r="F4" s="249" t="s">
        <v>8</v>
      </c>
      <c r="G4" s="249" t="s">
        <v>301</v>
      </c>
      <c r="H4" s="249" t="s">
        <v>471</v>
      </c>
      <c r="I4" s="249" t="s">
        <v>67</v>
      </c>
      <c r="J4" s="249" t="s">
        <v>5</v>
      </c>
      <c r="K4" s="249" t="s">
        <v>111</v>
      </c>
      <c r="L4" s="249" t="s">
        <v>159</v>
      </c>
      <c r="M4" s="250" t="s">
        <v>2174</v>
      </c>
      <c r="N4" s="234"/>
      <c r="O4" s="234"/>
      <c r="P4" s="234"/>
      <c r="Q4" s="234"/>
      <c r="R4" s="234"/>
      <c r="S4" s="234"/>
      <c r="T4" s="234"/>
      <c r="U4" s="234"/>
      <c r="V4" s="234"/>
      <c r="W4" s="234"/>
      <c r="X4" s="234"/>
      <c r="Y4" s="234"/>
      <c r="Z4" s="234"/>
    </row>
    <row r="5" spans="1:26" ht="12" customHeight="1" x14ac:dyDescent="0.25">
      <c r="A5" s="248" t="s">
        <v>33</v>
      </c>
      <c r="B5" s="251"/>
      <c r="C5" s="252">
        <v>5</v>
      </c>
      <c r="D5" s="252">
        <v>7</v>
      </c>
      <c r="E5" s="252"/>
      <c r="F5" s="252">
        <v>1</v>
      </c>
      <c r="G5" s="252"/>
      <c r="H5" s="252"/>
      <c r="I5" s="252">
        <v>1</v>
      </c>
      <c r="J5" s="252">
        <v>1</v>
      </c>
      <c r="K5" s="252">
        <v>6</v>
      </c>
      <c r="L5" s="252">
        <v>3</v>
      </c>
      <c r="M5" s="253">
        <v>24</v>
      </c>
    </row>
    <row r="6" spans="1:26" ht="12" customHeight="1" x14ac:dyDescent="0.25">
      <c r="A6" s="254" t="s">
        <v>39</v>
      </c>
      <c r="B6" s="255">
        <v>2</v>
      </c>
      <c r="C6" s="256">
        <v>2</v>
      </c>
      <c r="D6" s="256">
        <v>8</v>
      </c>
      <c r="E6" s="256">
        <v>5</v>
      </c>
      <c r="F6" s="256">
        <v>2</v>
      </c>
      <c r="G6" s="256"/>
      <c r="H6" s="256"/>
      <c r="I6" s="256">
        <v>2</v>
      </c>
      <c r="J6" s="256"/>
      <c r="K6" s="256">
        <v>18</v>
      </c>
      <c r="L6" s="256">
        <v>9</v>
      </c>
      <c r="M6" s="257">
        <v>48</v>
      </c>
    </row>
    <row r="7" spans="1:26" ht="12" customHeight="1" x14ac:dyDescent="0.25">
      <c r="A7" s="254" t="s">
        <v>22</v>
      </c>
      <c r="B7" s="255"/>
      <c r="C7" s="256">
        <v>1</v>
      </c>
      <c r="D7" s="256"/>
      <c r="E7" s="256"/>
      <c r="F7" s="256"/>
      <c r="G7" s="256">
        <v>2</v>
      </c>
      <c r="H7" s="256"/>
      <c r="I7" s="256">
        <v>10</v>
      </c>
      <c r="J7" s="256">
        <v>3</v>
      </c>
      <c r="K7" s="256">
        <v>6</v>
      </c>
      <c r="L7" s="256"/>
      <c r="M7" s="257">
        <v>22</v>
      </c>
    </row>
    <row r="8" spans="1:26" ht="12" customHeight="1" x14ac:dyDescent="0.25">
      <c r="A8" s="254" t="s">
        <v>303</v>
      </c>
      <c r="B8" s="255"/>
      <c r="C8" s="256"/>
      <c r="D8" s="256"/>
      <c r="E8" s="256"/>
      <c r="F8" s="256"/>
      <c r="G8" s="256"/>
      <c r="H8" s="256"/>
      <c r="I8" s="256"/>
      <c r="J8" s="256"/>
      <c r="K8" s="256">
        <v>1</v>
      </c>
      <c r="L8" s="256"/>
      <c r="M8" s="257">
        <v>1</v>
      </c>
    </row>
    <row r="9" spans="1:26" ht="12" customHeight="1" x14ac:dyDescent="0.25">
      <c r="A9" s="254" t="s">
        <v>40</v>
      </c>
      <c r="B9" s="255"/>
      <c r="C9" s="256">
        <v>12</v>
      </c>
      <c r="D9" s="256">
        <v>5</v>
      </c>
      <c r="E9" s="256"/>
      <c r="F9" s="256"/>
      <c r="G9" s="256"/>
      <c r="H9" s="256"/>
      <c r="I9" s="256">
        <v>4</v>
      </c>
      <c r="J9" s="256">
        <v>3</v>
      </c>
      <c r="K9" s="256">
        <v>4</v>
      </c>
      <c r="L9" s="256"/>
      <c r="M9" s="257">
        <v>28</v>
      </c>
    </row>
    <row r="10" spans="1:26" ht="12" customHeight="1" x14ac:dyDescent="0.25">
      <c r="A10" s="254" t="s">
        <v>23</v>
      </c>
      <c r="B10" s="255"/>
      <c r="C10" s="256">
        <v>1</v>
      </c>
      <c r="D10" s="256">
        <v>9</v>
      </c>
      <c r="E10" s="256"/>
      <c r="F10" s="256">
        <v>1</v>
      </c>
      <c r="G10" s="256"/>
      <c r="H10" s="256">
        <v>1</v>
      </c>
      <c r="I10" s="256"/>
      <c r="J10" s="256">
        <v>4</v>
      </c>
      <c r="K10" s="256">
        <v>20</v>
      </c>
      <c r="L10" s="256">
        <v>1</v>
      </c>
      <c r="M10" s="257">
        <v>37</v>
      </c>
    </row>
    <row r="11" spans="1:26" ht="12" customHeight="1" x14ac:dyDescent="0.25">
      <c r="A11" s="254" t="s">
        <v>41</v>
      </c>
      <c r="B11" s="255">
        <v>2</v>
      </c>
      <c r="C11" s="256">
        <v>1</v>
      </c>
      <c r="D11" s="256"/>
      <c r="E11" s="256"/>
      <c r="F11" s="256"/>
      <c r="G11" s="256"/>
      <c r="H11" s="256"/>
      <c r="I11" s="256"/>
      <c r="J11" s="256">
        <v>2</v>
      </c>
      <c r="K11" s="256"/>
      <c r="L11" s="256"/>
      <c r="M11" s="257">
        <v>5</v>
      </c>
    </row>
    <row r="12" spans="1:26" ht="12" customHeight="1" x14ac:dyDescent="0.25">
      <c r="A12" s="254" t="s">
        <v>34</v>
      </c>
      <c r="B12" s="255"/>
      <c r="C12" s="256">
        <v>4</v>
      </c>
      <c r="D12" s="256">
        <v>2</v>
      </c>
      <c r="E12" s="256"/>
      <c r="F12" s="256"/>
      <c r="G12" s="256"/>
      <c r="H12" s="256"/>
      <c r="I12" s="256">
        <v>3</v>
      </c>
      <c r="J12" s="256">
        <v>5</v>
      </c>
      <c r="K12" s="256">
        <v>10</v>
      </c>
      <c r="L12" s="256"/>
      <c r="M12" s="257">
        <v>24</v>
      </c>
    </row>
    <row r="13" spans="1:26" ht="12" customHeight="1" x14ac:dyDescent="0.25">
      <c r="A13" s="254" t="s">
        <v>35</v>
      </c>
      <c r="B13" s="255"/>
      <c r="C13" s="256">
        <v>1</v>
      </c>
      <c r="D13" s="256"/>
      <c r="E13" s="256"/>
      <c r="F13" s="256"/>
      <c r="G13" s="256"/>
      <c r="H13" s="256"/>
      <c r="I13" s="256">
        <v>7</v>
      </c>
      <c r="J13" s="256">
        <v>2</v>
      </c>
      <c r="K13" s="256">
        <v>6</v>
      </c>
      <c r="L13" s="256"/>
      <c r="M13" s="257">
        <v>16</v>
      </c>
    </row>
    <row r="14" spans="1:26" ht="12" customHeight="1" x14ac:dyDescent="0.25">
      <c r="A14" s="254" t="s">
        <v>28</v>
      </c>
      <c r="B14" s="255"/>
      <c r="C14" s="256">
        <v>5</v>
      </c>
      <c r="D14" s="256">
        <v>2</v>
      </c>
      <c r="E14" s="256"/>
      <c r="F14" s="256"/>
      <c r="G14" s="256"/>
      <c r="H14" s="256"/>
      <c r="I14" s="256">
        <v>6</v>
      </c>
      <c r="J14" s="256">
        <v>1</v>
      </c>
      <c r="K14" s="256">
        <v>4</v>
      </c>
      <c r="L14" s="256">
        <v>1</v>
      </c>
      <c r="M14" s="257">
        <v>19</v>
      </c>
    </row>
    <row r="15" spans="1:26" ht="12" customHeight="1" x14ac:dyDescent="0.25">
      <c r="A15" s="254" t="s">
        <v>36</v>
      </c>
      <c r="B15" s="255"/>
      <c r="C15" s="256">
        <v>5</v>
      </c>
      <c r="D15" s="256">
        <v>1</v>
      </c>
      <c r="E15" s="256">
        <v>1</v>
      </c>
      <c r="F15" s="256"/>
      <c r="G15" s="256"/>
      <c r="H15" s="256"/>
      <c r="I15" s="256">
        <v>4</v>
      </c>
      <c r="J15" s="256"/>
      <c r="K15" s="256">
        <v>7</v>
      </c>
      <c r="L15" s="256">
        <v>1</v>
      </c>
      <c r="M15" s="257">
        <v>19</v>
      </c>
    </row>
    <row r="16" spans="1:26" ht="12" customHeight="1" x14ac:dyDescent="0.25">
      <c r="A16" s="254" t="s">
        <v>29</v>
      </c>
      <c r="B16" s="255"/>
      <c r="C16" s="256">
        <v>1</v>
      </c>
      <c r="D16" s="256">
        <v>2</v>
      </c>
      <c r="E16" s="256"/>
      <c r="F16" s="256"/>
      <c r="G16" s="256"/>
      <c r="H16" s="256"/>
      <c r="I16" s="256">
        <v>2</v>
      </c>
      <c r="J16" s="256"/>
      <c r="K16" s="256">
        <v>4</v>
      </c>
      <c r="L16" s="256"/>
      <c r="M16" s="257">
        <v>9</v>
      </c>
    </row>
    <row r="17" spans="1:13" ht="12" customHeight="1" x14ac:dyDescent="0.25">
      <c r="A17" s="254" t="s">
        <v>30</v>
      </c>
      <c r="B17" s="255"/>
      <c r="C17" s="256">
        <v>1</v>
      </c>
      <c r="D17" s="256">
        <v>7</v>
      </c>
      <c r="E17" s="256"/>
      <c r="F17" s="256">
        <v>1</v>
      </c>
      <c r="G17" s="256"/>
      <c r="H17" s="256"/>
      <c r="I17" s="256"/>
      <c r="J17" s="256">
        <v>3</v>
      </c>
      <c r="K17" s="256">
        <v>2</v>
      </c>
      <c r="L17" s="256">
        <v>2</v>
      </c>
      <c r="M17" s="257">
        <v>16</v>
      </c>
    </row>
    <row r="18" spans="1:13" ht="12" customHeight="1" x14ac:dyDescent="0.25">
      <c r="A18" s="254" t="s">
        <v>16</v>
      </c>
      <c r="B18" s="255"/>
      <c r="C18" s="256">
        <v>8</v>
      </c>
      <c r="D18" s="256"/>
      <c r="E18" s="256"/>
      <c r="F18" s="256">
        <v>1</v>
      </c>
      <c r="G18" s="256"/>
      <c r="H18" s="256"/>
      <c r="I18" s="256"/>
      <c r="J18" s="256">
        <v>9</v>
      </c>
      <c r="K18" s="256">
        <v>2</v>
      </c>
      <c r="L18" s="256">
        <v>2</v>
      </c>
      <c r="M18" s="257">
        <v>22</v>
      </c>
    </row>
    <row r="19" spans="1:13" ht="12" customHeight="1" x14ac:dyDescent="0.25">
      <c r="A19" s="254" t="s">
        <v>37</v>
      </c>
      <c r="B19" s="255"/>
      <c r="C19" s="256">
        <v>13</v>
      </c>
      <c r="D19" s="256">
        <v>6</v>
      </c>
      <c r="E19" s="256"/>
      <c r="F19" s="256">
        <v>3</v>
      </c>
      <c r="G19" s="256"/>
      <c r="H19" s="256"/>
      <c r="I19" s="256"/>
      <c r="J19" s="256"/>
      <c r="K19" s="256">
        <v>6</v>
      </c>
      <c r="L19" s="256"/>
      <c r="M19" s="257">
        <v>28</v>
      </c>
    </row>
    <row r="20" spans="1:13" ht="12" customHeight="1" x14ac:dyDescent="0.25">
      <c r="A20" s="254" t="s">
        <v>13</v>
      </c>
      <c r="B20" s="255"/>
      <c r="C20" s="256">
        <v>15</v>
      </c>
      <c r="D20" s="256">
        <v>3</v>
      </c>
      <c r="E20" s="256"/>
      <c r="F20" s="256">
        <v>2</v>
      </c>
      <c r="G20" s="256">
        <v>2</v>
      </c>
      <c r="H20" s="256"/>
      <c r="I20" s="256"/>
      <c r="J20" s="256">
        <v>11</v>
      </c>
      <c r="K20" s="256">
        <v>14</v>
      </c>
      <c r="L20" s="256"/>
      <c r="M20" s="257">
        <v>47</v>
      </c>
    </row>
    <row r="21" spans="1:13" ht="12" customHeight="1" x14ac:dyDescent="0.25">
      <c r="A21" s="254" t="s">
        <v>19</v>
      </c>
      <c r="B21" s="255"/>
      <c r="C21" s="256">
        <v>14</v>
      </c>
      <c r="D21" s="256">
        <v>6</v>
      </c>
      <c r="E21" s="256">
        <v>1</v>
      </c>
      <c r="F21" s="256">
        <v>1</v>
      </c>
      <c r="G21" s="256">
        <v>7</v>
      </c>
      <c r="H21" s="256"/>
      <c r="I21" s="256"/>
      <c r="J21" s="256">
        <v>12</v>
      </c>
      <c r="K21" s="256">
        <v>15</v>
      </c>
      <c r="L21" s="256">
        <v>1</v>
      </c>
      <c r="M21" s="257">
        <v>57</v>
      </c>
    </row>
    <row r="22" spans="1:13" ht="12" customHeight="1" x14ac:dyDescent="0.25">
      <c r="A22" s="254" t="s">
        <v>42</v>
      </c>
      <c r="B22" s="255">
        <v>2</v>
      </c>
      <c r="C22" s="256">
        <v>5</v>
      </c>
      <c r="D22" s="256"/>
      <c r="E22" s="256">
        <v>1</v>
      </c>
      <c r="F22" s="256"/>
      <c r="G22" s="256"/>
      <c r="H22" s="256"/>
      <c r="I22" s="256">
        <v>1</v>
      </c>
      <c r="J22" s="256">
        <v>5</v>
      </c>
      <c r="K22" s="256"/>
      <c r="L22" s="256"/>
      <c r="M22" s="257">
        <v>14</v>
      </c>
    </row>
    <row r="23" spans="1:13" ht="12" customHeight="1" x14ac:dyDescent="0.25">
      <c r="A23" s="254" t="s">
        <v>31</v>
      </c>
      <c r="B23" s="255"/>
      <c r="C23" s="256">
        <v>2</v>
      </c>
      <c r="D23" s="256">
        <v>10</v>
      </c>
      <c r="E23" s="256"/>
      <c r="F23" s="256">
        <v>4</v>
      </c>
      <c r="G23" s="256">
        <v>1</v>
      </c>
      <c r="H23" s="256"/>
      <c r="I23" s="256">
        <v>2</v>
      </c>
      <c r="J23" s="256">
        <v>5</v>
      </c>
      <c r="K23" s="256">
        <v>14</v>
      </c>
      <c r="L23" s="256">
        <v>1</v>
      </c>
      <c r="M23" s="257">
        <v>39</v>
      </c>
    </row>
    <row r="24" spans="1:13" ht="12" customHeight="1" x14ac:dyDescent="0.25">
      <c r="A24" s="254" t="s">
        <v>245</v>
      </c>
      <c r="B24" s="255"/>
      <c r="C24" s="256"/>
      <c r="D24" s="256"/>
      <c r="E24" s="256">
        <v>5</v>
      </c>
      <c r="F24" s="256"/>
      <c r="G24" s="256"/>
      <c r="H24" s="256"/>
      <c r="I24" s="256"/>
      <c r="J24" s="256"/>
      <c r="K24" s="256"/>
      <c r="L24" s="256"/>
      <c r="M24" s="257">
        <v>5</v>
      </c>
    </row>
    <row r="25" spans="1:13" ht="12" customHeight="1" x14ac:dyDescent="0.25">
      <c r="A25" s="254" t="s">
        <v>17</v>
      </c>
      <c r="B25" s="255">
        <v>1</v>
      </c>
      <c r="C25" s="256">
        <v>13</v>
      </c>
      <c r="D25" s="256">
        <v>1</v>
      </c>
      <c r="E25" s="256"/>
      <c r="F25" s="256"/>
      <c r="G25" s="256">
        <v>3</v>
      </c>
      <c r="H25" s="256"/>
      <c r="I25" s="256"/>
      <c r="J25" s="256">
        <v>7</v>
      </c>
      <c r="K25" s="256">
        <v>10</v>
      </c>
      <c r="L25" s="256">
        <v>1</v>
      </c>
      <c r="M25" s="257">
        <v>36</v>
      </c>
    </row>
    <row r="26" spans="1:13" ht="12" customHeight="1" x14ac:dyDescent="0.25">
      <c r="A26" s="254" t="s">
        <v>24</v>
      </c>
      <c r="B26" s="255"/>
      <c r="C26" s="256"/>
      <c r="D26" s="256">
        <v>11</v>
      </c>
      <c r="E26" s="256"/>
      <c r="F26" s="256"/>
      <c r="G26" s="256"/>
      <c r="H26" s="256"/>
      <c r="I26" s="256">
        <v>1</v>
      </c>
      <c r="J26" s="256"/>
      <c r="K26" s="256">
        <v>1</v>
      </c>
      <c r="L26" s="256">
        <v>1</v>
      </c>
      <c r="M26" s="257">
        <v>14</v>
      </c>
    </row>
    <row r="27" spans="1:13" ht="12" customHeight="1" x14ac:dyDescent="0.25">
      <c r="A27" s="254" t="s">
        <v>20</v>
      </c>
      <c r="B27" s="255"/>
      <c r="C27" s="256">
        <v>11</v>
      </c>
      <c r="D27" s="256">
        <v>13</v>
      </c>
      <c r="E27" s="256"/>
      <c r="F27" s="256"/>
      <c r="G27" s="256">
        <v>4</v>
      </c>
      <c r="H27" s="256"/>
      <c r="I27" s="256">
        <v>3</v>
      </c>
      <c r="J27" s="256">
        <v>12</v>
      </c>
      <c r="K27" s="256">
        <v>15</v>
      </c>
      <c r="L27" s="256"/>
      <c r="M27" s="257">
        <v>58</v>
      </c>
    </row>
    <row r="28" spans="1:13" ht="12" customHeight="1" x14ac:dyDescent="0.25">
      <c r="A28" s="254" t="s">
        <v>250</v>
      </c>
      <c r="B28" s="255"/>
      <c r="C28" s="256">
        <v>3</v>
      </c>
      <c r="D28" s="256">
        <v>10</v>
      </c>
      <c r="E28" s="256"/>
      <c r="F28" s="256">
        <v>2</v>
      </c>
      <c r="G28" s="256"/>
      <c r="H28" s="256"/>
      <c r="I28" s="256">
        <v>1</v>
      </c>
      <c r="J28" s="256">
        <v>2</v>
      </c>
      <c r="K28" s="256">
        <v>10</v>
      </c>
      <c r="L28" s="256">
        <v>1</v>
      </c>
      <c r="M28" s="257">
        <v>29</v>
      </c>
    </row>
    <row r="29" spans="1:13" ht="12" customHeight="1" x14ac:dyDescent="0.25">
      <c r="A29" s="254" t="s">
        <v>14</v>
      </c>
      <c r="B29" s="255"/>
      <c r="C29" s="256"/>
      <c r="D29" s="256"/>
      <c r="E29" s="256"/>
      <c r="F29" s="256">
        <v>2</v>
      </c>
      <c r="G29" s="256"/>
      <c r="H29" s="256"/>
      <c r="I29" s="256">
        <v>4</v>
      </c>
      <c r="J29" s="256">
        <v>4</v>
      </c>
      <c r="K29" s="256">
        <v>7</v>
      </c>
      <c r="L29" s="256"/>
      <c r="M29" s="257">
        <v>17</v>
      </c>
    </row>
    <row r="30" spans="1:13" ht="12" customHeight="1" x14ac:dyDescent="0.25">
      <c r="A30" s="254" t="s">
        <v>2185</v>
      </c>
      <c r="B30" s="255"/>
      <c r="C30" s="256"/>
      <c r="D30" s="256"/>
      <c r="E30" s="256">
        <v>2</v>
      </c>
      <c r="F30" s="256"/>
      <c r="G30" s="256"/>
      <c r="H30" s="256"/>
      <c r="I30" s="256"/>
      <c r="J30" s="256"/>
      <c r="K30" s="256"/>
      <c r="L30" s="256"/>
      <c r="M30" s="257">
        <v>2</v>
      </c>
    </row>
    <row r="31" spans="1:13" ht="12" customHeight="1" x14ac:dyDescent="0.25">
      <c r="A31" s="258" t="s">
        <v>2174</v>
      </c>
      <c r="B31" s="259">
        <v>7</v>
      </c>
      <c r="C31" s="260">
        <v>123</v>
      </c>
      <c r="D31" s="260">
        <v>103</v>
      </c>
      <c r="E31" s="260">
        <v>15</v>
      </c>
      <c r="F31" s="260">
        <v>20</v>
      </c>
      <c r="G31" s="260">
        <v>19</v>
      </c>
      <c r="H31" s="260">
        <v>1</v>
      </c>
      <c r="I31" s="260">
        <v>51</v>
      </c>
      <c r="J31" s="260">
        <v>91</v>
      </c>
      <c r="K31" s="260">
        <v>182</v>
      </c>
      <c r="L31" s="260">
        <v>24</v>
      </c>
      <c r="M31" s="261">
        <v>636</v>
      </c>
    </row>
    <row r="32" spans="1:13"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conditionalFormatting sqref="I1">
    <cfRule type="cellIs" dxfId="74" priority="1" operator="equal">
      <formula>"Archived/Withdrawn"</formula>
    </cfRule>
  </conditionalFormatting>
  <conditionalFormatting sqref="I1">
    <cfRule type="cellIs" dxfId="73" priority="2" operator="equal">
      <formula>"At SDO (includes ""1.5"" &amp; new OSAC Proposed Standards)"</formula>
    </cfRule>
  </conditionalFormatting>
  <conditionalFormatting sqref="I1">
    <cfRule type="cellIs" dxfId="72" priority="3" operator="equal">
      <formula>"Not Yet Drafted"</formula>
    </cfRule>
  </conditionalFormatting>
  <conditionalFormatting sqref="I1">
    <cfRule type="cellIs" dxfId="71" priority="4" operator="equal">
      <formula>"On the Radar/Watch List"</formula>
    </cfRule>
  </conditionalFormatting>
  <conditionalFormatting sqref="I1">
    <cfRule type="cellIs" dxfId="70" priority="5" operator="equal">
      <formula>"OSAC Proposed Standard ON REGISTRY &amp; Sent to SDO"</formula>
    </cfRule>
  </conditionalFormatting>
  <conditionalFormatting sqref="I1">
    <cfRule type="cellIs" dxfId="69" priority="6" operator="equal">
      <formula>"SDO Published Standard Eligible for Registry"</formula>
    </cfRule>
  </conditionalFormatting>
  <conditionalFormatting sqref="I1">
    <cfRule type="cellIs" dxfId="68" priority="7" operator="equal">
      <formula>"SDO Published Standard ON REGISTRY"</formula>
    </cfRule>
  </conditionalFormatting>
  <conditionalFormatting sqref="I1">
    <cfRule type="cellIs" dxfId="67" priority="8" operator="equal">
      <formula>"Under Development"</formula>
    </cfRule>
  </conditionalFormatting>
  <conditionalFormatting sqref="D1">
    <cfRule type="cellIs" dxfId="66" priority="9" operator="equal">
      <formula>"Archived/Withdrawn"</formula>
    </cfRule>
  </conditionalFormatting>
  <conditionalFormatting sqref="D1">
    <cfRule type="cellIs" dxfId="65" priority="10" operator="equal">
      <formula>"At SDO (includes ""1.5"" &amp; new OSAC Proposed Standards)"</formula>
    </cfRule>
  </conditionalFormatting>
  <conditionalFormatting sqref="D1">
    <cfRule type="cellIs" dxfId="64" priority="11" operator="equal">
      <formula>"Not Yet Drafted"</formula>
    </cfRule>
  </conditionalFormatting>
  <conditionalFormatting sqref="D1">
    <cfRule type="cellIs" dxfId="63" priority="12" operator="equal">
      <formula>"On the Radar/Watch List"</formula>
    </cfRule>
  </conditionalFormatting>
  <conditionalFormatting sqref="D1">
    <cfRule type="cellIs" dxfId="62" priority="13" operator="equal">
      <formula>"OSAC Proposed Standard ON REGISTRY &amp; Sent to SDO"</formula>
    </cfRule>
  </conditionalFormatting>
  <conditionalFormatting sqref="D1">
    <cfRule type="cellIs" dxfId="61" priority="14" operator="equal">
      <formula>"SDO Published Standard Eligible for Registry"</formula>
    </cfRule>
  </conditionalFormatting>
  <conditionalFormatting sqref="D1">
    <cfRule type="cellIs" dxfId="60" priority="15" operator="equal">
      <formula>"SDO Published Standard ON REGISTRY"</formula>
    </cfRule>
  </conditionalFormatting>
  <conditionalFormatting sqref="D1">
    <cfRule type="cellIs" dxfId="59" priority="16" operator="equal">
      <formula>"Under Development"</formula>
    </cfRule>
  </conditionalFormatting>
  <conditionalFormatting sqref="H1">
    <cfRule type="cellIs" dxfId="58" priority="17" operator="equal">
      <formula>"Archived/Withdrawn"</formula>
    </cfRule>
  </conditionalFormatting>
  <conditionalFormatting sqref="H1">
    <cfRule type="cellIs" dxfId="57" priority="18" operator="equal">
      <formula>"At SDO (includes ""1.5"" &amp; new OSAC Proposed Standards)"</formula>
    </cfRule>
  </conditionalFormatting>
  <conditionalFormatting sqref="H1">
    <cfRule type="cellIs" dxfId="56" priority="19" operator="equal">
      <formula>"Not Yet Drafted"</formula>
    </cfRule>
  </conditionalFormatting>
  <conditionalFormatting sqref="H1">
    <cfRule type="cellIs" dxfId="55" priority="20" operator="equal">
      <formula>"On the Radar/Watch List"</formula>
    </cfRule>
  </conditionalFormatting>
  <conditionalFormatting sqref="H1">
    <cfRule type="cellIs" dxfId="54" priority="21" operator="equal">
      <formula>"OSAC Proposed Standard ON REGISTRY &amp; Sent to SDO"</formula>
    </cfRule>
  </conditionalFormatting>
  <conditionalFormatting sqref="H1">
    <cfRule type="cellIs" dxfId="53" priority="22" operator="equal">
      <formula>"SDO Published Standard Eligible for Registry"</formula>
    </cfRule>
  </conditionalFormatting>
  <conditionalFormatting sqref="H1">
    <cfRule type="cellIs" dxfId="52" priority="23" operator="equal">
      <formula>"SDO Published Standard ON REGISTRY"</formula>
    </cfRule>
  </conditionalFormatting>
  <conditionalFormatting sqref="H1">
    <cfRule type="cellIs" dxfId="51" priority="24" operator="equal">
      <formula>"Under Development"</formula>
    </cfRule>
  </conditionalFormatting>
  <conditionalFormatting sqref="G1">
    <cfRule type="cellIs" dxfId="50" priority="25" operator="equal">
      <formula>"Archived/Withdrawn"</formula>
    </cfRule>
  </conditionalFormatting>
  <conditionalFormatting sqref="G1">
    <cfRule type="cellIs" dxfId="49" priority="26" operator="equal">
      <formula>"At SDO (includes ""1.5"" &amp; new OSAC Proposed Standards)"</formula>
    </cfRule>
  </conditionalFormatting>
  <conditionalFormatting sqref="G1">
    <cfRule type="cellIs" dxfId="48" priority="27" operator="equal">
      <formula>"Not Yet Drafted"</formula>
    </cfRule>
  </conditionalFormatting>
  <conditionalFormatting sqref="G1">
    <cfRule type="cellIs" dxfId="47" priority="28" operator="equal">
      <formula>"On the Radar/Watch List"</formula>
    </cfRule>
  </conditionalFormatting>
  <conditionalFormatting sqref="G1">
    <cfRule type="cellIs" dxfId="46" priority="29" operator="equal">
      <formula>"OSAC Proposed Standard ON REGISTRY &amp; Sent to SDO"</formula>
    </cfRule>
  </conditionalFormatting>
  <conditionalFormatting sqref="G1">
    <cfRule type="cellIs" dxfId="45" priority="30" operator="equal">
      <formula>"SDO Published Standard Eligible for Registry"</formula>
    </cfRule>
  </conditionalFormatting>
  <conditionalFormatting sqref="G1">
    <cfRule type="cellIs" dxfId="44" priority="31" operator="equal">
      <formula>"SDO Published Standard ON REGISTRY"</formula>
    </cfRule>
  </conditionalFormatting>
  <conditionalFormatting sqref="G1">
    <cfRule type="cellIs" dxfId="43" priority="32" operator="equal">
      <formula>"Under Development"</formula>
    </cfRule>
  </conditionalFormatting>
  <conditionalFormatting sqref="C1">
    <cfRule type="cellIs" dxfId="42" priority="33" operator="equal">
      <formula>"Archived/Withdrawn"</formula>
    </cfRule>
  </conditionalFormatting>
  <conditionalFormatting sqref="C1">
    <cfRule type="cellIs" dxfId="41" priority="34" operator="equal">
      <formula>"At SDO (includes ""1.5"" &amp; new OSAC Proposed Standards)"</formula>
    </cfRule>
  </conditionalFormatting>
  <conditionalFormatting sqref="C1">
    <cfRule type="cellIs" dxfId="40" priority="35" operator="equal">
      <formula>"Not Yet Drafted"</formula>
    </cfRule>
  </conditionalFormatting>
  <conditionalFormatting sqref="C1">
    <cfRule type="cellIs" dxfId="39" priority="36" operator="equal">
      <formula>"On the Radar/Watch List"</formula>
    </cfRule>
  </conditionalFormatting>
  <conditionalFormatting sqref="C1">
    <cfRule type="cellIs" dxfId="38" priority="37" operator="equal">
      <formula>"OSAC Proposed Standard ON REGISTRY &amp; Sent to SDO"</formula>
    </cfRule>
  </conditionalFormatting>
  <conditionalFormatting sqref="C1">
    <cfRule type="cellIs" dxfId="37" priority="38" operator="equal">
      <formula>"SDO Published Standard Eligible for Registry"</formula>
    </cfRule>
  </conditionalFormatting>
  <conditionalFormatting sqref="C1">
    <cfRule type="cellIs" dxfId="36" priority="39" operator="equal">
      <formula>"SDO Published Standard ON REGISTRY"</formula>
    </cfRule>
  </conditionalFormatting>
  <conditionalFormatting sqref="C1">
    <cfRule type="cellIs" dxfId="35" priority="40" operator="equal">
      <formula>"Under Development"</formula>
    </cfRule>
  </conditionalFormatting>
  <conditionalFormatting sqref="F1">
    <cfRule type="cellIs" dxfId="34" priority="41" operator="equal">
      <formula>"Archived/Withdrawn"</formula>
    </cfRule>
  </conditionalFormatting>
  <conditionalFormatting sqref="F1">
    <cfRule type="cellIs" dxfId="33" priority="42" operator="equal">
      <formula>"At SDO (includes ""1.5"" &amp; new OSAC Proposed Standards)"</formula>
    </cfRule>
  </conditionalFormatting>
  <conditionalFormatting sqref="F1">
    <cfRule type="cellIs" dxfId="32" priority="43" operator="equal">
      <formula>"Not Yet Drafted"</formula>
    </cfRule>
  </conditionalFormatting>
  <conditionalFormatting sqref="F1">
    <cfRule type="cellIs" dxfId="31" priority="44" operator="equal">
      <formula>"On the Radar/Watch List"</formula>
    </cfRule>
  </conditionalFormatting>
  <conditionalFormatting sqref="F1">
    <cfRule type="cellIs" dxfId="30" priority="45" operator="equal">
      <formula>"OSAC Proposed Standard ON REGISTRY &amp; Sent to SDO"</formula>
    </cfRule>
  </conditionalFormatting>
  <conditionalFormatting sqref="F1">
    <cfRule type="cellIs" dxfId="29" priority="46" operator="equal">
      <formula>"SDO Published Standard Eligible for Registry"</formula>
    </cfRule>
  </conditionalFormatting>
  <conditionalFormatting sqref="F1">
    <cfRule type="cellIs" dxfId="28" priority="47" operator="equal">
      <formula>"SDO Published Standard ON REGISTRY"</formula>
    </cfRule>
  </conditionalFormatting>
  <conditionalFormatting sqref="F1">
    <cfRule type="cellIs" dxfId="27" priority="48" operator="equal">
      <formula>"Under Development"</formula>
    </cfRule>
  </conditionalFormatting>
  <conditionalFormatting sqref="B1">
    <cfRule type="cellIs" dxfId="26" priority="49" operator="equal">
      <formula>"Withdrawn"</formula>
    </cfRule>
  </conditionalFormatting>
  <conditionalFormatting sqref="B1">
    <cfRule type="cellIs" dxfId="25" priority="50" operator="equal">
      <formula>"At SDO (includes ""1.5"" &amp; new OSAC Proposed Standards)"</formula>
    </cfRule>
  </conditionalFormatting>
  <conditionalFormatting sqref="B1">
    <cfRule type="cellIs" dxfId="24" priority="51" operator="equal">
      <formula>"Not Yet Drafted"</formula>
    </cfRule>
  </conditionalFormatting>
  <conditionalFormatting sqref="B1">
    <cfRule type="cellIs" dxfId="23" priority="52" operator="equal">
      <formula>"On the Radar/Watch List"</formula>
    </cfRule>
  </conditionalFormatting>
  <conditionalFormatting sqref="B1">
    <cfRule type="cellIs" dxfId="22" priority="53" operator="equal">
      <formula>"OSAC Proposed Standard ON REGISTRY &amp; Sent to SDO"</formula>
    </cfRule>
  </conditionalFormatting>
  <conditionalFormatting sqref="B1">
    <cfRule type="cellIs" dxfId="21" priority="54" operator="equal">
      <formula>"SDO Published Standard Eligible for Registry"</formula>
    </cfRule>
  </conditionalFormatting>
  <conditionalFormatting sqref="B1">
    <cfRule type="cellIs" dxfId="20" priority="55" operator="equal">
      <formula>"SDO Published Standard ON REGISTRY"</formula>
    </cfRule>
  </conditionalFormatting>
  <conditionalFormatting sqref="B1">
    <cfRule type="cellIs" dxfId="19" priority="56" operator="equal">
      <formula>"Under Development"</formula>
    </cfRule>
  </conditionalFormatting>
  <conditionalFormatting sqref="B1">
    <cfRule type="cellIs" dxfId="18" priority="57" operator="equal">
      <formula>"Archived"</formula>
    </cfRule>
  </conditionalFormatting>
  <conditionalFormatting sqref="E1">
    <cfRule type="cellIs" dxfId="17" priority="58" operator="equal">
      <formula>"Withdrawn"</formula>
    </cfRule>
  </conditionalFormatting>
  <conditionalFormatting sqref="E1">
    <cfRule type="cellIs" dxfId="16" priority="59" operator="equal">
      <formula>"At SDO (includes ""1.5"" &amp; new OSAC Proposed Standards)"</formula>
    </cfRule>
  </conditionalFormatting>
  <conditionalFormatting sqref="E1">
    <cfRule type="cellIs" dxfId="15" priority="60" operator="equal">
      <formula>"Not Yet Drafted"</formula>
    </cfRule>
  </conditionalFormatting>
  <conditionalFormatting sqref="E1">
    <cfRule type="cellIs" dxfId="14" priority="61" operator="equal">
      <formula>"On the Radar/Watch List"</formula>
    </cfRule>
  </conditionalFormatting>
  <conditionalFormatting sqref="E1">
    <cfRule type="cellIs" dxfId="13" priority="62" operator="equal">
      <formula>"OSAC Proposed Standard ON REGISTRY &amp; Sent to SDO"</formula>
    </cfRule>
  </conditionalFormatting>
  <conditionalFormatting sqref="E1">
    <cfRule type="cellIs" dxfId="12" priority="63" operator="equal">
      <formula>"SDO Published Standard Eligible for Registry"</formula>
    </cfRule>
  </conditionalFormatting>
  <conditionalFormatting sqref="E1">
    <cfRule type="cellIs" dxfId="11" priority="64" operator="equal">
      <formula>"SDO Published Standard ON REGISTRY"</formula>
    </cfRule>
  </conditionalFormatting>
  <conditionalFormatting sqref="E1">
    <cfRule type="cellIs" dxfId="10" priority="65" operator="equal">
      <formula>"Under Development"</formula>
    </cfRule>
  </conditionalFormatting>
  <conditionalFormatting sqref="E1">
    <cfRule type="cellIs" dxfId="9" priority="66" operator="equal">
      <formula>"Archived"</formula>
    </cfRule>
  </conditionalFormatting>
  <conditionalFormatting sqref="J1">
    <cfRule type="cellIs" dxfId="8" priority="67" operator="equal">
      <formula>"Withdrawn"</formula>
    </cfRule>
  </conditionalFormatting>
  <conditionalFormatting sqref="J1">
    <cfRule type="cellIs" dxfId="7" priority="68" operator="equal">
      <formula>"At SDO (includes ""1.5"" &amp; new OSAC Proposed Standards)"</formula>
    </cfRule>
  </conditionalFormatting>
  <conditionalFormatting sqref="J1">
    <cfRule type="cellIs" dxfId="6" priority="69" operator="equal">
      <formula>"Not Yet Drafted"</formula>
    </cfRule>
  </conditionalFormatting>
  <conditionalFormatting sqref="J1">
    <cfRule type="cellIs" dxfId="5" priority="70" operator="equal">
      <formula>"On the Radar/Watch List"</formula>
    </cfRule>
  </conditionalFormatting>
  <conditionalFormatting sqref="J1">
    <cfRule type="cellIs" dxfId="4" priority="71" operator="equal">
      <formula>"OSAC Proposed Standard ON REGISTRY &amp; Sent to SDO"</formula>
    </cfRule>
  </conditionalFormatting>
  <conditionalFormatting sqref="J1">
    <cfRule type="cellIs" dxfId="3" priority="72" operator="equal">
      <formula>"SDO Published Standard Eligible for Registry"</formula>
    </cfRule>
  </conditionalFormatting>
  <conditionalFormatting sqref="J1">
    <cfRule type="cellIs" dxfId="2" priority="73" operator="equal">
      <formula>"SDO Published Standard ON REGISTRY"</formula>
    </cfRule>
  </conditionalFormatting>
  <conditionalFormatting sqref="J1">
    <cfRule type="cellIs" dxfId="1" priority="74" operator="equal">
      <formula>"Under Development"</formula>
    </cfRule>
  </conditionalFormatting>
  <conditionalFormatting sqref="J1">
    <cfRule type="cellIs" dxfId="0" priority="75" operator="equal">
      <formula>"Archived"</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F00-000000000000}">
          <x14:formula1>
            <xm:f>'Column Descriptions'!$G$2:$G$10</xm:f>
          </x14:formula1>
          <xm:sqref>B1 E1 J1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U1000"/>
  <sheetViews>
    <sheetView workbookViewId="0"/>
  </sheetViews>
  <sheetFormatPr defaultColWidth="12.6328125" defaultRowHeight="15" customHeight="1" x14ac:dyDescent="0.25"/>
  <cols>
    <col min="1" max="26" width="12.453125" customWidth="1"/>
  </cols>
  <sheetData>
    <row r="1" spans="1:21" ht="15.75" customHeight="1" x14ac:dyDescent="0.45">
      <c r="A1" s="241" t="s">
        <v>2175</v>
      </c>
      <c r="B1" s="242"/>
      <c r="C1" s="242"/>
      <c r="D1" s="242"/>
      <c r="E1" s="242"/>
      <c r="F1" s="242"/>
      <c r="G1" s="242"/>
      <c r="H1" s="242"/>
      <c r="I1" s="242"/>
      <c r="J1" s="242"/>
      <c r="K1" s="242"/>
      <c r="L1" s="242"/>
      <c r="M1" s="242"/>
      <c r="N1" s="242"/>
      <c r="O1" s="242"/>
      <c r="P1" s="242"/>
      <c r="Q1" s="242"/>
      <c r="R1" s="242"/>
      <c r="S1" s="242"/>
      <c r="T1" s="242"/>
      <c r="U1" s="242"/>
    </row>
    <row r="2" spans="1:21" ht="15.75" customHeight="1" x14ac:dyDescent="0.4">
      <c r="A2" s="243"/>
      <c r="B2" s="242"/>
      <c r="C2" s="242"/>
      <c r="D2" s="242"/>
      <c r="E2" s="242"/>
      <c r="F2" s="242"/>
      <c r="G2" s="242"/>
      <c r="H2" s="242"/>
      <c r="I2" s="242"/>
      <c r="J2" s="242"/>
      <c r="K2" s="242"/>
      <c r="L2" s="242"/>
      <c r="M2" s="242"/>
      <c r="N2" s="242"/>
      <c r="O2" s="242"/>
      <c r="P2" s="242"/>
      <c r="Q2" s="242"/>
      <c r="R2" s="242"/>
      <c r="S2" s="242"/>
      <c r="T2" s="242"/>
      <c r="U2" s="242"/>
    </row>
    <row r="3" spans="1:21" ht="15.75" customHeight="1" x14ac:dyDescent="0.4">
      <c r="A3" s="243" t="s">
        <v>2176</v>
      </c>
      <c r="B3" s="242"/>
      <c r="C3" s="242"/>
      <c r="D3" s="242"/>
      <c r="E3" s="242"/>
      <c r="F3" s="242"/>
      <c r="G3" s="242"/>
      <c r="H3" s="242"/>
      <c r="I3" s="242"/>
      <c r="J3" s="242"/>
      <c r="K3" s="242"/>
      <c r="L3" s="242"/>
      <c r="M3" s="242"/>
      <c r="N3" s="242"/>
      <c r="O3" s="242"/>
      <c r="P3" s="242"/>
      <c r="Q3" s="242"/>
      <c r="R3" s="242"/>
      <c r="S3" s="242"/>
      <c r="T3" s="242"/>
      <c r="U3" s="242"/>
    </row>
    <row r="4" spans="1:21" ht="15.75" customHeight="1" x14ac:dyDescent="0.4">
      <c r="A4" s="244" t="s">
        <v>2177</v>
      </c>
      <c r="B4" s="242"/>
      <c r="C4" s="242"/>
      <c r="D4" s="242"/>
      <c r="E4" s="242"/>
      <c r="F4" s="242"/>
      <c r="G4" s="242"/>
      <c r="H4" s="242"/>
      <c r="I4" s="242"/>
      <c r="J4" s="242"/>
      <c r="K4" s="242"/>
      <c r="L4" s="242"/>
      <c r="M4" s="242"/>
      <c r="N4" s="242"/>
      <c r="O4" s="242"/>
      <c r="P4" s="242"/>
      <c r="Q4" s="242"/>
      <c r="R4" s="242"/>
      <c r="S4" s="242"/>
      <c r="T4" s="242"/>
      <c r="U4" s="242"/>
    </row>
    <row r="5" spans="1:21" ht="15.75" customHeight="1" x14ac:dyDescent="0.4">
      <c r="A5" s="243" t="s">
        <v>2178</v>
      </c>
      <c r="B5" s="242"/>
      <c r="C5" s="242"/>
      <c r="D5" s="242"/>
      <c r="E5" s="242"/>
      <c r="F5" s="242"/>
      <c r="G5" s="242"/>
      <c r="H5" s="242"/>
      <c r="I5" s="242"/>
      <c r="J5" s="242"/>
      <c r="K5" s="242"/>
      <c r="L5" s="242"/>
      <c r="M5" s="242"/>
      <c r="N5" s="242"/>
      <c r="O5" s="242"/>
      <c r="P5" s="242"/>
      <c r="Q5" s="242"/>
      <c r="R5" s="242"/>
      <c r="S5" s="242"/>
      <c r="T5" s="242"/>
      <c r="U5" s="242"/>
    </row>
    <row r="6" spans="1:21" ht="15.75" customHeight="1" x14ac:dyDescent="0.4">
      <c r="A6" s="235" t="s">
        <v>2179</v>
      </c>
      <c r="B6" s="18"/>
      <c r="C6" s="18"/>
      <c r="D6" s="18"/>
      <c r="E6" s="18"/>
      <c r="F6" s="18"/>
      <c r="G6" s="18"/>
      <c r="H6" s="18"/>
      <c r="I6" s="18"/>
      <c r="J6" s="18"/>
      <c r="K6" s="18"/>
      <c r="L6" s="18"/>
      <c r="M6" s="18"/>
      <c r="N6" s="18"/>
      <c r="O6" s="18"/>
      <c r="P6" s="18"/>
      <c r="Q6" s="18"/>
      <c r="R6" s="18"/>
      <c r="S6" s="18"/>
      <c r="T6" s="18"/>
      <c r="U6" s="18"/>
    </row>
    <row r="7" spans="1:21" ht="15.75" customHeight="1" x14ac:dyDescent="0.4">
      <c r="A7" s="235" t="s">
        <v>2180</v>
      </c>
      <c r="B7" s="18"/>
      <c r="C7" s="18"/>
      <c r="D7" s="18"/>
      <c r="E7" s="18"/>
      <c r="F7" s="18"/>
      <c r="G7" s="18"/>
      <c r="H7" s="18"/>
      <c r="I7" s="18"/>
      <c r="J7" s="18"/>
      <c r="K7" s="18"/>
      <c r="L7" s="18"/>
      <c r="M7" s="18"/>
      <c r="N7" s="18"/>
      <c r="O7" s="18"/>
      <c r="P7" s="18"/>
      <c r="Q7" s="18"/>
      <c r="R7" s="18"/>
      <c r="S7" s="18"/>
      <c r="T7" s="18"/>
      <c r="U7" s="18"/>
    </row>
    <row r="8" spans="1:21" ht="15.75" customHeight="1" x14ac:dyDescent="0.4">
      <c r="A8" s="235" t="s">
        <v>2181</v>
      </c>
      <c r="B8" s="18"/>
      <c r="C8" s="18"/>
      <c r="D8" s="18"/>
      <c r="E8" s="18"/>
      <c r="F8" s="18"/>
      <c r="G8" s="18"/>
      <c r="H8" s="18"/>
      <c r="I8" s="18"/>
      <c r="J8" s="18"/>
      <c r="K8" s="18"/>
      <c r="L8" s="18"/>
      <c r="M8" s="18"/>
      <c r="N8" s="18"/>
      <c r="O8" s="18"/>
      <c r="P8" s="18"/>
      <c r="Q8" s="18"/>
      <c r="R8" s="18"/>
      <c r="S8" s="18"/>
      <c r="T8" s="18"/>
      <c r="U8" s="18"/>
    </row>
    <row r="9" spans="1:21" ht="15.75" customHeight="1" x14ac:dyDescent="0.4">
      <c r="A9" s="235" t="s">
        <v>2182</v>
      </c>
      <c r="B9" s="18"/>
      <c r="C9" s="18"/>
      <c r="D9" s="18"/>
      <c r="E9" s="18"/>
      <c r="F9" s="18"/>
      <c r="G9" s="18"/>
      <c r="H9" s="18"/>
      <c r="I9" s="18"/>
      <c r="J9" s="18"/>
      <c r="K9" s="18"/>
      <c r="L9" s="18"/>
      <c r="M9" s="18"/>
      <c r="N9" s="18"/>
      <c r="O9" s="18"/>
      <c r="P9" s="18"/>
      <c r="Q9" s="18"/>
      <c r="R9" s="18"/>
      <c r="S9" s="18"/>
      <c r="T9" s="18"/>
      <c r="U9" s="18"/>
    </row>
    <row r="10" spans="1:21" ht="15.75" customHeight="1" x14ac:dyDescent="0.4">
      <c r="A10" s="18"/>
      <c r="B10" s="18"/>
      <c r="C10" s="18"/>
      <c r="D10" s="18"/>
      <c r="E10" s="18"/>
      <c r="F10" s="18"/>
      <c r="G10" s="18"/>
      <c r="H10" s="18"/>
      <c r="I10" s="18"/>
      <c r="J10" s="18"/>
      <c r="K10" s="18"/>
      <c r="L10" s="18"/>
      <c r="M10" s="18"/>
      <c r="N10" s="18"/>
      <c r="O10" s="18"/>
      <c r="P10" s="18"/>
      <c r="Q10" s="18"/>
      <c r="R10" s="18"/>
      <c r="S10" s="18"/>
      <c r="T10" s="18"/>
      <c r="U10" s="18"/>
    </row>
    <row r="11" spans="1:21" ht="15.75" customHeight="1" x14ac:dyDescent="0.25"/>
    <row r="12" spans="1:21" ht="15.75" customHeight="1" x14ac:dyDescent="0.25"/>
    <row r="13" spans="1:21" ht="15.75" customHeight="1" x14ac:dyDescent="0.25"/>
    <row r="14" spans="1:21" ht="15.75" customHeight="1" x14ac:dyDescent="0.25"/>
    <row r="15" spans="1:21" ht="15.75" customHeight="1" x14ac:dyDescent="0.25"/>
    <row r="16" spans="1:2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U1"/>
    <mergeCell ref="A2:U2"/>
    <mergeCell ref="A3:U3"/>
    <mergeCell ref="A4:U4"/>
    <mergeCell ref="A5:U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B1000"/>
  <sheetViews>
    <sheetView workbookViewId="0">
      <pane ySplit="1" topLeftCell="A2" activePane="bottomLeft" state="frozen"/>
      <selection pane="bottomLeft" activeCell="B3" sqref="B3"/>
    </sheetView>
  </sheetViews>
  <sheetFormatPr defaultColWidth="12.6328125" defaultRowHeight="15" customHeight="1" x14ac:dyDescent="0.25"/>
  <cols>
    <col min="1" max="6" width="18.90625" customWidth="1"/>
    <col min="7" max="26" width="12.453125" customWidth="1"/>
  </cols>
  <sheetData>
    <row r="1" spans="1:2" ht="15.75" customHeight="1" x14ac:dyDescent="0.25">
      <c r="A1" s="158" t="s">
        <v>2183</v>
      </c>
      <c r="B1" s="209" t="s">
        <v>2184</v>
      </c>
    </row>
    <row r="2" spans="1:2" ht="15.75" customHeight="1" x14ac:dyDescent="0.25"/>
    <row r="3" spans="1:2" ht="15.75" customHeight="1" x14ac:dyDescent="0.25"/>
    <row r="4" spans="1:2" ht="15.75" customHeight="1" x14ac:dyDescent="0.25"/>
    <row r="5" spans="1:2" ht="15.75" customHeight="1" x14ac:dyDescent="0.25"/>
    <row r="6" spans="1:2" ht="15.75" customHeight="1" x14ac:dyDescent="0.25"/>
    <row r="7" spans="1:2" ht="15.75" customHeight="1" x14ac:dyDescent="0.25"/>
    <row r="8" spans="1:2" ht="15.75" customHeight="1" x14ac:dyDescent="0.25"/>
    <row r="9" spans="1:2" ht="15.75" customHeight="1" x14ac:dyDescent="0.25"/>
    <row r="10" spans="1:2" ht="15.75" customHeight="1" x14ac:dyDescent="0.25"/>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1000"/>
  <sheetViews>
    <sheetView workbookViewId="0"/>
  </sheetViews>
  <sheetFormatPr defaultColWidth="12.6328125" defaultRowHeight="15" customHeight="1" x14ac:dyDescent="0.25"/>
  <cols>
    <col min="1" max="26" width="12.453125" customWidth="1"/>
  </cols>
  <sheetData>
    <row r="1" ht="15.75" customHeight="1" x14ac:dyDescent="0.25"/>
    <row r="2" ht="15.75" customHeight="1" x14ac:dyDescent="0.25"/>
    <row r="3" ht="15.75" customHeight="1" x14ac:dyDescent="0.25"/>
    <row r="4" ht="15.75" customHeight="1" x14ac:dyDescent="0.25"/>
    <row r="5" ht="15.75" customHeight="1" x14ac:dyDescent="0.25"/>
    <row r="6" ht="15.75" customHeight="1" x14ac:dyDescent="0.25"/>
    <row r="7" ht="15.75" customHeight="1" x14ac:dyDescent="0.25"/>
    <row r="8" ht="15.75" customHeight="1" x14ac:dyDescent="0.25"/>
    <row r="9" ht="15.75" customHeight="1" x14ac:dyDescent="0.25"/>
    <row r="10" ht="15.75" customHeight="1" x14ac:dyDescent="0.25"/>
    <row r="11" ht="15.75" customHeight="1" x14ac:dyDescent="0.25"/>
    <row r="12" ht="15.75" customHeight="1" x14ac:dyDescent="0.25"/>
    <row r="13" ht="15.75" customHeight="1" x14ac:dyDescent="0.25"/>
    <row r="14" ht="15.75" customHeight="1" x14ac:dyDescent="0.25"/>
    <row r="15" ht="15.75" customHeight="1" x14ac:dyDescent="0.25"/>
    <row r="1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Standards At a Glance Summary</vt:lpstr>
      <vt:lpstr>Standards Activities_SEPT 22</vt:lpstr>
      <vt:lpstr>OSAC Registry </vt:lpstr>
      <vt:lpstr>ASTM Tracker_08092022</vt:lpstr>
      <vt:lpstr>SDO Open Comment Periods</vt:lpstr>
      <vt:lpstr>Column Descriptions</vt:lpstr>
      <vt:lpstr>AAG_Pivot</vt:lpstr>
      <vt:lpstr>Definitions Other Work Products</vt:lpstr>
      <vt:lpstr>Form Responses 1</vt:lpstr>
      <vt:lpstr>Org Prior_June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2022-09-07T13:47:04Z</dcterms:created>
  <dcterms:modified xsi:type="dcterms:W3CDTF">2022-09-07T13:47:41Z</dcterms:modified>
</cp:coreProperties>
</file>