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istgov-my.sharepoint.com/personal/ang19_nist_gov/Documents/transferelwood602/Standards/Work Product Trackers/PUBLIC TRACKERS POSTED TO WEBSITE/"/>
    </mc:Choice>
  </mc:AlternateContent>
  <xr:revisionPtr revIDLastSave="0" documentId="13_ncr:20001_{FCB0E92A-236B-46DD-87D0-BE4C255BBEE9}" xr6:coauthVersionLast="47" xr6:coauthVersionMax="47" xr10:uidLastSave="{00000000-0000-0000-0000-000000000000}"/>
  <bookViews>
    <workbookView xWindow="-110" yWindow="-110" windowWidth="19420" windowHeight="10420" xr2:uid="{00000000-000D-0000-FFFF-FFFF00000000}"/>
  </bookViews>
  <sheets>
    <sheet name="Standards At a Glance Summary" sheetId="1" r:id="rId1"/>
    <sheet name="Standards Activities_SEPT 22" sheetId="2" r:id="rId2"/>
    <sheet name="OSAC Registry " sheetId="3" state="hidden" r:id="rId3"/>
    <sheet name="ASTM Tracker_08092022" sheetId="6" state="hidden" r:id="rId4"/>
    <sheet name="SDO Open Comment Periods" sheetId="7" state="hidden" r:id="rId5"/>
    <sheet name="Column Descriptions" sheetId="15" state="hidden" r:id="rId6"/>
    <sheet name="AAG_Pivot" sheetId="16" state="hidden" r:id="rId7"/>
    <sheet name="Definitions Other Work Products" sheetId="17" state="hidden" r:id="rId8"/>
    <sheet name="Form Responses 1" sheetId="18" state="hidden" r:id="rId9"/>
    <sheet name="Org Prior_June 2020" sheetId="19" state="hidden" r:id="rId10"/>
  </sheets>
  <definedNames>
    <definedName name="_xlnm._FilterDatabase" localSheetId="2" hidden="1">'OSAC Registry '!$B$1:$B$1014</definedName>
    <definedName name="Z_43C0745E_59A0_4F1D_AE12_19AB175C167C_.wvu.FilterData" localSheetId="1" hidden="1">'Standards Activities_SEPT 22'!$A$2:$A$584</definedName>
    <definedName name="Z_5B3A290D_186F_429B_B55C_80A3C3AAF474_.wvu.FilterData" localSheetId="1" hidden="1">'Standards Activities_SEPT 22'!$D$2:$D$781</definedName>
  </definedNames>
  <calcPr calcId="191029"/>
  <customWorkbookViews>
    <customWorkbookView name="Filter 1" guid="{5B3A290D-186F-429B-B55C-80A3C3AAF474}" maximized="1" windowWidth="0" windowHeight="0" activeSheetId="0"/>
    <customWorkbookView name="Filter 2" guid="{43C0745E-59A0-4F1D-AE12-19AB175C167C}" maximized="1" windowWidth="0" windowHeight="0" activeSheetId="0"/>
  </customWorkbookViews>
  <pivotCaches>
    <pivotCache cacheId="4" r:id="rId11"/>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3" i="3" l="1"/>
  <c r="B112" i="3"/>
  <c r="B114" i="3" s="1"/>
  <c r="I27" i="1"/>
  <c r="E26" i="1"/>
  <c r="D26" i="1"/>
  <c r="C26" i="1"/>
  <c r="E25" i="1"/>
  <c r="D25" i="1"/>
  <c r="C25" i="1"/>
  <c r="H24" i="1"/>
  <c r="G24" i="1"/>
  <c r="E24" i="1"/>
  <c r="D24" i="1"/>
  <c r="C24" i="1"/>
  <c r="H23" i="1"/>
  <c r="G23" i="1"/>
  <c r="F23" i="1"/>
  <c r="E23" i="1"/>
  <c r="D23" i="1"/>
  <c r="H22" i="1"/>
  <c r="G22" i="1"/>
  <c r="F22" i="1"/>
  <c r="E22" i="1"/>
  <c r="G21" i="1"/>
  <c r="E21" i="1"/>
  <c r="D21" i="1"/>
  <c r="G20" i="1"/>
  <c r="E20" i="1"/>
  <c r="D20" i="1"/>
  <c r="C20" i="1"/>
  <c r="H19" i="1"/>
  <c r="G19" i="1"/>
  <c r="E19" i="1"/>
  <c r="D19" i="1"/>
  <c r="C19" i="1"/>
  <c r="H18" i="1"/>
  <c r="G18" i="1"/>
  <c r="F18" i="1"/>
  <c r="E18" i="1"/>
  <c r="D18" i="1"/>
  <c r="C18" i="1"/>
  <c r="H17" i="1"/>
  <c r="G17" i="1"/>
  <c r="F17" i="1"/>
  <c r="E17" i="1"/>
  <c r="D17" i="1"/>
  <c r="C17" i="1"/>
  <c r="H16" i="1"/>
  <c r="G16" i="1"/>
  <c r="F16" i="1"/>
  <c r="E16" i="1"/>
  <c r="C16" i="1"/>
  <c r="H15" i="1"/>
  <c r="G15" i="1"/>
  <c r="E15" i="1"/>
  <c r="D15" i="1"/>
  <c r="H14" i="1"/>
  <c r="G14" i="1"/>
  <c r="E14" i="1"/>
  <c r="D14" i="1"/>
  <c r="C14" i="1"/>
  <c r="H13" i="1"/>
  <c r="G13" i="1"/>
  <c r="F13" i="1"/>
  <c r="E13" i="1"/>
  <c r="D13" i="1"/>
  <c r="C13" i="1"/>
  <c r="H12" i="1"/>
  <c r="G12" i="1"/>
  <c r="D12" i="1"/>
  <c r="H11" i="1"/>
  <c r="G11" i="1"/>
  <c r="F11" i="1"/>
  <c r="E11" i="1"/>
  <c r="C11" i="1"/>
  <c r="G10" i="1"/>
  <c r="E10" i="1"/>
  <c r="D10" i="1"/>
  <c r="C10" i="1"/>
  <c r="H9" i="1"/>
  <c r="G9" i="1"/>
  <c r="E9" i="1"/>
  <c r="D9" i="1"/>
  <c r="C9" i="1"/>
  <c r="H8" i="1"/>
  <c r="G8" i="1"/>
  <c r="F8" i="1"/>
  <c r="E8" i="1"/>
  <c r="D8" i="1"/>
  <c r="C8" i="1"/>
  <c r="H7" i="1"/>
  <c r="G7" i="1"/>
  <c r="E7" i="1"/>
  <c r="D7" i="1"/>
  <c r="C7" i="1"/>
  <c r="G6" i="1"/>
  <c r="F6" i="1"/>
  <c r="E6" i="1"/>
  <c r="D6" i="1"/>
  <c r="C6" i="1"/>
  <c r="G5" i="1"/>
  <c r="F5" i="1"/>
  <c r="D5" i="1"/>
  <c r="C5" i="1"/>
  <c r="H4" i="1"/>
  <c r="G4" i="1"/>
  <c r="G27" i="1" s="1"/>
  <c r="F4" i="1"/>
  <c r="F27" i="1" s="1"/>
  <c r="E4" i="1"/>
  <c r="E27" i="1" s="1"/>
  <c r="D4" i="1"/>
  <c r="C4" i="1"/>
  <c r="C27" i="1" s="1"/>
  <c r="C28" i="1" l="1"/>
  <c r="D27" i="1"/>
  <c r="C29" i="1" s="1"/>
  <c r="H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67" authorId="0" shapeId="0" xr:uid="{00000000-0006-0000-0100-00000C000000}">
      <text>
        <r>
          <rPr>
            <sz val="10"/>
            <color rgb="FF000000"/>
            <rFont val="Arial"/>
            <scheme val="minor"/>
          </rPr>
          <t>Audio Engineering Society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r>
          <rPr>
            <sz val="10"/>
            <color rgb="FF000000"/>
            <rFont val="Arial"/>
            <scheme val="minor"/>
          </rPr>
          <t>Publish date is the date the public announcement is made (e.g., via GovDelivery or Standards Bulletin)</t>
        </r>
      </text>
    </comment>
    <comment ref="H99" authorId="0" shapeId="0" xr:uid="{00000000-0006-0000-0200-000002000000}">
      <text>
        <r>
          <rPr>
            <sz val="10"/>
            <color rgb="FF000000"/>
            <rFont val="Arial"/>
            <scheme val="minor"/>
          </rPr>
          <t>FSSB approved removal is ISO 17025:2005 from Registry in Sept 2021. It was archived with the release of the Oct 5, 2021 SB.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00000000-0006-0000-0500-000001000000}">
      <text>
        <r>
          <rPr>
            <sz val="10"/>
            <color rgb="FF000000"/>
            <rFont val="Arial"/>
            <scheme val="minor"/>
          </rPr>
          <t>How can the public comment period happen AFTER the ASTM ballot?</t>
        </r>
      </text>
    </comment>
    <comment ref="K4" authorId="0" shapeId="0" xr:uid="{00000000-0006-0000-0500-000002000000}">
      <text>
        <r>
          <rPr>
            <sz val="10"/>
            <color rgb="FF000000"/>
            <rFont val="Arial"/>
            <scheme val="minor"/>
          </rPr>
          <t>How can the public comment period happen AFTER the ASTM ballot?</t>
        </r>
      </text>
    </comment>
    <comment ref="G23" authorId="0" shapeId="0" xr:uid="{00000000-0006-0000-0500-000003000000}">
      <text>
        <r>
          <rPr>
            <sz val="10"/>
            <color rgb="FF000000"/>
            <rFont val="Arial"/>
            <scheme val="minor"/>
          </rPr>
          <t>The 2021 version is a published standard that will be added to the OSAC Registry in July. Is this doc being revised (wasn't noted on OSAC's tracker)?</t>
        </r>
      </text>
    </comment>
    <comment ref="G24" authorId="0" shapeId="0" xr:uid="{00000000-0006-0000-0500-000004000000}">
      <text>
        <r>
          <rPr>
            <sz val="10"/>
            <color rgb="FF000000"/>
            <rFont val="Arial"/>
            <scheme val="minor"/>
          </rPr>
          <t>This is a published standard. Is this under revision?</t>
        </r>
      </text>
    </comment>
    <comment ref="G25" authorId="0" shapeId="0" xr:uid="{00000000-0006-0000-0500-000005000000}">
      <text>
        <r>
          <rPr>
            <sz val="10"/>
            <color rgb="FF000000"/>
            <rFont val="Arial"/>
            <scheme val="minor"/>
          </rPr>
          <t>This is a published standard that will be added to the Registry in July. Is this a revision of the 2021 version?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600-000001000000}">
      <text>
        <r>
          <rPr>
            <sz val="10"/>
            <color rgb="FF000000"/>
            <rFont val="Arial"/>
            <scheme val="minor"/>
          </rPr>
          <t>For OPO use</t>
        </r>
      </text>
    </comment>
  </commentList>
</comments>
</file>

<file path=xl/sharedStrings.xml><?xml version="1.0" encoding="utf-8"?>
<sst xmlns="http://schemas.openxmlformats.org/spreadsheetml/2006/main" count="4936" uniqueCount="2186">
  <si>
    <t>STANDARDS ACTIVITIES AT-A-GLANCE</t>
  </si>
  <si>
    <t>REGISTRY APPROVAL PROCESS FOR PUBLISHED STANDARDS</t>
  </si>
  <si>
    <t>REGISTRY APPROVAL PROCESS FOR OSAC PROPOSED STANDARDS</t>
  </si>
  <si>
    <t>SAC</t>
  </si>
  <si>
    <t>Subcommittee</t>
  </si>
  <si>
    <t>SDO Published Standard ON REGISTRY</t>
  </si>
  <si>
    <t>SDO Published &amp; Potentially Eligible for Registry</t>
  </si>
  <si>
    <t>At an SDO</t>
  </si>
  <si>
    <t>OSAC Proposed Standard ON REGISTRY &amp; Sent to SDO</t>
  </si>
  <si>
    <t>Under Development/Drafted</t>
  </si>
  <si>
    <t>Proposed/ Not Yet Drafted</t>
  </si>
  <si>
    <t>Published Docs in Legacy Registry Approval Process</t>
  </si>
  <si>
    <t>Biology</t>
  </si>
  <si>
    <t>Human Forensic Biology</t>
  </si>
  <si>
    <t>Wildlife Forensic Biology</t>
  </si>
  <si>
    <t>Chemistry: Seized Drugs &amp; Toxicology</t>
  </si>
  <si>
    <t>Forensic Toxicology</t>
  </si>
  <si>
    <t>Seized Drugs</t>
  </si>
  <si>
    <t>Chemistry: Trace Evidence</t>
  </si>
  <si>
    <t>Ignitable Liquids, Explosives, &amp; Gunshot Residue</t>
  </si>
  <si>
    <t>Trace Materials</t>
  </si>
  <si>
    <t>Digital/Multimedia</t>
  </si>
  <si>
    <t>Digital Evidence</t>
  </si>
  <si>
    <t>Facial Identification</t>
  </si>
  <si>
    <t>Speaker Recognition</t>
  </si>
  <si>
    <t>Video/Imaging Technology &amp; Analysis</t>
  </si>
  <si>
    <t>*</t>
  </si>
  <si>
    <t>Medicine</t>
  </si>
  <si>
    <t>Forensic Anthropology</t>
  </si>
  <si>
    <t>Forensic Nursing</t>
  </si>
  <si>
    <t>Forensic Odontology</t>
  </si>
  <si>
    <t>Medicolegal Death Investigation</t>
  </si>
  <si>
    <t>Physics/Pattern Interpretation</t>
  </si>
  <si>
    <t>Bloodstain Pattern Analysis</t>
  </si>
  <si>
    <t>Firearms &amp; Toolmarks</t>
  </si>
  <si>
    <t>Footwear &amp; Tire</t>
  </si>
  <si>
    <t>Forensic Document Examination</t>
  </si>
  <si>
    <t>Friction Ridge</t>
  </si>
  <si>
    <t>Scene Examination</t>
  </si>
  <si>
    <t>Crime Scene Investigation &amp; Reconstruction</t>
  </si>
  <si>
    <t>Dogs &amp; Sensors</t>
  </si>
  <si>
    <t>Fire &amp; Explosion Investigation</t>
  </si>
  <si>
    <t>Interdisciplinary</t>
  </si>
  <si>
    <t>TOTAL</t>
  </si>
  <si>
    <t>TOTAL ON REGISTRY</t>
  </si>
  <si>
    <t>TOTAL SDO PUBLISHED</t>
  </si>
  <si>
    <r>
      <rPr>
        <sz val="9"/>
        <color theme="1"/>
        <rFont val="Source Sans Pro"/>
      </rPr>
      <t xml:space="preserve">*ASTM E2916-19e1 </t>
    </r>
    <r>
      <rPr>
        <b/>
        <i/>
        <sz val="9"/>
        <color theme="1"/>
        <rFont val="Source Sans Pro"/>
      </rPr>
      <t>Standard Terminology for Digital and Multimedia Evidence Examination</t>
    </r>
    <r>
      <rPr>
        <sz val="9"/>
        <color theme="1"/>
        <rFont val="Source Sans Pro"/>
      </rPr>
      <t xml:space="preserve"> is on the OSAC Registry and was drafted in collaboration with Digital Evidence, Facial ID, and VITAL SCs. It was only counted once in the total Registry counts (included in Digital Evidence and not in Facial ID and VITAL)</t>
    </r>
  </si>
  <si>
    <t>Drafting Owner</t>
  </si>
  <si>
    <t>Other Relevant Unit #1</t>
  </si>
  <si>
    <t>Other Relevant Unit #2</t>
  </si>
  <si>
    <t>Status</t>
  </si>
  <si>
    <t>Alternate Registry Approval Process</t>
  </si>
  <si>
    <t>OSAC Number</t>
  </si>
  <si>
    <t xml:space="preserve">SDO </t>
  </si>
  <si>
    <t>SDO Number</t>
  </si>
  <si>
    <t>Document Title</t>
  </si>
  <si>
    <t>Description</t>
  </si>
  <si>
    <t>Organizational  Priority #1</t>
  </si>
  <si>
    <t>Notes</t>
  </si>
  <si>
    <r>
      <rPr>
        <sz val="9"/>
        <color rgb="FF000000"/>
        <rFont val="Source Sans Pro"/>
      </rPr>
      <t>SDO Published Standard</t>
    </r>
    <r>
      <rPr>
        <b/>
        <sz val="9"/>
        <color rgb="FF000000"/>
        <rFont val="Source Sans Pro"/>
      </rPr>
      <t xml:space="preserve"> ON REGISTRY</t>
    </r>
  </si>
  <si>
    <t>ASB</t>
  </si>
  <si>
    <t>033-17</t>
  </si>
  <si>
    <t>Terms and Definitions in Bloodstain Pattern Analysis, First Edition, 2017</t>
  </si>
  <si>
    <t>This document provides a list of recommended terms and definitions to be used in published manuscripts, forensic reports discussing the conclusions of scientific examination of bloodstains, in court room testimony, and when teaching bloodstain pattern analysis. The target audience of this document includes crime scene investigators, forensic scientists, investigators, attorneys, judges, and researchers.</t>
  </si>
  <si>
    <t>Terminology</t>
  </si>
  <si>
    <t>Not applicable</t>
  </si>
  <si>
    <t>Add SDO published standard to Registry</t>
  </si>
  <si>
    <t>SDO Published Standard Eligible for Registry</t>
  </si>
  <si>
    <t>Standard</t>
  </si>
  <si>
    <t>032-20</t>
  </si>
  <si>
    <t>Standards for a Bloodstain Pattern Analyst's Training Program, First Edition, 2020</t>
  </si>
  <si>
    <t>Provides educational requirements for an individual currently in, or entering into, a bloodstain pattern analyst training program and the minimum training requirements that a trainee must successfully complete to become a qualified analyst. This standard will address the need for a complete training program and sets the bar for the entire discipline.</t>
  </si>
  <si>
    <t>Competency &amp; Monitoring</t>
  </si>
  <si>
    <t>•Educational Requirements</t>
  </si>
  <si>
    <t>•Training</t>
  </si>
  <si>
    <t>HIGH</t>
  </si>
  <si>
    <t>In comment adjudication at OSAC</t>
  </si>
  <si>
    <t>At SDO (includes "1.5" &amp; new OSAC Proposed Standards)</t>
  </si>
  <si>
    <t>157-xx</t>
  </si>
  <si>
    <t>Required Components for a Proficiency Testing Program in Bloodstain Pattern Analysis, First Edition</t>
  </si>
  <si>
    <t>Provides for standards for developing a bloodstain pattern analysis proficiency testing program and standards for developing BPA proficiency tests.</t>
  </si>
  <si>
    <t>Quality Assurance</t>
  </si>
  <si>
    <t>•Proficiency Testing, Other Interlab Comparisons, and Intralabs for QA purposes</t>
  </si>
  <si>
    <t>MED</t>
  </si>
  <si>
    <t>Pending SDO publication</t>
  </si>
  <si>
    <t>158-xx</t>
  </si>
  <si>
    <t>Standard for Developing Standard Operating Procedures in Bloodstain Pattern Analysis</t>
  </si>
  <si>
    <t>Provides the standards for developing standard operating procedures in Bloodstain Pattern Analysis.</t>
  </si>
  <si>
    <t>•Review of Results (technical review, admin review, or verification)</t>
  </si>
  <si>
    <t>Under development at SDO</t>
  </si>
  <si>
    <t>Joint Venture with SDO</t>
  </si>
  <si>
    <t>030-xx</t>
  </si>
  <si>
    <t>Standard for a Quality Assurance Program in Bloodstain Pattern Analysis, Second Edition, 20xx</t>
  </si>
  <si>
    <t>A quality assurance program is necessary to ensure the quality of the work product that comes from any forensic service provider. This document is designed to provide requirements for a quality assurance program in bloodstain pattern analysis to forensic service providers.</t>
  </si>
  <si>
    <t>At SDO for further development</t>
  </si>
  <si>
    <t>031-xx</t>
  </si>
  <si>
    <t>Standard for Report Writing in Bloodstain Pattern Analysis, Second Edition, 20xx</t>
  </si>
  <si>
    <t>Provides guidelines for report writing in bloodstain pattern analysis (BPA). In addition, guidance is provided regarding statements to be avoided in the report.</t>
  </si>
  <si>
    <t>Reporting Results &amp; Testimony</t>
  </si>
  <si>
    <t>•Reporting</t>
  </si>
  <si>
    <t>Not started</t>
  </si>
  <si>
    <t>072-xx</t>
  </si>
  <si>
    <t>Standard for the Validation of Procedures in Bloodstain Pattern Analysis, Second Edition, 20xx</t>
  </si>
  <si>
    <t>This document applies to the validation of procedures for bloodstain pattern analysis casework and new equipment. It also applies to the internal validation of established procedures existing within the BPA community when such procedures are being used for the first time within an agency.</t>
  </si>
  <si>
    <t>Method Validation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</si>
  <si>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</si>
  <si>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2021-N-0039</t>
  </si>
  <si>
    <t>Standard for Mentorship Program in Bloodstain Pattern Analysis</t>
  </si>
  <si>
    <t>Provides the requirements and components of a mentorship program</t>
  </si>
  <si>
    <t>TBD</t>
  </si>
  <si>
    <t>Initiate Registry approval process (for SDO published standard)</t>
  </si>
  <si>
    <t>Under Development</t>
  </si>
  <si>
    <t>OSAC 2021-S-0011</t>
  </si>
  <si>
    <t>Standard for Technical Review of Bloodstain Pattern Analysis Reports</t>
  </si>
  <si>
    <t>Provides the standard for performing technical reviews on Bloodstain Pattern Analysis Reports.</t>
  </si>
  <si>
    <t>OSAC 2022-N-0010</t>
  </si>
  <si>
    <t>Standards for the Development of an Accredited Bloodstain Pattern Analyst Certification Program</t>
  </si>
  <si>
    <t>Provides requirements for developing a bloodstain pattern analysis certification program.</t>
  </si>
  <si>
    <t>•Competency Testing</t>
  </si>
  <si>
    <t>Add OSAC Proposed Standard to Registry and send to SDO</t>
  </si>
  <si>
    <t>In FSSB review</t>
  </si>
  <si>
    <t>OSAC 2022-S-0030</t>
  </si>
  <si>
    <t>Standard Methodology for Bloodstain Pattern Analysis</t>
  </si>
  <si>
    <t>This document will set the standard methodology of Bloodstain Pattern Analysis.</t>
  </si>
  <si>
    <t>Examination &amp; Analysis</t>
  </si>
  <si>
    <t>•Methods</t>
  </si>
  <si>
    <t>In open comment at OSAC</t>
  </si>
  <si>
    <t>Standard for Determining Area of Convergence and Area of Origin</t>
  </si>
  <si>
    <t>Provides the standard for determining area of convergence and area of origin</t>
  </si>
  <si>
    <t>•Data Criteria &amp; Analysis</t>
  </si>
  <si>
    <t>Complete STRP evaluation</t>
  </si>
  <si>
    <t>Started / In progress</t>
  </si>
  <si>
    <t>potentially CSI</t>
  </si>
  <si>
    <t>Standard for Documenting Bloodstains and Bloodstain Patterns at Scenes</t>
  </si>
  <si>
    <t>Provides the method of documentation and preservation of bloodstains and bloodstain patterns at scenes</t>
  </si>
  <si>
    <t>Evidence Collection &amp; Handling</t>
  </si>
  <si>
    <t>•Evidence Collection or Recovery</t>
  </si>
  <si>
    <t>Complete initial draft</t>
  </si>
  <si>
    <t>Standard for Bloodstain Pattern Analysis on Textiles</t>
  </si>
  <si>
    <t>Addresses bloodstain pattern analysis on clothing/fabrics and its limitations.</t>
  </si>
  <si>
    <t>Not Yet Drafted</t>
  </si>
  <si>
    <t>Standard for Classifying Bloodstain Patterns</t>
  </si>
  <si>
    <t>The classification of bloodstain patterns plays a major role in bloodstain pattern analysis. This document will provide the standards for criteria for classifying bloodstain patterns.</t>
  </si>
  <si>
    <t>LOW</t>
  </si>
  <si>
    <t>Start draft</t>
  </si>
  <si>
    <t>Standards for Reporting Reconstruction Conclusions in Bloodstain Pattern Analysis</t>
  </si>
  <si>
    <t>Provides the standard for reconstruction conclusions and their use in Bloodstain Pattern Analysis.</t>
  </si>
  <si>
    <t>Method for Determining Directionality of Stains</t>
  </si>
  <si>
    <t>Provides a method for determining directionality of a bloodstain</t>
  </si>
  <si>
    <t xml:space="preserve">PSAC </t>
  </si>
  <si>
    <t>Guidelines for a method or process to minimize bias in bloodstain pattern analysis</t>
  </si>
  <si>
    <t>Provides standards for minimizing the effects of bias in bloodstain pattern analysis.</t>
  </si>
  <si>
    <t>Method for Determining Angle of Impact</t>
  </si>
  <si>
    <t>Provides methods for calculating and determining the angle of impact of a bloodstain.</t>
  </si>
  <si>
    <t>potentially with CSI</t>
  </si>
  <si>
    <t>Standard for Utilizing 3D Scanning for Bloodstain Pattern Documentation</t>
  </si>
  <si>
    <t>Provides the standard procedures for the use of 3D scanning devices for use with the documentation and analysis of bloodstain patterns.</t>
  </si>
  <si>
    <t>Standard for Case Experimentation Design</t>
  </si>
  <si>
    <t>In some cases, experimentation can be a helpful tool to aid in the reconstruction of bloodstain pattern analysis. The design of case specific experimentations is addressed in this document.</t>
  </si>
  <si>
    <t>Withdrawn</t>
  </si>
  <si>
    <t>ASTM</t>
  </si>
  <si>
    <t>E620-11(18)</t>
  </si>
  <si>
    <t>Standard Practice for Reporting Opinions of Scientific or Technical Experts</t>
  </si>
  <si>
    <t>This practice covers the scope of information to be contained in formal written technical reports which express the opinions of the scientific or technical expert with respect to the study of items that are or may reasonably be expected to be the subject of criminal or civil litigation.</t>
  </si>
  <si>
    <t>E1188-11(17)</t>
  </si>
  <si>
    <t>Standard Practice for Collection and Preservation of Information and Physical Items by a Technical Investigator</t>
  </si>
  <si>
    <t>This practice covers guidelines for the collection and preservation of information and physical items by any technical investigator pertaining to an incident that can be reasonably expected to be the subject of litigation.</t>
  </si>
  <si>
    <t>Standard Practice for Crime Scene Investigator Training, Continuing Education, Professional Development, Certification, and Accreditation</t>
  </si>
  <si>
    <t>Provides foundational requirements for the training, continuing education, professional development, certification, and accreditation of crime scene investigators/unit(s) to include training criteria to competency, documentation and implementation of training, and continuous development. This information is intended for crime scene investigators to help establish a training framework with program structure and content; for crime scene investigators as they acquire and maintain their knowledge, skills, and abilities; and for forensic science service providers to manage and support the continuous professional development of their employees. This document outlines minimum training criteria and provides general information, approaches, and resources for crime scene investigators. This standard does not address proficiency testing programs or specific requirements of professional certification and licensure bodies, although the foundational requirements may be essential elements for such programs.</t>
  </si>
  <si>
    <t>In adjudication at SDO</t>
  </si>
  <si>
    <t>E2917-xx</t>
  </si>
  <si>
    <t>WK69919</t>
  </si>
  <si>
    <t>Standard Practice for Forensic Science Practitioner Training, Continuing Education, and Professional Development Programs</t>
  </si>
  <si>
    <t>This practice provides foundational requirements for the training, continuing education, and professional development of forensic science practitioners to include training criteria toward competency, documentation, and implementation of training, and continuous professional development. This information is intended for forensic science service providers to help establish a training framework with program structure and content; for forensic science practitioners as they acquire and maintain their knowledge, skills, and abilities (KSAs); and for training programs to manage and support the continuous development of their employees.
This practice outlines minimum training criteria and provides general information, approaches, and resources for all disciplines. The standard would complement additional specific requirements for each forensic science discipline (for example, relevant degree programs, higher education) if developed by subject matter experts in their respective fields.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</si>
  <si>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</si>
  <si>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2021-N-0015</t>
  </si>
  <si>
    <t>159</t>
  </si>
  <si>
    <t>Standard for Guiding Principles for Scene Investigation and Reconstruction</t>
  </si>
  <si>
    <t>This document provides guiding principles and recommendations for practicing crime scene investigators and reconstructionists. Each crime scene is unique and requires crime scene investigators and reconstructionists to continuously evaluate how to proceed with processing in a manner that is safe and best preserves the evidence and its context. All decisions made by a crime scene investigator or reconstructionist before, during, and after a crime scene is processed should consider the following:
1.        Legal Considerations
2.        Personnel Safety
3.        Scientific Reliability and Validity
4.        Preserving Context
5.        Maintaining Evidence Integrity
6.        Transparency and Ethics
7.        Managing Bias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</si>
  <si>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</si>
  <si>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2021-N-0016</t>
  </si>
  <si>
    <t xml:space="preserve">ASB </t>
  </si>
  <si>
    <t>160</t>
  </si>
  <si>
    <t>Standard for Initial Responses at Scenes by Law Enforcement</t>
  </si>
  <si>
    <t>This document applies to the first law enforcement personnel (LEO) who respond to a scene and whose initial or primary responsibility does not involve crime scene investigation. Establishes minimum requirements for securing and documenting a scene prior to arrival of CSI personal and establishes the exchange of information that should take place once CSI(s) arrive.</t>
  </si>
  <si>
    <t>OSAC 2021-N-0018</t>
  </si>
  <si>
    <t>Standard for On-Scene Collection and Preservation of Physical Evidence</t>
  </si>
  <si>
    <t>Establishes minimum requirements for the collection and preservation of physical evidence generally with some high level evidence type specific considerations.</t>
  </si>
  <si>
    <t>OSAC 2021-N-0019</t>
  </si>
  <si>
    <t>Standard Practice for the Documentation and Processing of Shooting Scenes</t>
  </si>
  <si>
    <t>Establishes minimum documentation requirements for CSIs and Reconstructionists who are conducting the initial processing of a shooting scene.</t>
  </si>
  <si>
    <t>OSAC 2022-N-0025</t>
  </si>
  <si>
    <t>Standard for Initial Response at Scenes by Scene Investigators</t>
  </si>
  <si>
    <t>Establishes the requirements of CSI personal prior to initiating a search of the scene and identifying evidence.</t>
  </si>
  <si>
    <t>OSAC 2022-N-0039</t>
  </si>
  <si>
    <t>Collecting and Preserving Entomological Evidence from a Terrestrial Environment</t>
  </si>
  <si>
    <t>Standard Practice for Crime Scene Reconstruction</t>
  </si>
  <si>
    <t xml:space="preserve">This document defines the basic characteristics of Crime Scene Reconstruction (CSR) and provides guidance on conducting CSR. It is further intended to clearly distinguish CSR from other forensic and investigative efforts. </t>
  </si>
  <si>
    <t>Standard Practice for the Documentation and Processing of Animal Cruelty Scenes</t>
  </si>
  <si>
    <t>Establishes minimum documentation requirements for CSIs who are conducting the initial processing of an animal cruelty/abuse scene.</t>
  </si>
  <si>
    <t>Scientific Reliability and Validity</t>
  </si>
  <si>
    <t>Standard for the Examination of the Live Animals Suspected to be impacted by Cruelty to Animals</t>
  </si>
  <si>
    <t>Establishes minimum requirements for clinical veterinary forensic examination of the suspected abused animal. These include definitions, guidance, recommendations and minimum standards in the context of legal considerations for general procedures, personnel, physical examination, ancillary testing and diagnostics, diagnostic imaging, documentation (written and photographic), evidence packaging and handling, and reports specific to the examination of live animals encountered in medicolegal cases. The objective of this document is to ensure appropriate steps are taken to identify, document and preserve evidence in animal involved crimes. This veterinary medicolegal investigation shall be neutral, objective, and independent from the law enforcement investigation.</t>
  </si>
  <si>
    <t>Standard Practice for Crime Scene Metrology</t>
  </si>
  <si>
    <t xml:space="preserve">Establishes minimum requirements for accurately recording measurements of the structural elements, topography and/or environmental features within the scene in relation to the identified items of evidence to create a permanent record and subsequent visual depiction of the spatial relationships and orientation of the documented items. </t>
  </si>
  <si>
    <t>Standard Guide for Quality Management in Crime Scene Investigation</t>
  </si>
  <si>
    <t>Establishes the minimum requirements for establishing and maintaining a Quality Management System for Crime Scene Investigation.</t>
  </si>
  <si>
    <t>Standard Practice for the Collection and Preservation of Biological Materials</t>
  </si>
  <si>
    <t>Establishes minimum requirements for the collection and preservation of biological evidence, including additionally relevant evidence such as controls or exemplars.</t>
  </si>
  <si>
    <t>•Evidence Preservation</t>
  </si>
  <si>
    <t>Standard Method for the Chemical Testing of Suspected Projectile Impacts</t>
  </si>
  <si>
    <t>Establishes the chemical testing protocols, techniques, and limitations for the testing of suspected projectile impacts for copper and lead residues left by typical projectile types.</t>
  </si>
  <si>
    <t>Standard Method for Establishing a Bullet Path</t>
  </si>
  <si>
    <t>Establishes the proper techniques and minimum standards for measuring standard trajectory angles using a protractor.</t>
  </si>
  <si>
    <t>Collection and Preservation of Entomological Evidence during Forensic Investigations</t>
  </si>
  <si>
    <t>Establishes best practice recommendations for use in investigations where entomological evidence is collected from a scene. It provides guidance for collection, preservations, rearing, and shipping of entomological evidence.</t>
  </si>
  <si>
    <t>Standard for Entomological Sample Processing for Molecular Analysis</t>
  </si>
  <si>
    <t xml:space="preserve">Establishes the minimum requirements for employing DNA-based techniques to identify species of entomological origin for medicolegal purposes. </t>
  </si>
  <si>
    <t>Standard for the Collection and Preservation of Questioned Document Related Evidence</t>
  </si>
  <si>
    <t>Establishes minimum requirements for the collection and preservation of evidence to undergo questioned document examination, including additionally relevant evidence such as instrumentation, controls, or exemplars.</t>
  </si>
  <si>
    <t>Standard for the Documentation of Scenes by Crime Scene Investigators</t>
  </si>
  <si>
    <t>This document is intended to be used to describe the minimum requirements for case documentation regarding purpose, permanence/preservation, and content. Notes encompass written or typed material, imagery, and/or mapping content pertaining to the documentation of a site. Notes will be most prevalent at all scenes with imagery and mapping being used as needed depending on circumstance. As such, the scope of this document will cover notes in depth, and present imagery and mapping at a surface level. Imagery and mapping will be covered more in depth in downflow documents.</t>
  </si>
  <si>
    <t>Standard Practice for the Enhancement of Friction Ridge Impressions</t>
  </si>
  <si>
    <t>Establishes the techniques and minimum requirements of utilizing physical and chemical processes to enhance friction ridge impressions on various substrates.</t>
  </si>
  <si>
    <t>Standard for the Examination and Documentation of a Dog Suspected of Being Involved in Organized Fighting</t>
  </si>
  <si>
    <t>This document provides minimum requirements for the forensic veterinary examination of a live or deceased dog suspected to be involved in organized fighting and the collection of physical evidence. This includes the physical examination, ancillary testing, documentation, and evidence handling of live and deceased dogs, to include the examination of skeletal remains.</t>
  </si>
  <si>
    <t>GSR</t>
  </si>
  <si>
    <t>Standard Practice for the Collection of Primer Gunshot Residue Particles from Clothing, Vehicles and Other Objects using Adhesive Lifters</t>
  </si>
  <si>
    <t>This Standard Practice is applicable to the recovery of PGSR from exhibits within a laboratory environment but may be applied to examinations carried out in the field.</t>
  </si>
  <si>
    <t>Contextual Bias and Human Factors in Forensic Scene Evidence Collection, Handling and Processing</t>
  </si>
  <si>
    <t>Outlines how to mitigate or alleviate contextual bias and human factors in crime scene examination.</t>
  </si>
  <si>
    <t>Collision Reconstructionist Training, Continuing Education, and Professional Development</t>
  </si>
  <si>
    <t xml:space="preserve">Provides foundational requirements for the training, continuing education, and professional development of Collision Reconstructionists to include training criteria to competency, documentation and implementation of training, and continuous development. </t>
  </si>
  <si>
    <t>Forensic Entomologist Training, Continuing Education, and Professional Development</t>
  </si>
  <si>
    <t xml:space="preserve">Provides foundational requirements for the training, continuing education, and professional development of forensic entomologists to include training criteria to competency, documentation and implementation of training, and continuous development. </t>
  </si>
  <si>
    <t>Forensic Veterinarian Training, Continuing Education, and Professional Development</t>
  </si>
  <si>
    <t xml:space="preserve">Provides foundational requirements for the training, continuing education, and professional development of forensic veterinarians to include training criteria to competency, documentation and implementation of training, and continuous development. </t>
  </si>
  <si>
    <t>Hold for next FY</t>
  </si>
  <si>
    <t>Standard Practice for General Search and Identification of Evidence at a Crime Scene</t>
  </si>
  <si>
    <t>Establishes the requirements for planning and executing a methodological search of a scene and identifying/marking items of potential evidentiary value</t>
  </si>
  <si>
    <t>Standard Method for the Measurement of Trajectory Angles using the Photgraphic Method</t>
  </si>
  <si>
    <t>Establishes the proper techniques and minimum standards for photographically documenting standard trajectory angles for post-scene measurement from the photograph.</t>
  </si>
  <si>
    <t>Standard Method for the Reconstruction of Long-Range Trajectories</t>
  </si>
  <si>
    <t>Defines long-range trajectories and methods necessary to evaluate and mathematically reconstruct a them.</t>
  </si>
  <si>
    <t>On the Radar/Watch List</t>
  </si>
  <si>
    <t>SDO</t>
  </si>
  <si>
    <t>MDI</t>
  </si>
  <si>
    <t>This practice covers guidelines for the collection and preservation of information and physical evidence and the preparation of a documentation report relative to any incident(s) involving personal injury, property damage, commercial loss, or criminal acts which may reasonably be expected to be the subject of litigation.</t>
  </si>
  <si>
    <t>Archived</t>
  </si>
  <si>
    <t>Facial ID</t>
  </si>
  <si>
    <t>VITAL</t>
  </si>
  <si>
    <r>
      <rPr>
        <sz val="9"/>
        <color rgb="FF000000"/>
        <rFont val="Source Sans Pro"/>
      </rPr>
      <t xml:space="preserve">SDO Published Standard </t>
    </r>
    <r>
      <rPr>
        <b/>
        <sz val="9"/>
        <color rgb="FF000000"/>
        <rFont val="Source Sans Pro"/>
      </rPr>
      <t>ON REGISTRY</t>
    </r>
  </si>
  <si>
    <t>E2916-19e1</t>
  </si>
  <si>
    <t>Standards Terminology for Digital and Multimedia Evidence Examination</t>
  </si>
  <si>
    <t>Includes general as well as discipline-specific definitions as they apply across the spectrum of image analysis, computer forensics, video analysis, forensic audio, and facial identification.</t>
  </si>
  <si>
    <r>
      <rPr>
        <sz val="9"/>
        <color rgb="FF000000"/>
        <rFont val="Source Sans Pro"/>
      </rPr>
      <t xml:space="preserve">SDO Published Standard </t>
    </r>
    <r>
      <rPr>
        <b/>
        <sz val="9"/>
        <color rgb="FF000000"/>
        <rFont val="Source Sans Pro"/>
      </rPr>
      <t>ON REGISTRY</t>
    </r>
  </si>
  <si>
    <t>E3017-19</t>
  </si>
  <si>
    <t>Standard Practice for Examining Magnetic Card Readers</t>
  </si>
  <si>
    <t>Magnetic card readers, when used for illegal purposes, are commonly referred to as skimmers. This practice provides information on seizing, acquiring, and analyzing skimming devices capable of acquiring and storing personally identifiable information (PII) in an unauthorized manner. </t>
  </si>
  <si>
    <r>
      <rPr>
        <sz val="9"/>
        <color rgb="FF000000"/>
        <rFont val="Source Sans Pro"/>
      </rPr>
      <t xml:space="preserve">SDO Published Standard </t>
    </r>
    <r>
      <rPr>
        <b/>
        <sz val="9"/>
        <color rgb="FF000000"/>
        <rFont val="Source Sans Pro"/>
      </rPr>
      <t>ON REGISTRY</t>
    </r>
  </si>
  <si>
    <t>E3150-18</t>
  </si>
  <si>
    <t>Standard Guide for Forensic Audio Laboratory Setup and Maintenance</t>
  </si>
  <si>
    <t>Describes recommendations for the creation of a forensic audio laboratory space as well as the configuration, verification, and maintenance of the equipment contained within the lab.</t>
  </si>
  <si>
    <t>•Scope of Examination</t>
  </si>
  <si>
    <t>E2678-xx</t>
  </si>
  <si>
    <t>Standard Guide for Education and Training in Computer Forensics</t>
  </si>
  <si>
    <t xml:space="preserve">This guide will improve and advance computer forensics through the development of model curricula consistent with other forensic science programs. </t>
  </si>
  <si>
    <t xml:space="preserve">ASTM </t>
  </si>
  <si>
    <t>E3016-18</t>
  </si>
  <si>
    <t>Standard Guide for Establishing Confidence in Digital and Multimedia Evidence Forensic Results by Error Mitigation Analysis</t>
  </si>
  <si>
    <t>This guide provides a process for recognizing and describing both errors and limitations associated with tools, techniques, and methods used to support digital and multimedia evidence forensics. This is accomplished by explaining how the concepts of errors and error rates should be addressed in digital and multimedia evidence forensics. It is important for practitioners and stakeholders to understand that digital and multimedia evidence forensic techniques and tools have known limitations, but those limitations have differences from errors and error rates in other forensic disciplines. This guide proposes that confidence in digital and multimedia evidence forensic results is best achieved by using an error mitigation analysis approach that focuses on recognizing potential sources of error and then applying techniques used to mitigate them, including trained and competent personnel using tested and validated methods and practices. Sources of error not directly related to tool usage are beyond the scope of this guide.</t>
  </si>
  <si>
    <t>Initiate revision</t>
  </si>
  <si>
    <t>E3046-15</t>
  </si>
  <si>
    <t>Standard Guide for Core Competencies for Mobile Phone Forensics</t>
  </si>
  <si>
    <t xml:space="preserve">Identifies the core competencies necessary for the handling and forensic processing of mobile cellular (cell) telephones (phones). It applies to both first responders and laboratory personnel. </t>
  </si>
  <si>
    <t>SWGDE</t>
  </si>
  <si>
    <t>Best Practices for Mobile Device Analysis</t>
  </si>
  <si>
    <t>This document addresses artifacts commonly available for review with forenis software, identified the difference in how mobile operating system store key artifacts and discusses advanced techniqes for the analysis of data not parsed by forensic software.</t>
  </si>
  <si>
    <t>Best Practices for Mobile Device Evidence Collection and Preservation, Handling, and Acquisition</t>
  </si>
  <si>
    <t>This document provides best practices for the collection, preservation, and acquisition of evidence fro mobile devices as performed in the field or in the lab.  The techniques and methods are designed to maintain the integrity of evidence while mazimizing the data recovered.</t>
  </si>
  <si>
    <t>Minimum Requirements for Testing Tools used in Digital and Multimedia Forensics</t>
  </si>
  <si>
    <t>This document recommends minimum testing requriements for commonly used forensic tools and procedures.  This document addresses testing to evaluate whether a tool or procedure performs as expected and to understand the limiation of tools.</t>
  </si>
  <si>
    <t>Core Competencies for Forensic Audio</t>
  </si>
  <si>
    <t>This document defines the knowledge, skills, and abilities (KSAs) required for competence to perform technician-level forensic audio functions such as equipment configuration, handling of evidence, format conversion, basic media repairs, and reporting of results as described in Guide E3150 and SWGDE Best Practices for Forensic Audio. 1.2 In a given organization, the role of a technician might include some or all of the functions detailed below. A technician must possess the knowledge and abilities for the tasks performed. 1.3 Other procedures, such as audio enhancement, complex media repairs, or signal analysis, require additional skill sets specific to the content or phenomena under test.</t>
  </si>
  <si>
    <t>Best Practices for Archiving Digital and Multimedia Evidence</t>
  </si>
  <si>
    <t>This document familiarlizes the reader with issues surround data archiving and suggests best practices for exblishing and maintaining an archiving system.</t>
  </si>
  <si>
    <t>In SDO public comment</t>
  </si>
  <si>
    <t>Technical Note on Internet of Things (IoT) Devices</t>
  </si>
  <si>
    <t>This document provides general awareness of deviced that compromise the Internet of Things to aid personnel collecting evidence from them and practitioners analyzing the collected data.</t>
  </si>
  <si>
    <t>Best Practices for the Enhancement of Digital Audio</t>
  </si>
  <si>
    <t>Audio authentication is a fundamental examination in audio forensics, and this document provides a detailed overview of the process.  SWGDE Best Practice document is finalized.</t>
  </si>
  <si>
    <t>Damaged Media document</t>
  </si>
  <si>
    <t>This document will provide best practices for recovering data from damaged devices.</t>
  </si>
  <si>
    <t>Forensic Audio Examination Workflow</t>
  </si>
  <si>
    <t>This document provides an overview of the audio evidence handling and workflow processes, that are fundamental to all audio forensics examinations.</t>
  </si>
  <si>
    <t>This proposed annex provides a description of core knowledge, skills, and abilities required by forensic audio practitioners. It is based on the primary source document, “SWGDE Core Competencies for Forensic Audio,” and discipline-specific elements of Practice E2917.</t>
  </si>
  <si>
    <t>Conclusions and Testimony document</t>
  </si>
  <si>
    <t>This document will address best practices for addressing legal challenges to testimony about digital evidence.</t>
  </si>
  <si>
    <t>•Testimony</t>
  </si>
  <si>
    <t>Specialty Training</t>
  </si>
  <si>
    <t>This document will address training requirements for various aspects of digital forensics.</t>
  </si>
  <si>
    <t>Previously published SDO standard; did not go through 1.5 RA process</t>
  </si>
  <si>
    <t>•Continuing Education</t>
  </si>
  <si>
    <t>Digital/Mutimedia SAC</t>
  </si>
  <si>
    <t>OSAC 2022-S-0001</t>
  </si>
  <si>
    <t>WK74814</t>
  </si>
  <si>
    <t>Standard Guide for Image Based Comparison Conclusions/Opinions</t>
  </si>
  <si>
    <t xml:space="preserve">Provides direction on the range of conclusions related to these two disciplines.  </t>
  </si>
  <si>
    <t>Under review by STRP</t>
  </si>
  <si>
    <r>
      <rPr>
        <sz val="9"/>
        <color rgb="FF000000"/>
        <rFont val="Source Sans Pro"/>
      </rPr>
      <t xml:space="preserve">SDO Published Standard </t>
    </r>
    <r>
      <rPr>
        <b/>
        <sz val="9"/>
        <color rgb="FF000000"/>
        <rFont val="Source Sans Pro"/>
      </rPr>
      <t>ON REGISTRY</t>
    </r>
  </si>
  <si>
    <t>025-17</t>
  </si>
  <si>
    <t>Technical Report: Crime Scene/Death Investigation - Dogs and Sensors - Terms and Definitions, First Edition 2017</t>
  </si>
  <si>
    <t>This technical document provides the standardization of terms and definitions used in the detection dog community. The use of standardized terminology in the detection dog community promotes consistency across jurisdictions and relieves the judicial system of conflicting terms and definitions. Some terms as defined in this document may be used with different meanings in other disciplines</t>
  </si>
  <si>
    <r>
      <rPr>
        <sz val="9"/>
        <color rgb="FF000000"/>
        <rFont val="Source Sans Pro"/>
      </rPr>
      <t xml:space="preserve">SDO Published Standard </t>
    </r>
    <r>
      <rPr>
        <b/>
        <sz val="9"/>
        <color rgb="FF000000"/>
        <rFont val="Source Sans Pro"/>
      </rPr>
      <t>ON REGISTRY</t>
    </r>
  </si>
  <si>
    <t>085-21</t>
  </si>
  <si>
    <t>Standard for Detection Canine Selection, Kenneling and Healthcare, First Edition, 2021</t>
  </si>
  <si>
    <t xml:space="preserve">Details the selection of canines with the necessary physical and behaviorial characteristics to perform as detection canines and also the health and housing protocols for detection canines. </t>
  </si>
  <si>
    <t>•Evidence Acceptance Criteria</t>
  </si>
  <si>
    <r>
      <rPr>
        <sz val="9"/>
        <color rgb="FF000000"/>
        <rFont val="Source Sans Pro"/>
      </rPr>
      <t xml:space="preserve">SDO Published Standard </t>
    </r>
    <r>
      <rPr>
        <b/>
        <sz val="9"/>
        <color rgb="FF000000"/>
        <rFont val="Source Sans Pro"/>
      </rPr>
      <t>ON REGISTRY</t>
    </r>
  </si>
  <si>
    <t>088-20</t>
  </si>
  <si>
    <t>General Guidelines for Training, Certification, and Documentation of Canine Detection Disciplines, First Edition, 2020</t>
  </si>
  <si>
    <t xml:space="preserve">Contains requirements for the development of training canine handlers and canines. </t>
  </si>
  <si>
    <t>024-21</t>
  </si>
  <si>
    <t>Standard for Training and Certification of Canine Detection of Humans: Location Check Using Pre-Scented Canines, First Edition, 2021</t>
  </si>
  <si>
    <t>Provides the standards for pre-scented canine - location check search using a canine team to search for and identify a specific person’s (target) scent at a given location</t>
  </si>
  <si>
    <t>026-21</t>
  </si>
  <si>
    <t>Standard for Training and Certification for Canine Detection of Humans: An Aged Trail Using Pre-Scented Canines, First Edition, 2021</t>
  </si>
  <si>
    <t>The goal is for the canine to detect and use a specific person’s scent on a scent article to either search for and follow a matching scent trail to this specific person or a location associated with this person while discriminating from all non-matching scent trails, or to correctly demonstrate the absence of a matching scent trail.</t>
  </si>
  <si>
    <t>027-21</t>
  </si>
  <si>
    <t>Standard for Training and Certification of Canine Detection of Humans: Patrol Canine Team, First Edition, 2021</t>
  </si>
  <si>
    <t xml:space="preserve">Provides standards for the training, certification, and documentation pertaining to canine teams (handler and canine) trained to search for specific person(s), location(s), and/or article(s) by starting from the last known position.  This pertains to trails less than 24 hours old. </t>
  </si>
  <si>
    <t>092-21</t>
  </si>
  <si>
    <t>Standard for Training and Certification of Canine Detection of Explosives, First Edition, 2021</t>
  </si>
  <si>
    <t>Addresses the canine odor detection discipline of explosives which entails canine teams (canine handler and canine) trained to search for explosives.</t>
  </si>
  <si>
    <t>025-xx</t>
  </si>
  <si>
    <t>Technical Report 025: Crime Scene/Death Investigation - Dogs and Sensors - Terms and Definitions, Second Edition, 20xx</t>
  </si>
  <si>
    <t>042-xx</t>
  </si>
  <si>
    <t>Standard for Disaster Live Human Detection Dogs Programs - Training, Certification, and Documentation</t>
  </si>
  <si>
    <t xml:space="preserve">Provides requirements for training, certification and documentation for the Disaster Live Human Detection Dogs trained to search for human remains in disaster environments, including structural collapse both man-made and natural catastrophic events.  </t>
  </si>
  <si>
    <t>043-xx</t>
  </si>
  <si>
    <t>Standards for Disaster Human Remains Detection Dogs Program - Training, Certification, and Documentation</t>
  </si>
  <si>
    <t xml:space="preserve">Provides requirements for training, certification and documentation for the Disaster Remains Human Detection Dogs trained to search for human remains in disaster environments, including structural collapse both man-made and natural catastrophic events.  </t>
  </si>
  <si>
    <t>074-xx</t>
  </si>
  <si>
    <t>Agriculture Detection - Canine Training, Certification, and Document Management Standards</t>
  </si>
  <si>
    <t xml:space="preserve">Addresses the canine odor detection discipline of agricultural substances which entails canine teams (canine handler and canine) trained to search for agricultural products (e.g. fruits, vegetables and meats). </t>
  </si>
  <si>
    <t>075-xx</t>
  </si>
  <si>
    <t>Canine Detection of Human Remains in Water</t>
  </si>
  <si>
    <t xml:space="preserve"> Indicates the requirements for the training, certification and documentation pertaining to canine teams trained to search for human remains in water.  </t>
  </si>
  <si>
    <t>076-xx</t>
  </si>
  <si>
    <t>Canine Detection of Human Remains on Land</t>
  </si>
  <si>
    <t>This standard contains the requirements for the training, certification, and documentation pertaining to canine teams trained to search for human remains on land. This document does not cover mass disaster victim location canine activities, which are covered under separate standards.</t>
  </si>
  <si>
    <t>082-xx</t>
  </si>
  <si>
    <t>Canine Detection of Human Scented Articles</t>
  </si>
  <si>
    <t xml:space="preserve">Addresses the canine scent detection discipline of article search which entails a canine team (canine and handler) to search areas, usually near crime scenes, for human-scented articles that were thrown away or inadvertently left behind. </t>
  </si>
  <si>
    <t>084-xx</t>
  </si>
  <si>
    <t>Presentation of Canine Detection Evidence in Court</t>
  </si>
  <si>
    <t>Provides an overview of issues to consider and a resource of relevant case law to assist the expert witness (e.g. canine handler, scientist)</t>
  </si>
  <si>
    <t>086-xx</t>
  </si>
  <si>
    <t>Canine Detection of Narcotics</t>
  </si>
  <si>
    <t>Addresses the canine odor detection discipline of narcotics which entails canine teams (canine handler and canine) trained to search for illicit drugs.</t>
  </si>
  <si>
    <t>177-xx</t>
  </si>
  <si>
    <t>Canine Detection of Scent Identification Lineups</t>
  </si>
  <si>
    <t>Provides the recommended general guidelines for training, certification, and documentation pertaining to canines trained in conducting human scent identification</t>
  </si>
  <si>
    <t>178-xx</t>
  </si>
  <si>
    <t>Canine Detection of Electronic Storage Media</t>
  </si>
  <si>
    <t>Details canine team assessments, the basis for certification procedures, and importance of record keeping and document management</t>
  </si>
  <si>
    <t>179-xx</t>
  </si>
  <si>
    <t>Canine Detection of Accelerants</t>
  </si>
  <si>
    <t>This standard addresses the canine odor detection discipline of accelerants which entails canine teams (canine handler and canine) trained to search for accelerants</t>
  </si>
  <si>
    <t>087-xx</t>
  </si>
  <si>
    <t>Canine Detection of Pests and Insects</t>
  </si>
  <si>
    <t>Describes the requirements for pest and insect detection utilizing a canine team to serch for and detect the odor of specific pests and insects.</t>
  </si>
  <si>
    <t>109-xx</t>
  </si>
  <si>
    <t>Canine Detection of Microbial Organisms</t>
  </si>
  <si>
    <t>Provides the requirements necessary to document the training and certification of canine handlers and canines used in the forensics investigations related to canine odor detection of microbial organisms specifically molds and non-medical microbial organisms.</t>
  </si>
  <si>
    <t>Canine Career Field Progression System</t>
  </si>
  <si>
    <t>Addresses the roles of a canine handler, canine trainer, canine instructor and certifying official in the context of adhering to best practice methods. It facilitates the process of selecting qualified canine handlers and instructors. In addition, it outlines the essential curriculum recommended for the training of these positions.</t>
  </si>
  <si>
    <t>Canine Detection of Medical Biological Samples</t>
  </si>
  <si>
    <t>This standard covers requirements necessary to document the training and certification of canine handlers and canines used in forensic investigations related to canine odor detection of medical biological samples, specifically related to medical microbial organisms and disease.</t>
  </si>
  <si>
    <t>083-xx</t>
  </si>
  <si>
    <t>Canine Detection of Contraband</t>
  </si>
  <si>
    <t>Addresses the canine scent detection discipline of contraband which entails a canine team (canine handler and canine) to search for an article, or substance prohibited by law, or regulation.</t>
  </si>
  <si>
    <t>Integration of Dogs &amp; Sensors</t>
  </si>
  <si>
    <t>Document to bridge the gap between SWGDOG Best Practices and OSAC regarding Standards for the requirements for the Dogs and Sensors – Integration of Dogs and Sensors</t>
  </si>
  <si>
    <t>Canine Detection of Chemical/Biological</t>
  </si>
  <si>
    <t>This standard contains requirements for the development of training of canine handlers and canines for the detection of toxic or potentially toxic biological and chemical agents.</t>
  </si>
  <si>
    <t>Canine Detection of Non-specific Human Scent Wilderness Area Searches (AIR SCENT CANINES)</t>
  </si>
  <si>
    <t xml:space="preserve">Non-specific human scent wilderness area searches are used to locate live people in unpopulated wilderness areas through air scenting by a trained canine team. Provides the recommended guidelines for training, certification and documentation pertaining to non-specific human scent wilderness area search canines. </t>
  </si>
  <si>
    <t>Canine Detection of Avalanche Victims</t>
  </si>
  <si>
    <t>Addresses the canine scent detection discipline of locating avalanche victims which entails canine teams (canine handler and canine) trained to search for missing avalanche victims.</t>
  </si>
  <si>
    <r>
      <rPr>
        <sz val="9"/>
        <color rgb="FF000000"/>
        <rFont val="Source Sans Pro"/>
      </rPr>
      <t xml:space="preserve">SDO Published Standard </t>
    </r>
    <r>
      <rPr>
        <b/>
        <sz val="9"/>
        <color rgb="FF000000"/>
        <rFont val="Source Sans Pro"/>
      </rPr>
      <t>ON REGISTRY</t>
    </r>
  </si>
  <si>
    <t>E3115-17</t>
  </si>
  <si>
    <t>Standard Guide for Capturing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</si>
  <si>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</si>
  <si>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r>
      <rPr>
        <sz val="9"/>
        <color rgb="FF000000"/>
        <rFont val="Source Sans Pro"/>
      </rPr>
      <t xml:space="preserve">SDO Published Standard </t>
    </r>
    <r>
      <rPr>
        <b/>
        <sz val="9"/>
        <color rgb="FF000000"/>
        <rFont val="Source Sans Pro"/>
      </rPr>
      <t>ON REGISTRY</t>
    </r>
  </si>
  <si>
    <t>E3148-18</t>
  </si>
  <si>
    <t>Standard Guide for Postmortem Facial Image Capture</t>
  </si>
  <si>
    <t>Provides guidelines for capturing postmortem facial images of human remains in controlled (for example, morgue) and semi-controlled (for example, field) settings to facilitate automated facial recognition
(FR) searches or manual facial comparisons that could contribute to forensic investigations in progress.</t>
  </si>
  <si>
    <r>
      <rPr>
        <sz val="9"/>
        <color rgb="FF000000"/>
        <rFont val="Source Sans Pro"/>
      </rPr>
      <t xml:space="preserve">SDO Published Standard </t>
    </r>
    <r>
      <rPr>
        <b/>
        <sz val="9"/>
        <color rgb="FF000000"/>
        <rFont val="Source Sans Pro"/>
      </rPr>
      <t>ON REGISTRY</t>
    </r>
  </si>
  <si>
    <t>E3149-18</t>
  </si>
  <si>
    <t>Standard Guide for Facial Image Comparison Feature List for Morphological Analysis</t>
  </si>
  <si>
    <t>Describes a list of facial features that must be compared when visible in both images or in the image &amp; the subject</t>
  </si>
  <si>
    <r>
      <rPr>
        <sz val="9"/>
        <color rgb="FF000000"/>
        <rFont val="Source Sans Pro"/>
      </rPr>
      <t xml:space="preserve">SDO Published Standard </t>
    </r>
    <r>
      <rPr>
        <b/>
        <sz val="9"/>
        <color rgb="FF000000"/>
        <rFont val="Source Sans Pro"/>
      </rPr>
      <t>ON REGISTRY</t>
    </r>
  </si>
  <si>
    <t>WK74632</t>
  </si>
  <si>
    <t>Guidelines for Image Processing to Improve Automated Facial Recognition Search Performance</t>
  </si>
  <si>
    <t>Provides facial examiner guidelines for processing a probe image in order to maximize the potential that an investigative lead will be included among the candidates returned following a facial recognition system (FRS) search</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</si>
  <si>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</si>
  <si>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2020-S-0002</t>
  </si>
  <si>
    <t>Physical Stability of Facial Features of Adults</t>
  </si>
  <si>
    <t>Considers the physical stability or instability seen in adult facial features to include the ways the skin elasticity, dental changes, ear growth, environment, etc. affect the face images under consideration.</t>
  </si>
  <si>
    <t>OSAC 2021-N-0025</t>
  </si>
  <si>
    <t>Standard Guide for Printing Method Effects on Facial Comparisons</t>
  </si>
  <si>
    <t>This guideline will provide best practices and a basic understanding of printing processes, their characteristics and the potential effects, for the consideration by a Facial Examiner during a comparison.</t>
  </si>
  <si>
    <t>OSAC 2021-N-0035</t>
  </si>
  <si>
    <t>Standard Guide for Scanning Facial Images for Manual Comparison</t>
  </si>
  <si>
    <t xml:space="preserve">Provide best practices and a basic understanding of scanning processes, their characteristics and the potential effects, for the consideration by a Facial Examiner during a comparison. </t>
  </si>
  <si>
    <t>OSAC 2022-S-0007</t>
  </si>
  <si>
    <t>Standard Guide for Facial Comparison Overview and Methodology Guidelines</t>
  </si>
  <si>
    <t xml:space="preserve">This document considers the variety of methods utilized to perform facial comparisons to include morphological analysis, etc. and the limitations of those comparison methods.
</t>
  </si>
  <si>
    <t>OSAC 2022-S-0008</t>
  </si>
  <si>
    <t>Standard Guide for Minimum Facial Image Comparison Documentation</t>
  </si>
  <si>
    <t xml:space="preserve">Provides minimum guidelines and a common baseline of information for facial image comparison documentaion
</t>
  </si>
  <si>
    <t>Introduction to Application Profiles for Facial Searching</t>
  </si>
  <si>
    <t>Guide for Role Based Training in Facial Comparison</t>
  </si>
  <si>
    <t>Addresses the specific content of an agencies training program and relevant subject matter to the individual so that upon completion of training they will be able to conduct comparisons at the basic level or at the advanced level.</t>
  </si>
  <si>
    <t>Physical Stability of Facial Features of Juveniles</t>
  </si>
  <si>
    <t>Considers the physical stability or instability seen in juvenile craniofacial development and how this affects the face images under consideration.</t>
  </si>
  <si>
    <t>Image Factors to Consider in Facial Comparison</t>
  </si>
  <si>
    <t>Describes imaging factors that can affect the photography and videography of a physical subject's face and which should be evaluated when conducting morphological analysis.</t>
  </si>
  <si>
    <t>Guide for Facial Comparison Awareness Training of Assessors</t>
  </si>
  <si>
    <t xml:space="preserve">Includes specific content for training of Facial Assessors. </t>
  </si>
  <si>
    <t>Guide for Facial Comparison Training of Reviewers to Competency</t>
  </si>
  <si>
    <t>Includes specific content for training of Facial Reviewers.</t>
  </si>
  <si>
    <t>Guide for Facial Comparison Training of Examiners to Competency</t>
  </si>
  <si>
    <t>Includes specific content for training of Facial Examiners.</t>
  </si>
  <si>
    <t>Guide for Mentorship of Facial Comparison Trainees in Role Based Facial Comparison</t>
  </si>
  <si>
    <t>Provides recommended procedures that should be used for the fundamental mentoring of facial comparison trainees as part of a training program.</t>
  </si>
  <si>
    <t>Guide for Proficiency Testing in Role Based Facial Comparison</t>
  </si>
  <si>
    <t xml:space="preserve">Includes specific content for facial proficiency testing: FACET Assessor, reviewer and examiner competency frameworks (to contribute to OSAC Specification for proficiency testing in facial comparison) and ENFSI Guideline for Proficiency Testing and Collaborative Exercises (to contribute to OSAC Specification for proficiency testing in facial comparison).
</t>
  </si>
  <si>
    <t>Minimum Training Criteria for Usage of Facial Recognition Systems</t>
  </si>
  <si>
    <t xml:space="preserve"> Includes specific content for minimum training requirements for users of facial recognition systems.</t>
  </si>
  <si>
    <t>Managing Head Coverings, Accessories, and Make-up (HCAM) for Booking Photographs</t>
  </si>
  <si>
    <t>Provides protocols for accommodating a subject's personal beliefs/practices and/or safety that are in conflict with the required removal of all HCAM (which is optimal), for the purposes of capturing a primary photograph using readily available materials, minimal effort and expense.</t>
  </si>
  <si>
    <t>FI-Specific ACE-V document</t>
  </si>
  <si>
    <t>This document will address the entire ACE-V process for a facial comparison to include specifics about methodologies, conclusions, etc.</t>
  </si>
  <si>
    <t xml:space="preserve">Standard Guide for Capturing Iris Images for Use with Iris Recognition Systems </t>
  </si>
  <si>
    <t>This document provides guidance for equipment and practices for capturing images of human irises that are suitable for comparison.</t>
  </si>
  <si>
    <t>Standard Guide for Minimum Training Recommendations of Iris Image Examiners</t>
  </si>
  <si>
    <t xml:space="preserve">This document provides guidance relevant to training programs for examiners who perform Iris examination/comparison. </t>
  </si>
  <si>
    <t>E3115-xx</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</si>
  <si>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</si>
  <si>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t>E3148-xx</t>
  </si>
  <si>
    <t>Methods of Mark-up and Annotation for Face Presentation to Courts</t>
  </si>
  <si>
    <t xml:space="preserve">Considers capturing the methods utilized in face comparison efforts for eventual presentation in casework and in court.
</t>
  </si>
  <si>
    <t>Extracting Facial Images from "In the Wild" Imagery</t>
  </si>
  <si>
    <t>Provides an overview of how facial images can be extracted from unconstrained imagery.</t>
  </si>
  <si>
    <t>Using Imagery from Body Worn Cameras</t>
  </si>
  <si>
    <t>Provides guidance on how to effectively use facial imagery extracted from body worn camera with FRS. There is no intention to author this document until technology improves, there are more rigorous standards, and public opinion is better gauged.</t>
  </si>
  <si>
    <t>Facial Recognition Systems Image Analysis Before 1:1 Examinations</t>
  </si>
  <si>
    <t xml:space="preserve">Provides metrics for analyzing a pair of images containing human faces to assist examiners in determining the suitability of the images for comparison while performing a structured 1:1 examination process.     </t>
  </si>
  <si>
    <t>Statistical Data on Location &amp; Performance of Facial Features</t>
  </si>
  <si>
    <t>Considers static vs dynamic features of the face relevant to location on the face. This document could become an extension of the physical stability document.</t>
  </si>
  <si>
    <t>HFTG</t>
  </si>
  <si>
    <t>Human Performance Measurements</t>
  </si>
  <si>
    <t>Includes metrics to assess accuracy, including error rates, across face comparisons.</t>
  </si>
  <si>
    <t>Human Bias</t>
  </si>
  <si>
    <t>Considers those factors that might affect the accuracy, speed and other efforts of a face reviewers actions when performing face comparison. (Requesting OSAC to produce an overarching guidance document on this topic for all forensic disciplines to afford some boundary to this specific discipline’s “supporting” document).</t>
  </si>
  <si>
    <t>Guide for Aptitude Testing in Role Based Facial Comparison</t>
  </si>
  <si>
    <t>Provides guidance for (inherent) aptitude testing prior to training an individual to be an assessor, reviewer, or examiner.</t>
  </si>
  <si>
    <t>Pose Correction to Improve Automated Facial Recognition Search Performance</t>
  </si>
  <si>
    <t>The purpose of this document is to provide an example of how a current COTS software package can perform a manual 3D pose correction on an off pose facial image. This type of image processing has been shown to assist in improving the potential that an investigative lead will be included among the candidates returned following a facial recognition system (FRS) search of the 3D pose corrected image.</t>
  </si>
  <si>
    <t>REFERENCE DOCUMENT</t>
  </si>
  <si>
    <r>
      <rPr>
        <sz val="9"/>
        <color rgb="FF000000"/>
        <rFont val="Source Sans Pro"/>
      </rPr>
      <t xml:space="preserve">SDO Published Standard </t>
    </r>
    <r>
      <rPr>
        <b/>
        <sz val="9"/>
        <color rgb="FF000000"/>
        <rFont val="Source Sans Pro"/>
      </rPr>
      <t>ON REGISTRY</t>
    </r>
  </si>
  <si>
    <t>NFPA</t>
  </si>
  <si>
    <t>921:2021</t>
  </si>
  <si>
    <t>Guide for Fire and Explosion Investigation</t>
  </si>
  <si>
    <t xml:space="preserve">NFPA 921 sets the bar for scientific‐based investigation and analysis of fire and explosion incidents. Referenced in the field, in training, and in court, it is the foremost guide for rendering accurate opinions as to incident origin, cause, responsibility, and prevention. It is intended for use by both public sector employees who are responsible for fire investigation and private sector professionals who conduct investigations for insurance companies or litigation purposes. </t>
  </si>
  <si>
    <r>
      <rPr>
        <sz val="9"/>
        <color rgb="FF000000"/>
        <rFont val="Source Sans Pro"/>
      </rPr>
      <t xml:space="preserve">SDO Published Standard </t>
    </r>
    <r>
      <rPr>
        <b/>
        <sz val="9"/>
        <color rgb="FF000000"/>
        <rFont val="Source Sans Pro"/>
      </rPr>
      <t>ON REGISTRY</t>
    </r>
  </si>
  <si>
    <t>1033:2022</t>
  </si>
  <si>
    <t>Standard for Professional Qualifications for Fire Investigators</t>
  </si>
  <si>
    <t>NFPA 1033 facilitates safe, accurate investigations by specifying the job performance requirements (JPRs) necessary to perform as a fire investigator in both the private and public sectors.</t>
  </si>
  <si>
    <t>1321-xx</t>
  </si>
  <si>
    <t>Standard for Fire Investigation Units</t>
  </si>
  <si>
    <t>Governs the organization and operation of fire investigation units in both the public and private sector. The standard will be suitable as a basis for accreditation of fire investigation units.</t>
  </si>
  <si>
    <t>921:2017</t>
  </si>
  <si>
    <t>1033:2014</t>
  </si>
  <si>
    <r>
      <rPr>
        <sz val="9"/>
        <color rgb="FF000000"/>
        <rFont val="Source Sans Pro"/>
      </rPr>
      <t xml:space="preserve">SDO Published Standard </t>
    </r>
    <r>
      <rPr>
        <b/>
        <sz val="9"/>
        <color rgb="FF000000"/>
        <rFont val="Source Sans Pro"/>
      </rPr>
      <t>ON REGISTRY</t>
    </r>
  </si>
  <si>
    <t>061-21</t>
  </si>
  <si>
    <t>Firearms and Toolmarks 3D Measurement Systems and Measurement Quality Control, First Edition, 2021</t>
  </si>
  <si>
    <t>Applies to all imaging systems (the instrument and included scan acquisition software) which capture data beyond a flat 2D photographic image; in the remainder of this document these systems are referred to as 3D systems. This document is intended to ensure the instrument’s accuracy, to conduct instrument calibration, and to estimate measurement uncertainty for each axis (X, Y, and Z). The focus of this standard is on the hardware and resulting measurement data. This standard is applicable to all forensic science service providers that provide conclusions regarding toolmark related evidence</t>
  </si>
  <si>
    <r>
      <rPr>
        <sz val="9"/>
        <color rgb="FF000000"/>
        <rFont val="Source Sans Pro"/>
      </rPr>
      <t xml:space="preserve">SDO Published Standard </t>
    </r>
    <r>
      <rPr>
        <b/>
        <sz val="9"/>
        <color rgb="FF000000"/>
        <rFont val="Source Sans Pro"/>
      </rPr>
      <t>ON REGISTRY</t>
    </r>
  </si>
  <si>
    <t>068-20</t>
  </si>
  <si>
    <t>Safe Handling of Firearms and Ammunition, First Edition, 2020</t>
  </si>
  <si>
    <t>Provides best practice recommendations for the safe handling of firearm and ammunition evidence by a forensic firearm and toolmark examiner or technician. Safe firearm handling within the laboratory corresponds with safe firearm handling in general and should be practiced at all stages of an examination.</t>
  </si>
  <si>
    <r>
      <rPr>
        <sz val="9"/>
        <color rgb="FF000000"/>
        <rFont val="Source Sans Pro"/>
      </rPr>
      <t xml:space="preserve">SDO Published Standard </t>
    </r>
    <r>
      <rPr>
        <b/>
        <sz val="9"/>
        <color rgb="FF000000"/>
        <rFont val="Source Sans Pro"/>
      </rPr>
      <t>ON REGISTRY</t>
    </r>
  </si>
  <si>
    <t>093-20</t>
  </si>
  <si>
    <t>Standard Test Method for the Examination and Testing of Firearms, First Edition, 2020</t>
  </si>
  <si>
    <t>Provides standard procedures for the examination and testing of a firearm by firearm and toolmark examiners or technicians. Following these procedures, an examiner or technician will be able to conduct, document, and report the examination and testing of a firearm.</t>
  </si>
  <si>
    <r>
      <rPr>
        <sz val="9"/>
        <color rgb="FF000000"/>
        <rFont val="Source Sans Pro"/>
      </rPr>
      <t xml:space="preserve">SDO Published Standard </t>
    </r>
    <r>
      <rPr>
        <b/>
        <sz val="9"/>
        <color rgb="FF000000"/>
        <rFont val="Source Sans Pro"/>
      </rPr>
      <t>ON REGISTRY</t>
    </r>
  </si>
  <si>
    <t>062-21</t>
  </si>
  <si>
    <t>Standard for Topography Comparison Software for Toolmark Analysis, First Edition, 2021</t>
  </si>
  <si>
    <t>Specifies the minimum requirements for computer software intended to compare 2D or 3D digital representations of toolmarks. It covers necessary conditions for consistent and interpretable comparisons. Software that complies with the specifications of this document can be used for topography analysis and comparison.</t>
  </si>
  <si>
    <r>
      <rPr>
        <sz val="9"/>
        <color rgb="FF000000"/>
        <rFont val="Source Sans Pro"/>
      </rPr>
      <t xml:space="preserve">SDO Published Standard </t>
    </r>
    <r>
      <rPr>
        <b/>
        <sz val="9"/>
        <color rgb="FF000000"/>
        <rFont val="Source Sans Pro"/>
      </rPr>
      <t>ON REGISTRY</t>
    </r>
  </si>
  <si>
    <t>063-21</t>
  </si>
  <si>
    <t>Implementation of 3D Technologies in Forensic Firearm and Toolmark Comparison Laboratories, First Edition, 2021</t>
  </si>
  <si>
    <t>Outlines the necessary steps to ensure the proper implementation of 3D technologies (software and/or hardware) / technical procedure(s) required in a forensic toolmark laboratory.</t>
  </si>
  <si>
    <t>060-21</t>
  </si>
  <si>
    <t>Guidelines for Barrel and Overall Length Measurements of Firearms, First Edition, 2021</t>
  </si>
  <si>
    <t>Intended for firearm examiners conducting barrel and overall length measurements for firearms.</t>
  </si>
  <si>
    <t>096-22</t>
  </si>
  <si>
    <t>Standard Method for the Examination and Documentation of Ammunition and Ammunition Components, First Edition, 2022</t>
  </si>
  <si>
    <t>Provides standard procedures for the examination and testing of ammunition and/or ammunition components by firearm and toolmark examiners or technicians. Following these procedures, an examiner or technician will be able to document and report the examination of ammunition and/or ammunition components. This document does not cover the microscopic examination and comparison of toolmarks on ammunition components.</t>
  </si>
  <si>
    <t>105-21</t>
  </si>
  <si>
    <t>Minimum Education Requirements for Firearm and Toolmark Examiner Trainees, First Edition, 2021</t>
  </si>
  <si>
    <t>This document provides the minimum education requirements for forensic laboratory employees entering a training program in firearm and toolmark examination. This document does not apply to previously trained and qualified firearm and toolmark examiners who may be temporarily referred to as trainees when they change employment.</t>
  </si>
  <si>
    <t>100-xx</t>
  </si>
  <si>
    <t>Range of Source Conclusions and Criteria in Toolmark Examinations</t>
  </si>
  <si>
    <t>Provides a standard scale of conclusions and criteria to be used for all microscopic firearm and toolmark examinations and comparisons conducted for the forensic purpose of determining if two or more toolmarks were or could have been created by the same tool. The scope of this document is limited to the process of developing source conclusions and does not address or consider other types of conclusions possible in the analysis of firearm and toolmark evidence. Throughout this document, the term “toolmark” is used to refer to both firearm produced and non-firearm toolmarks.</t>
  </si>
  <si>
    <t>•Interpretation &amp; Opinion</t>
  </si>
  <si>
    <t>102-xx</t>
  </si>
  <si>
    <t>Standard for Verification of Source Conclusions in Toolmark Examinations</t>
  </si>
  <si>
    <t>Provides best practice recommendations for conducting peer review evaluations (i.e. verifications) of source conclusions arising from the microscopic comparison of toolmark evidence.</t>
  </si>
  <si>
    <t>107-xx</t>
  </si>
  <si>
    <t>Best Practice Recommendation for Measuring Trigger Pull of a Firearm and Estimating its Uncertainty, First Edition</t>
  </si>
  <si>
    <t>Provides recommendations for crime lab procedures for trigger pull measurements and for estimating uncertainties associated with trigger pull measurements. </t>
  </si>
  <si>
    <t>162-xx</t>
  </si>
  <si>
    <t>Standard Method for the Forensic Examination and Documentation of Non-Firearm Tools and Toolmarks</t>
  </si>
  <si>
    <t>Provides standard procedures for the examination and documentation of tools and toolmarks by forensic firearm and toolmark examiners. Following these procedures, an examiner will be able to document and report the examination of tools and toolmarks. This document does not cover the microscopic examination and comparison of toolmarks.</t>
  </si>
  <si>
    <t>?</t>
  </si>
  <si>
    <t>OSAC 2021-N-0012</t>
  </si>
  <si>
    <t>124</t>
  </si>
  <si>
    <t>Standard for Requirements and Recommendations for a Firearm and Toolmark Examiner Training Program</t>
  </si>
  <si>
    <t>This standard covers minimum requirements and recommendations for firearm and toolmark examiner training programs. The requirements listed in this standard include the essential skills and knowledge needed to perform successfully in the discipline. The additional recommended elements are considered by the subcommittee to be highly beneficial and worthy of inclusion should the necessary resources be available. Requirements and recommendations include training topics, documentation, casework exercises and methods for testing competency. This document will also provide guidance regarding which training elements may be removed in cases where a trainee is being qualified in only one category of testing. This standard does not preclude agencies from adding additional mission-specific requirements.</t>
  </si>
  <si>
    <t>101</t>
  </si>
  <si>
    <t>Supporting Documentation of Source Conclusions in Toolmark Examinations</t>
  </si>
  <si>
    <t>103</t>
  </si>
  <si>
    <t>Guidelines for Reporting of Source Conclusions in Toolmark Examinations</t>
  </si>
  <si>
    <t>Provides a standard for report wording of source conclusions arising from microscopic toolmark examinations and comparisons conducted for the forensic purpose of determining if two or more toolmarks were or could have been made by the same tool.</t>
  </si>
  <si>
    <t>104</t>
  </si>
  <si>
    <t>Standard for 3D Virtual Comparison Microscopy for Firearm and Toolmark Analysis</t>
  </si>
  <si>
    <t>Intended to ensure proper acquisition, application, and interpretation of 3D microscopic measurements within the discipline of firearm and toolmark examination. The Standard applies to all visual toolmark comparisons utilizing 3D surface topography measurements (Virtual Comparison Microscopy, VCM), but not to the comparison of 2D images and it does not include algorithms providing comparison, similarity, or interpretation.</t>
  </si>
  <si>
    <t>164</t>
  </si>
  <si>
    <t>Best Practice Recommendation for Muzzle to Target Measurements and Measuring its Uncertainty</t>
  </si>
  <si>
    <t>Provides procedures for the visual, microscopic, and chemical processing of items for the determination of muzzle-to-target distance, including the comparison of known-distance witness panels to the questioned item. This standard contains procedures for the analysis of both gunshot residue patterns and the impact pattern from multiple projectile ammunition (e.g., shotshells). This standard does not cover creation of witness panels or procedures for estimating associated measurement uncertainty of distance.</t>
  </si>
  <si>
    <t>Standard Test Method for the Examination and Restoration of Obliterated Serial Numbers</t>
  </si>
  <si>
    <t>Provides standard procedures for the examination and restoration of obliterated serial numbers by firearm and toolmark examiners or technicians. Following these procedures, an examiner or technician will be able to conduct, document, and report the examination and restoration of obliterated serial numbers on items of interest.</t>
  </si>
  <si>
    <t>Standard Test Method for the Examination and Comparison of Toolmarks for Source Attribution</t>
  </si>
  <si>
    <t>Standard Test Method for Muzzle-to-Garment Distance Determinations</t>
  </si>
  <si>
    <t>Standard for Documentation of Comparisons</t>
  </si>
  <si>
    <t>Provides the criteria for the documentation of the toolmarks found on ammunition, fired ammunition and other surfaces for the purposes of source conclusion</t>
  </si>
  <si>
    <t>Best Practices for the Resolution of Conflicts in Toolmark  Source Conclusions</t>
  </si>
  <si>
    <t>Best Practice for Testimony of Firearm Examination Conclusions</t>
  </si>
  <si>
    <t>The subcommittee may provide a guideline for testimony related to firearm examinations, including source conclusions.</t>
  </si>
  <si>
    <t>Technical Report of Reporting Results from 3D measurement systems and algorithm-assisted/based comparisons</t>
  </si>
  <si>
    <t>This technical report will provide a general survey, information and guidance on reporting statistical results from validated scoring hardware and software systems.</t>
  </si>
  <si>
    <r>
      <rPr>
        <sz val="9"/>
        <color rgb="FF000000"/>
        <rFont val="Source Sans Pro"/>
      </rPr>
      <t xml:space="preserve">SDO Published Standard </t>
    </r>
    <r>
      <rPr>
        <b/>
        <sz val="9"/>
        <color rgb="FF000000"/>
        <rFont val="Source Sans Pro"/>
      </rPr>
      <t>ON REGISTRY</t>
    </r>
  </si>
  <si>
    <t>021-19</t>
  </si>
  <si>
    <t>Best Practices for the Preparation of Test Impressions from Footwear and Tires, First Edition, 2019</t>
  </si>
  <si>
    <t>This document was developed to provide forensic footwear and tire impression examiners guidance in the preparation of two and three dimensional test impressions from footwear and tires.</t>
  </si>
  <si>
    <t>Crime Scene Investigation/Reconstruction</t>
  </si>
  <si>
    <r>
      <rPr>
        <sz val="9"/>
        <color rgb="FF000000"/>
        <rFont val="Source Sans Pro"/>
      </rPr>
      <t xml:space="preserve">SDO Published Standard </t>
    </r>
    <r>
      <rPr>
        <b/>
        <sz val="9"/>
        <color rgb="FF000000"/>
        <rFont val="Source Sans Pro"/>
      </rPr>
      <t>ON REGISTRY</t>
    </r>
  </si>
  <si>
    <t>049-20</t>
  </si>
  <si>
    <t>Best Practice Recommendation for Lifting of Footwear and Tire Impressions, First Edition, 2020</t>
  </si>
  <si>
    <t>This document provides best practice recommendations for personnel responsible for lifting footwear and tire impressions. The recommendations set forth in this document optimize the recovery of impressions.</t>
  </si>
  <si>
    <t>Crime Scene Investigation/Reconstruction, Digital Evidence</t>
  </si>
  <si>
    <t>050-21</t>
  </si>
  <si>
    <t>Best Practice Recommendation for Photographic Documentation of Footwear and Tire Impression Evidence, First Edition, 2021</t>
  </si>
  <si>
    <t>This document provides best practice recommendations for personnel responsible for documenting and photographing footwear and tire impressions for future examinations.</t>
  </si>
  <si>
    <t>051-20</t>
  </si>
  <si>
    <t>Scope of Work for a Footwear/Tire Examiner, First Edition, 2020</t>
  </si>
  <si>
    <t>This technical report covers the primary responsibilities, types of examinations, and constituent duties of a footwear/tire examiner for lab management, quality assurance, law enforcement and the judiciary. By omission it describes the types of examination that should not be performed by someone in this role.</t>
  </si>
  <si>
    <t>052-22</t>
  </si>
  <si>
    <t>Best Practice Recommendation for the Detection and Collection of Footwear and Tire Impression Evidence, First Edition, 2022</t>
  </si>
  <si>
    <t>This document provides best practice recommendations for personnel responsible for detecting footwear and tire impressions.</t>
  </si>
  <si>
    <t>•Evidence Identification</t>
  </si>
  <si>
    <t>Initial discussions were had regarding the potential for interdisciplinary collaboration/standardization. No consensus was found and each discipline began working on their own document</t>
  </si>
  <si>
    <t>095-20</t>
  </si>
  <si>
    <t>Standard for Minimum Qualifications and Training for a Footwear/Tire Forensic Science Service Provider, First Edition, 2020</t>
  </si>
  <si>
    <t>This standard describes the minimum qualifications and training for a footwear/tire Forensic Science Service Provider (FSSP) with little to no experience or previous training.</t>
  </si>
  <si>
    <t>097-19</t>
  </si>
  <si>
    <t>Terminology Used for Forensic Footwear and Tire Evidence, First Edition, 2019</t>
  </si>
  <si>
    <t>This technical report is a compilation of terms commonly used in footwear and tire examination.</t>
  </si>
  <si>
    <t>yes - which one?</t>
  </si>
  <si>
    <t>099-19</t>
  </si>
  <si>
    <t>Standard for Footwear/Tire Examination Proficiency Testing Program, First Edition 2019</t>
  </si>
  <si>
    <t>This standard outlines the requirements for proficiency test providers and forensic science service providers (FSSP) for creating proficiency tests appropriate for use by a Footwear/Tire FSSP. The standard also provides recommendation for testing frequency.</t>
  </si>
  <si>
    <t>126-20</t>
  </si>
  <si>
    <t>Best Practice Recommendation for Casting of Footwear and Tire Impression Evidence at the Crime Scene, First Edition, 2020</t>
  </si>
  <si>
    <t>This document provides best practice recommendations for personnel responsible for casting footwear and tire impressions. The recommendations set forth in this document optimize the recovery of impressions.</t>
  </si>
  <si>
    <t>137-xx</t>
  </si>
  <si>
    <t>Standard for Examination and Documentation of Footwear and Tire Impression Evidence</t>
  </si>
  <si>
    <t>This standard defines the examination process and minimum documentation requirements associated with the relevant observations and conclusions/interpretations encountered during footwear/tire tread examinations.</t>
  </si>
  <si>
    <t>OSAC 2022-S-0032</t>
  </si>
  <si>
    <t>Best Practice Recommendation for the Chemical Processing of Footwear and Tire Impression Evidence</t>
  </si>
  <si>
    <t>This document is a best practice recommendation for forensic professionals who 
  are responsible for the collection and examination of footwear and/or tire 
  impression evidence encountered at crime scenes or in the forensic laboratory.</t>
  </si>
  <si>
    <t>•Evidence Enhancement</t>
  </si>
  <si>
    <t>Best Practice Recommendation for Examination and Documentation of Footwear and Tire Impression Evidence</t>
  </si>
  <si>
    <t>This best practice details the in-depth examination process and documentation 
  requirements associated with the relevant observations and 
  conclusions/interpretations encountered during footwear/tire tread 
  examinations.</t>
  </si>
  <si>
    <t>Potential exists to standardize this framework and language although each subcommittee is already working on their own documents</t>
  </si>
  <si>
    <t>Best Practice Recommendation for Articulation, Interpretation, and Conclusions in Footwear and Tire Report Writing and Testimony</t>
  </si>
  <si>
    <t>This standard provides a framework for a justifiable, transparent, and understandable means of articulating results/interpretations in the footwear/tire evidence discipline. This standard defines terms, describes comparative observations and interpretations of data, and establishes model qualitative articulations for the range of results/interpretations that may be reached following footwear/tire evidence comparisons.</t>
  </si>
  <si>
    <t>Best Practice Recommendation for Footwear and Tire Intelligence</t>
  </si>
  <si>
    <t>Best practice document outlining methods for all non-evidential comparison services including (but not limited to) make/model database searches and size estimations</t>
  </si>
  <si>
    <t>Yes, potential exists to standardize this framework and language although unknown as to how each SC is handling this topic</t>
  </si>
  <si>
    <t>Best Practice Recommendation for Verification and Review</t>
  </si>
  <si>
    <t>This document provides best practice recommendations for personnel responsible for verifying results/interpretations and reviewing footwear and tire casework technical records.</t>
  </si>
  <si>
    <t>Best Practice Recommendation for Task Relevant Information and Human Factors Guidance</t>
  </si>
  <si>
    <t>This document describes which contextual information is task relevant and what other human factors should be considered by forensic footwear and tire practitioners</t>
  </si>
  <si>
    <r>
      <rPr>
        <sz val="9"/>
        <color rgb="FF000000"/>
        <rFont val="Source Sans Pro"/>
      </rPr>
      <t xml:space="preserve">SDO Published Standard </t>
    </r>
    <r>
      <rPr>
        <b/>
        <sz val="9"/>
        <color rgb="FF000000"/>
        <rFont val="Source Sans Pro"/>
      </rPr>
      <t>ON REGISTRY</t>
    </r>
  </si>
  <si>
    <t>089-20</t>
  </si>
  <si>
    <t>Best Practice Recommendation for Facial Approximation in Forensic Anthropology, First Edition, 2020</t>
  </si>
  <si>
    <t>Provides guidance for facial approximation from skeletal remains. The production and assessment of facial approximations using skeletal remains represents a combination of varied methods of art and anatomical science that continue to evolve. Therefore, recommendations for specific techniques are not addressed. Facial imaging procedures such as composite drawings and postmortem imaging from photographs are not addressed.</t>
  </si>
  <si>
    <t>045-19</t>
  </si>
  <si>
    <t>Standard for Stature Estimation in Forensic Anthropology, First Edition, 2019</t>
  </si>
  <si>
    <t xml:space="preserve">Stature is one of several biological parameters that can be estimated from skeletal remains or radiographic images of skeletal remains. This standard describes methods for estimating stature from skeletal elements when disarticulation has occurred, rendering measured cadaver length unreliable. The methods in this standard are intended to provide a mathematically-based systematic manner of estimating stature and documenting the stature estimation process. </t>
  </si>
  <si>
    <t>090-19</t>
  </si>
  <si>
    <t>Standard for Sex Estimation in Forensic Anthropology, First Edition, 2019</t>
  </si>
  <si>
    <t>Describes methods for estimating sex from adult skeletal elements obtained directly from skeletal remains or radiographic images of skeletal remains</t>
  </si>
  <si>
    <t>134-21</t>
  </si>
  <si>
    <t>Standard for Analyzing Pathological Conditions and Anomalies in Forensic Anthropology, First Edition, 2021</t>
  </si>
  <si>
    <t>Describes techniques and approaches for describing and/or conducting a differential diagnosis of pathological conditions and anomalies from skeletal material and/or radiographic images. This document does not distinguish between anomalies and normal skeletal variation, nor does it address cause and manner of death classification.</t>
  </si>
  <si>
    <t>146-21</t>
  </si>
  <si>
    <t>Standard for Resolving Commingled Remains in Forensic Anthropology, First Edition, 2021</t>
  </si>
  <si>
    <t xml:space="preserve">Describes techniques and approaches for resolving commingled remains cases. The most appropriate techniques shall be reliably and objectively applied for segregating remains and determining the number of individuals present.  </t>
  </si>
  <si>
    <t>149-21</t>
  </si>
  <si>
    <t>Standard for Taphonomic Observations in Support of the Postmortem Interval, First Edition, 2021</t>
  </si>
  <si>
    <t>Describes the types of observations that may contribute to estimating the postmortem interval or understanding the context of the remains.</t>
  </si>
  <si>
    <t>150-21</t>
  </si>
  <si>
    <t>Standard for Determination of Medicolegal Significance from Skeletal Remains in Forensic Anthropology, First Edition, 2021</t>
  </si>
  <si>
    <t>Identifies methods that shall be used to determine the medicolegal significance of skeletal remains.  The standard identifies three categories of medicolegal significance:  
Differentiating skeletal remains from other types of material; Differentiating human from nonhuman remains; and determining medicolegal significance.</t>
  </si>
  <si>
    <t>132-xx</t>
  </si>
  <si>
    <t>Standard for Population Affinity in Estimation in Forensic Anthropology</t>
  </si>
  <si>
    <t xml:space="preserve">Establishes minimum requirements for the morphologically- or mathematically-based estimation of ancestry from skeletal material. </t>
  </si>
  <si>
    <t>133-xx</t>
  </si>
  <si>
    <t>Standard for Age Estimation in Forensic Anthropology</t>
  </si>
  <si>
    <t xml:space="preserve">Establishes minimum requirements for the morphologically- or mathematically-based estimation of age from skeletal material or radiographic images.  This standard includes the estimation of age-at-death from skeletal remains and can also be applied to skeletal development in living individuals.  </t>
  </si>
  <si>
    <t>135-xx</t>
  </si>
  <si>
    <t>Scene Detection and Processing in Forensic Anthropology, First Edition</t>
  </si>
  <si>
    <t xml:space="preserve">Intended to assist forensic archaeologists/forensic anthropologists in proper scene detection, processing, handling of evidence, and maintenance of the chain of custody, commensurate with jurisdictional requirements.  Archaeological techniques provide the scientific foundation for appropriate detection, processing, documentation, and collection of human remains and associated evidence in a scene. </t>
  </si>
  <si>
    <t>147-xx</t>
  </si>
  <si>
    <t>Standard for Analyzing and Reporting on Skeletal Trauma in Forensic Anthropology</t>
  </si>
  <si>
    <t>Describes approaches for documenting, describing, interpreting, and reporting skeletal trauma in forensic anthropology. Also, it sets forth appropriate approaches for the determination of trauma timing (i.e., antemortem, perimortem, or postmortem) and the identification of the mechanism that produced the trauma (i.e., high-velocity projectile, blunt force, sharp force, thermal).</t>
  </si>
  <si>
    <t>148-xx</t>
  </si>
  <si>
    <t>Standard for Personal Identification in Forensic Anthropology</t>
  </si>
  <si>
    <t xml:space="preserve">Describes standards for the anthropological contribution to the personal identification process.  </t>
  </si>
  <si>
    <t>OSAC 2020-N-0006</t>
  </si>
  <si>
    <t>141</t>
  </si>
  <si>
    <t>Standard for Qualifications in Forensic Anthropology</t>
  </si>
  <si>
    <t xml:space="preserve">Defines four levels of qualifications and responsibilities in the field of Forensic Anthropology: Forensic Anthropologist, Associate Forensic Anthropologist, Assistant Forensic Anthropologist, and Forensic Anthropology Technician.  </t>
  </si>
  <si>
    <t>OSAC 2021-N-0010</t>
  </si>
  <si>
    <t>Best Practice Recommendations for Skeletal Preparation and Sampling in Forensic Anthropology</t>
  </si>
  <si>
    <t xml:space="preserve">Describes methods and guidance for sampling and preparing skeletal remains for examination and curation.  Skeletal preparation and sampling should be done in a manner that limits or prevents contamination, unnecessary destruction, or adverse alteration of the remains. </t>
  </si>
  <si>
    <t>Standard for Proficiency Testing in Forensic Anthropology</t>
  </si>
  <si>
    <t xml:space="preserve">Provides procedures for establishing anthropology-specific proficiency testing programs and effectively implementing those programs. This standard applies to all forensic anthropology laboratories regardless of the number of personnel or the extent of the scope of testing. </t>
  </si>
  <si>
    <t>Standard for Documentation and Reporting</t>
  </si>
  <si>
    <t xml:space="preserve">Establishes procedures for preparing and controlling laboratory documents, field notes, technical notes, and other case records,  test reports, and other documentation that regulate or are produced by forensic anthropology laboratories, as well as providing standards for testimony. This standard applies to all forensic anthropology laboratories regardless of the number of personnel or the extent of the scope of testing. </t>
  </si>
  <si>
    <t>Standard for a Quality Assurance Program in Forensic Anthropology</t>
  </si>
  <si>
    <t>Standard for Research on Recent Human Remains</t>
  </si>
  <si>
    <t>Describes appropriate use of human remains for forensic anthropological research</t>
  </si>
  <si>
    <t>Standard for Isotopic Analysis of Human Remains</t>
  </si>
  <si>
    <t>Describes appropriate usage of isotopes in forensic anthropological analysis of human skeletal tissue</t>
  </si>
  <si>
    <t>035-20</t>
  </si>
  <si>
    <t>Standard for the Examination of Documents for Alterations, First Edition, 2020</t>
  </si>
  <si>
    <t>Provides the procedure(s) used by Forensic Document Examiners (FDE) in the examination of documents for alterations.</t>
  </si>
  <si>
    <t>044-19</t>
  </si>
  <si>
    <t>Standard for Examination of Documents for Indentations, First Edition, 2019</t>
  </si>
  <si>
    <t>Summarizes commonly accepted techniques, technologies, and procedures used by forensic document examiners for the examination of documents for indentations.</t>
  </si>
  <si>
    <t>117-20</t>
  </si>
  <si>
    <t>Standard for Examination of Stamping Devices and Stamp Impressions, First Edition, 2020</t>
  </si>
  <si>
    <t>Standard provides procedures to be used by forensic document examiners for forensic examinations and comparisons involving stamp impressions (often referred to as rubber stamp impressions) and stamping devices.</t>
  </si>
  <si>
    <t>011-22</t>
  </si>
  <si>
    <t>Scope of Expertise in Forensic Document Examination, First Edition, 2022</t>
  </si>
  <si>
    <t>Describes the responsibilities of and general qualifications for forensic science practitioners engaged in the practice of forensic document examination. This document provides guidance to anyone encountering matters involving forensic document examination.</t>
  </si>
  <si>
    <t>070-xx</t>
  </si>
  <si>
    <t>Standard for Forensic Examination of Handwritten Items</t>
  </si>
  <si>
    <t>Standard provides procedures for forensic document examiners for examinations and comparisons involving handwritten items and related procedures. These procedures include evaluation of the sufficiency of the material (questioned, or known, or both) available for examination. Also includes the formation and evaluation of competing hypotheses.</t>
  </si>
  <si>
    <t>071-xx</t>
  </si>
  <si>
    <t>Forensic Document Examination Terms and Definitions</t>
  </si>
  <si>
    <t>Provides terms and definitions used by forensic document examiners in forensic examinations and comparisons involving the complex and ever‐expanding range of issues concerning the forensic examination of documents. The range of terms includes the varied materials, technologies, and methods used to generate documents and those used in their forensic examination. Some terms and definitions in this Technical Report might vary from the usage of other forensic disciplines.</t>
  </si>
  <si>
    <t>127-xx</t>
  </si>
  <si>
    <t>Standard for the Preservation and Examination of Charred Documents</t>
  </si>
  <si>
    <t>Establishes the minimum required procedure(s) used by Forensic Document Examiners (FDE) in the preservation of, examination of, and reporting on charred documents. This generally includes the examination of charred documents for content (writing, printing), material (paper, cardboard, plastic, etc.), and source determination. This does not include chemical examination of documents for accelerants or source of combustion.</t>
  </si>
  <si>
    <t>128-xx</t>
  </si>
  <si>
    <t>Standard for the Examination of Liquid Soaked Documents</t>
  </si>
  <si>
    <t>Establishes the minimum required procedure(s) used by Forensic Document Examiners (FDE) in the preservation of, examination of, and reporting on liquid soaked documents.</t>
  </si>
  <si>
    <t>155-xx</t>
  </si>
  <si>
    <t>Standard Guide for Minimum Training Requirements for Forensic Document Examiners</t>
  </si>
  <si>
    <t>Outlines requirements to be included in a forensic document examiners training. It is an approved standard and should be put on the OSAC registry. The LRC disagreed because they thought it lacked detail. The training program that is being worked on supplements this document.</t>
  </si>
  <si>
    <t>OSAC 2022-S-0034</t>
  </si>
  <si>
    <t>Standard for the Expression of Conclusions in Handwriting Examinations</t>
  </si>
  <si>
    <t>This standard will be used to standardize the conclusion terminology for handwriting examinations.</t>
  </si>
  <si>
    <t>Standard for Initial Evidence Assessment for Forensic Document Examiners</t>
  </si>
  <si>
    <t>Provides procedures that should be used by forensic document examiners for the initial assessment of documentary evidence.</t>
  </si>
  <si>
    <t>Standard Test Methods for the Comparison of Writing and Inkjet Inks (DESTRUCTIVE TESTING)</t>
  </si>
  <si>
    <t>This document is in the initial drafting stage. This modification will incorporate the non-destructive and destructive optical and chemical analyses used to compare various inks (e.g., writing inks, inkjet printing inks).</t>
  </si>
  <si>
    <t>Standard Collection for Known Writing</t>
  </si>
  <si>
    <t>This standard will be the be used to establish the minimum requirements for forensic document examiners in the collection of known writing samples.</t>
  </si>
  <si>
    <t>E2765-xx</t>
  </si>
  <si>
    <t>Use of Image Capture and Storage Technology in Forensic Document Examination</t>
  </si>
  <si>
    <t>This standard provides procedures to be used by forensic document examiners using image capture and storage technology.</t>
  </si>
  <si>
    <t>Standard for the Physical Examination and Comparison of Cut, Torn, and Perforated Paper by Forensic Document Examiners</t>
  </si>
  <si>
    <t>Establishes the minimum required procedure(s) used by Forensic Document Examiners (FDE) in the examinations and comparisons of cut, torn and perforated paper.</t>
  </si>
  <si>
    <t>Standard Test Methods for the Comparison of Writing and Inkjet Inks (NON-DESTRUCTIVE TESTING)</t>
  </si>
  <si>
    <t>This document will be in the initial drafting stage. This modification does not incorporate the destructive and non-destructive optical and chemical analyses used to compare various inks (e.g., writing inks, inkjet printing inks).</t>
  </si>
  <si>
    <t>Standard for the Examination of Dry Seals</t>
  </si>
  <si>
    <t>This standard will be used to standardize the examinations of rubber dry seals.</t>
  </si>
  <si>
    <t>E1843-20</t>
  </si>
  <si>
    <t>Standard Guide for Sexual Violence Investigation, Examination, and Evidence Collection Protocol</t>
  </si>
  <si>
    <t>Covers the basic components for the development of a sexual violence assault investigation protocol, with specific attention to the examination of sexual violence scenes, victims and suspects of sexual  violence, the recovery of testimonial, physical, and behavioral evidence, and the preservation and custody of physical evidence. 
This guide outlines procedures requiring the experience of experts in a diversity of fields. A multidisciplinary team approach to sexual violence  investigation is necessary and is the current standard of care. This team should include members skilled in the following disciplines: law enforcement, criminalistics, victim advocacy, and clinical, forensic practice.</t>
  </si>
  <si>
    <t>E2123-20</t>
  </si>
  <si>
    <t>Standard Practice for Preservation of Evidence in Sexual Violence Investigation</t>
  </si>
  <si>
    <t xml:space="preserve">Describes the basic considerations that will help preserve diﬀerent  items or types  of sexual violence related  evidence for subsequent analysis. This  practice is designed to be used  in conjunction with other speciﬁcations, guides, and practices associated with sexual violence examinations </t>
  </si>
  <si>
    <t>E2124-xx</t>
  </si>
  <si>
    <t>Standard Specification for Equipment and Supplies in Sexual Violence Investigations</t>
  </si>
  <si>
    <t xml:space="preserve">Describes the basic instruments used for the medical-legal examination of victims or suspects, or both, in sexual violence investigations. These specifications are designed to be used in conjunction with other specifications, guides, and practices associated with sexual violence examinations </t>
  </si>
  <si>
    <t>Forensic Nurse Training, Continuing Education, and Professional Development</t>
  </si>
  <si>
    <t xml:space="preserve">Provides foundational requirements for the training, continuing education, and professional development of forensic nurses to include training criteria to competency, documentation and implementation of training, and continuous development. </t>
  </si>
  <si>
    <t>Standard Practice for Elder Abuse Examination</t>
  </si>
  <si>
    <t>Establishes minimum requirements for the documentation and processing of scenes involving elder abuse. It  includse guidance on special considerations unique to or common among elder abuse crimes.</t>
  </si>
  <si>
    <t>Standard for Adult/Adolescent Sexual Assault Nurse Examiner Education</t>
  </si>
  <si>
    <t>Standard for Evidence Management for Adult and Adolescent Medical Forensic Exams</t>
  </si>
  <si>
    <t>Standard for medical forensic examination</t>
  </si>
  <si>
    <t>Standards for medical forensic examiners- foundational principles</t>
  </si>
  <si>
    <r>
      <rPr>
        <sz val="9"/>
        <color rgb="FF000000"/>
        <rFont val="Source Sans Pro"/>
      </rPr>
      <t xml:space="preserve">SDO Published Standard </t>
    </r>
    <r>
      <rPr>
        <b/>
        <sz val="9"/>
        <color rgb="FF000000"/>
        <rFont val="Source Sans Pro"/>
      </rPr>
      <t>ON REGISTRY</t>
    </r>
  </si>
  <si>
    <t>ADA</t>
  </si>
  <si>
    <t>1058-2010D</t>
  </si>
  <si>
    <t>Forensic Dental Data Set</t>
  </si>
  <si>
    <t>Provides uniform nomenclature for the description of forensic dental data and defines a standardized set of uniform terms to convey this information. The goal of the standard is not to define the extent of information collected, only to be certain that common terms are used in order to aid in an identifying human remains or a living amnesiac.</t>
  </si>
  <si>
    <r>
      <rPr>
        <sz val="9"/>
        <color rgb="FF000000"/>
        <rFont val="Source Sans Pro"/>
      </rPr>
      <t xml:space="preserve">SDO Published Standard </t>
    </r>
    <r>
      <rPr>
        <b/>
        <sz val="9"/>
        <color rgb="FF000000"/>
        <rFont val="Source Sans Pro"/>
      </rPr>
      <t>ON REGISTRY</t>
    </r>
  </si>
  <si>
    <t>1077-2020</t>
  </si>
  <si>
    <t>Human Age Assessment by Dental Analysis</t>
  </si>
  <si>
    <t>Specifies the methodologies and best practices for estimating the chronologic age of a living or deceased individual by analysis of the human dentition and associated maxillofacial structures.</t>
  </si>
  <si>
    <r>
      <rPr>
        <sz val="9"/>
        <color rgb="FF000000"/>
        <rFont val="Source Sans Pro"/>
      </rPr>
      <t xml:space="preserve">SDO Published Standard </t>
    </r>
    <r>
      <rPr>
        <b/>
        <sz val="9"/>
        <color rgb="FF000000"/>
        <rFont val="Source Sans Pro"/>
      </rPr>
      <t>ON REGISTRY</t>
    </r>
  </si>
  <si>
    <t>1088-2017D</t>
  </si>
  <si>
    <t>Human Identification by Comparative Dental Analysis</t>
  </si>
  <si>
    <t>Describes guidelines for the process of identifying humans by comparative dental analysis. A goal of this technical report is to create awareness and education for the dental practitioner on the forensic odontology identification process as well as understand what information may be required should the need for them to participate occurs.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</si>
  <si>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</si>
  <si>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2021-N-0030</t>
  </si>
  <si>
    <t>Terminology for a Suspected Pattern of Dental Origin</t>
  </si>
  <si>
    <t xml:space="preserve">Provides definitions, terminology and procedures for the development of evidence identified as a pattern created by teeth.  </t>
  </si>
  <si>
    <t>ISO</t>
  </si>
  <si>
    <t>20888-xx</t>
  </si>
  <si>
    <t>Dentistry - Terminology for Forensic Oro-Dental Data</t>
  </si>
  <si>
    <t>Defines the terms used to describe the distinctive characteristics of an individual’s mouth by dentists and forensic dental experts. These terms are organized by concepts based on a forensic approach to the characteristics of a mouth, with many concepts specific to the identification domain that are not defined elsewhere in ISO dentistry vocabularies (e.g. “present tooth”).</t>
  </si>
  <si>
    <t>OSAC 2022-N-0028</t>
  </si>
  <si>
    <t>Proposed Guidelines and Best Practices for Human Abuse Recognition by Dental Professionals</t>
  </si>
  <si>
    <t>Provides guidance to dental professionals to recognize, document and report human abuse and neglect</t>
  </si>
  <si>
    <t>Terminology for Stages of Tooth Development</t>
  </si>
  <si>
    <t xml:space="preserve">This document provides a method for designating the coding and nomenclature for tooth developmental stages using three digits to facilitate data entry and support interoperability (Note this project is being done in conjunction with ISO TC 106). </t>
  </si>
  <si>
    <t>Educational Requirements for Forensic Odontology</t>
  </si>
  <si>
    <t>This proposed document will cover the suggested curriculum content for forensic odontology.</t>
  </si>
  <si>
    <t>Best Practices for the Analysis, Comparison and Reporting of Suspected Pattern Injury(s) and Patterns Produced by the Human Dentition - Part 2: Recording and Collection of Pattern Evidence</t>
  </si>
  <si>
    <t>This proposed document will cover the best practices for the assessment, evidence gathering and recording of a suspected pattern of dental origin</t>
  </si>
  <si>
    <t>Best Practices for the Analysis, Comparison and Reporting of Suspected Pattern Injury(s) and Patterns Produced by the Human Dentition - Part 3: Pattern Analysis</t>
  </si>
  <si>
    <t>This proposed document will cover the best practices for the analysis of a suspected pattern of dental origin.</t>
  </si>
  <si>
    <t>Best Practices for the Analysis, Comparison and Reporting of Suspected Pattern Injury(s) and Patterns Produced by the Human Dentition - Part 4: Comparison Methodology and Interpretation</t>
  </si>
  <si>
    <t>This proposed document will cover the best practices for the methodology used in the interpretation of a suspected pattern of dental origin.</t>
  </si>
  <si>
    <t>Best Practices for the Analysis, Comparison and Reporting of Suspected Pattern Injury(s) and Patterns Produced by the Human Dentition - Part 5: Reporting</t>
  </si>
  <si>
    <t>This proposed document will cover the best practices for the reporting of a suspected pattern of dental origin.</t>
  </si>
  <si>
    <t>Standard for a Quality Assurance Program in Forensic Odontology</t>
  </si>
  <si>
    <t>•Quality Control</t>
  </si>
  <si>
    <t>Guidelines for Opinions and Testimony in Forensic Odontology</t>
  </si>
  <si>
    <r>
      <rPr>
        <sz val="9"/>
        <color rgb="FF000000"/>
        <rFont val="Source Sans Pro"/>
      </rPr>
      <t xml:space="preserve">SDO Published Standard </t>
    </r>
    <r>
      <rPr>
        <b/>
        <sz val="9"/>
        <color rgb="FF000000"/>
        <rFont val="Source Sans Pro"/>
      </rPr>
      <t>ON REGISTRY</t>
    </r>
  </si>
  <si>
    <t>017-18</t>
  </si>
  <si>
    <t>Standard Practices for Measurement Traceability in Forensic Toxicology, First Edition, 2018</t>
  </si>
  <si>
    <t>Defines the minimum requirements for establishing measurement traceability in forensic toxicology laboratories.</t>
  </si>
  <si>
    <t>Method Development</t>
  </si>
  <si>
    <r>
      <rPr>
        <sz val="9"/>
        <color rgb="FF000000"/>
        <rFont val="Source Sans Pro"/>
      </rPr>
      <t xml:space="preserve">SDO Published Standard </t>
    </r>
    <r>
      <rPr>
        <b/>
        <sz val="9"/>
        <color rgb="FF000000"/>
        <rFont val="Source Sans Pro"/>
      </rPr>
      <t>ON REGISTRY</t>
    </r>
  </si>
  <si>
    <t>036-19</t>
  </si>
  <si>
    <t>Standard Practices for Method Validation in Forensic Toxicology, First Edition, 2019</t>
  </si>
  <si>
    <t>Delineates minimum standards of practice for validating analytical methods used in the field of forensic toxicology that target specific analytes or analyte classes. Specifically, it is intended for the subdisciplines of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This document is not intended to address method validation in the discipline of breath alcohol testing. The fundamental reason for performing method validation is to ensure confidence and reliability in forensic toxicological test results by demonstrating the method is fit for its intended use.</t>
  </si>
  <si>
    <r>
      <rPr>
        <sz val="9"/>
        <color rgb="FF000000"/>
        <rFont val="Source Sans Pro"/>
      </rPr>
      <t xml:space="preserve">SDO Published Standard </t>
    </r>
    <r>
      <rPr>
        <b/>
        <sz val="9"/>
        <color rgb="FF000000"/>
        <rFont val="Source Sans Pro"/>
      </rPr>
      <t>ON REGISTRY</t>
    </r>
  </si>
  <si>
    <t>037-19</t>
  </si>
  <si>
    <t>Guidelines for Opinions and Testimony in Forensic Toxicology, First Edition, 2019</t>
  </si>
  <si>
    <t>Delineates guidelines for best practices in forensic toxicology opinions and testimony. Specifically, it is intended for the subdisciplines of human performance toxicology (e.g., driving-under-the-influence of alcohol or drugs and drug-facilitated crimes), postmortem forensic toxicology, non-regulated employment drug testing, court-ordered toxicology (e.g., probation and parole, drug courts, child services), and general forensic toxicology (e.g., non-lethal poisonings or intoxications).</t>
  </si>
  <si>
    <r>
      <rPr>
        <sz val="9"/>
        <color rgb="FF000000"/>
        <rFont val="Source Sans Pro"/>
      </rPr>
      <t xml:space="preserve">SDO Published Standard </t>
    </r>
    <r>
      <rPr>
        <b/>
        <sz val="9"/>
        <color rgb="FF000000"/>
        <rFont val="Source Sans Pro"/>
      </rPr>
      <t>ON REGISTRY</t>
    </r>
  </si>
  <si>
    <t>053-20</t>
  </si>
  <si>
    <t>Standard for Report Content in Forensic Toxicology, First Edition, 2020</t>
  </si>
  <si>
    <t>Sets minimum content requirements for forensic toxicology reports. It defines the critical elements of the report, explains acceptable reporting language, and provides instructions on issuing supplemental or amended reports. The document also provides direction on adding interpretive information to the laboratory report.</t>
  </si>
  <si>
    <r>
      <rPr>
        <sz val="9"/>
        <color rgb="FF000000"/>
        <rFont val="Source Sans Pro"/>
      </rPr>
      <t xml:space="preserve">SDO Published Standard </t>
    </r>
    <r>
      <rPr>
        <b/>
        <sz val="9"/>
        <color rgb="FF000000"/>
        <rFont val="Source Sans Pro"/>
      </rPr>
      <t>ON REGISTRY</t>
    </r>
  </si>
  <si>
    <t>121-21</t>
  </si>
  <si>
    <t>Standard for the Analytical Scope and Sensitivity of Forensic Toxicological Testing of Urine in Drug-Facilitated Crime Investigations, First Edition, 2021</t>
  </si>
  <si>
    <t>Delineates the minimum requirements for target analytes and analytical sensitivity for the toxicological testing of urine specimens collected from alleged victims of drug-facilitated crimes (DFC). This document does not cover the analysis of blood and other evidence that may be collected in DFC cases.</t>
  </si>
  <si>
    <r>
      <rPr>
        <sz val="9"/>
        <color rgb="FF000000"/>
        <rFont val="Source Sans Pro"/>
      </rPr>
      <t xml:space="preserve">SDO Published Standard </t>
    </r>
    <r>
      <rPr>
        <b/>
        <sz val="9"/>
        <color rgb="FF000000"/>
        <rFont val="Source Sans Pro"/>
      </rPr>
      <t>ON REGISTRY</t>
    </r>
  </si>
  <si>
    <t>054-21</t>
  </si>
  <si>
    <t>Standard for a Quality Control Program in Forensic Toxicology Laboratories, First Edition, 2021</t>
  </si>
  <si>
    <t>Establishes minimum requirements for quality control practices in forensic toxicology laboratories. The document explains the importance of a quality control program, how to select and care for materials used to prepare quality control samples, proper preparation and use of calibrator and control samples, and requirements for their use in different types of assays. The document also provides direction for the review and monitoring of quality control data in forensic toxicology laboratories.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</si>
  <si>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SDO Published Standard </t>
    </r>
    <r>
      <rPr>
        <b/>
        <sz val="9"/>
        <color rgb="FF000000"/>
        <rFont val="Source Sans Pro"/>
      </rPr>
      <t>ON REGISTRY</t>
    </r>
  </si>
  <si>
    <t>119-21</t>
  </si>
  <si>
    <t>Standard for the Analytical Scope and Sensitivity of Forensic Toxicological Testing of Blood in Medicolegal Death Investigations, First Edition, 2021</t>
  </si>
  <si>
    <t>Delineates the minimum requirements for target analytes and analytical sensitivity for the toxicological testing of blood specimens in medicolegal death investigations. This document does not include the analysis of urine, tissues, or other specimens that are commonly analyzed in medicolegal death investigations.</t>
  </si>
  <si>
    <r>
      <rPr>
        <sz val="9"/>
        <color rgb="FF000000"/>
        <rFont val="Source Sans Pro"/>
      </rPr>
      <t xml:space="preserve">SDO Published Standard </t>
    </r>
    <r>
      <rPr>
        <b/>
        <sz val="9"/>
        <color rgb="FF000000"/>
        <rFont val="Source Sans Pro"/>
      </rPr>
      <t>ON REGISTRY</t>
    </r>
  </si>
  <si>
    <t>120-21</t>
  </si>
  <si>
    <t>Standard for the Analytical Scope and Sensitivity of Forensic Toxicological Testing of Blood in Impaired Driving Investigations, First Edition, 2021</t>
  </si>
  <si>
    <t>Delineates the minimum requirements for target analytes and analytical sensitivity for the toxicological testing of blood and urine specimens collected from drivers suspected of being impaired. This document does not cover the analysis of breath, oral fluid, or other potential specimen types collected in impaired driving investigations.</t>
  </si>
  <si>
    <r>
      <rPr>
        <sz val="9"/>
        <color rgb="FF000000"/>
        <rFont val="Source Sans Pro"/>
      </rPr>
      <t xml:space="preserve">SDO Published Standard </t>
    </r>
    <r>
      <rPr>
        <b/>
        <sz val="9"/>
        <color rgb="FF000000"/>
        <rFont val="Source Sans Pro"/>
      </rPr>
      <t>ON REGISTRY</t>
    </r>
  </si>
  <si>
    <t>152-21</t>
  </si>
  <si>
    <t>Standard for Minimum Content Requirements of Forensic Toxicology Procedures, First Edition, 2021</t>
  </si>
  <si>
    <t>Defines the minimum content requirements for forensic toxicology standard operating procedures.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</si>
  <si>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</si>
  <si>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2020-S-0003</t>
  </si>
  <si>
    <t>122-xx</t>
  </si>
  <si>
    <t>Guidelines for Performing Alcohol Calculations in Forensic Toxicology</t>
  </si>
  <si>
    <t>Provides guidelines for performing ethanol (alcohol) calculations. Guidance on calculations for retrograde extrapolation, forward estimates, minimum drinks consumed, and other typical situations. Considerations are provided for subjects not in the postabsorptive stage, various antemortem specimen types (whole blood, serum/plasma, breath, urine), and population variances. Reporting results of such calculations will also be addressed.</t>
  </si>
  <si>
    <t>REPORTING RESULTS &amp; TESTIMONY:</t>
  </si>
  <si>
    <t>Registry Bypass</t>
  </si>
  <si>
    <t>OSAC 2021-N-0026</t>
  </si>
  <si>
    <t>173-xx</t>
  </si>
  <si>
    <t>Standard for Education and Training of Forensic Toxicology Personnel</t>
  </si>
  <si>
    <t>Delineates the minimum requirements for educational qualifications, training, competency, experience, continuing education and professional development, and certification.</t>
  </si>
  <si>
    <t>OSAC 2021-S-0004</t>
  </si>
  <si>
    <t>056-xx</t>
  </si>
  <si>
    <t>Standard for Estimation of Measurement Uncertainty of Quantitative Measurements in Forensic Toxicology</t>
  </si>
  <si>
    <t>This document provides minimum requirements for evaluating measurement uncertainty or quantitative results in forensic toxicology. The document is for testing activities and calibration of breath alcohol measuring instruments and provides direction on evaluation of components, bias, calculations, and reporting. It does not address evaluating measurement uncertainty for breath alcohol testing. This topic will be covered in a different document.</t>
  </si>
  <si>
    <t>Fast Pass</t>
  </si>
  <si>
    <t>118-xx</t>
  </si>
  <si>
    <t>Standard for Breath Alcohol Instrument Specifications</t>
  </si>
  <si>
    <t>Defines the minimum technical capability of evidential breath alcohol instruments used in law enforcement applications. The document emphasizes analytical performance, quality assurance measures, and design features that can affect analytical performance. This standard is not intended to include instruments used for preliminary (non-evidentiary), ignition interlock, or federally-regulated testing.</t>
  </si>
  <si>
    <t>055-xx</t>
  </si>
  <si>
    <t>Standard for Breath Alcohol Measuring Instrument Calibration</t>
  </si>
  <si>
    <t>This minimum standard is applicable to the calibration of Breath Alcohol measuring instruments for evidentiary purposes. Requirements are included for (1) the development and validation of calibration methods ; (2) performance of adjustments and calibrations; and (3) monitoring the validity of the calibrations performed. This standard does not include preliminary (non-evidentiary) testing, ignition interlock, or federally regulated testing.</t>
  </si>
  <si>
    <t>098-xx</t>
  </si>
  <si>
    <t>Standard for Mass Spectral Data Acceptance in Forensic Toxicology, First Edition</t>
  </si>
  <si>
    <t>Provides criteria for the acceptance of mass spectral analyses of small molecules (compounds with an atomic weight of less than 800 daltons) in laboratories conducting any of the following forensic toxicology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The document provides minimum requirements for acquiring data on single- or multiple-stage mass spectrometers using nominal or high-resolution mass spectrometers. It also provides instruction on the evaluation of mass spectral data when conducting acquisitions in full-scan mode, selected ion monitoring, multiple-stage analyses, or when using high-resolution mass analyzers.</t>
  </si>
  <si>
    <t>113-xx</t>
  </si>
  <si>
    <t>Standard for Identification Criteria in Forensic Toxicology, First Edition</t>
  </si>
  <si>
    <t>Sets minimum criteria, based on a point system, for the identification of an analyte during forensic toxicology testing. The document provides a mechanism for laboratories to evaluate each analytical technique to determine if their testing regimen is sufficient to meet or exceed the minimum points required for identification. This document does not address identification of low molecular weight analytes (e.g., ethanol, carbon monoxide, cyanide) or metals.</t>
  </si>
  <si>
    <t>This one is tox-specific, but any SC that utilizes PT samples could refer to the frequency at a minimum)</t>
  </si>
  <si>
    <t>153-xx</t>
  </si>
  <si>
    <t>Standard for Proficiency Testing of Forensic Toxicology Laboratories</t>
  </si>
  <si>
    <t>Defines the minimum scope and frequency for proficiency testing for laboratories engaged in the following sub-disciplines: postmortem forensic toxicology, human performance toxicology (e.g., drug-facilitated crimes, driving-under-the-influence of alcohol or drugs, breath alcohol testing), and general forensic toxicology (non-lethal poisonings or intoxications). This document is not intended to cover employment drug testing or court ordered toxicology (e.g., probation and parole, drug courts, child services).</t>
  </si>
  <si>
    <t>156-xx</t>
  </si>
  <si>
    <t>Guidelines for Specimen Collection and Preservation for Forensic Toxicology</t>
  </si>
  <si>
    <t>Delineates guidelines in forensic toxicology for recommended specimens, their amounts, and any recommended preservation. The guideline applies to laboratories performing forensic toxicological analysis in the following sub-disciplines: postmortem forensic toxicology, human performance toxicology (e.g., drug-facilitated crimes and driving-under-the-influence of alcohol or drugs), and other specimen-specific testing (e.g., court-ordered toxicology, general forensic toxicology). It is not intended for the area of breath alcohol toxicology.</t>
  </si>
  <si>
    <t>058</t>
  </si>
  <si>
    <t>Standard Method for Blood Ethanol Identification and Quantitation in Forensic Toxicology Laboratories</t>
  </si>
  <si>
    <t>Provides a standard method for identification and quantitation of ethanol in blood samples.</t>
  </si>
  <si>
    <t>Standard for Quality Assurance Management Systems in Forensic Toxicology Laboratories</t>
  </si>
  <si>
    <t>Addresses supplemental quality assurance requirements for forensic toxicology laboratories accredited under ISO/IEC 17025 and/or ISO/IEC 15189. 
 This standard applies to laboratories performing forensic toxicological analysis in the following sub-disciplines: postmortem forensic toxicology, human performance toxicology (e.g., drug-facilitated crimes, driving-under-the-influence of alcohol or drugs, and breath alcohol testing), non-regulated employment drug testing, court-ordered toxicology (e.g., probation and parole, drug courts, child services), and general forensic toxicology (non-lethal poisonings or intoxications).</t>
  </si>
  <si>
    <t>012-xx</t>
  </si>
  <si>
    <t>Best Practice Recommendation for Articulating a Source Identification in Friction Ridge Examinations</t>
  </si>
  <si>
    <t>Offers a best practice recommendation for articulating the decision-making process leading to the source identification conclusion resulting from the examination of friction ridge evidence. This document only addresses an explanation of how the source identification decision is made and what it means. This document does not address how examinations are conducted, documented, or criteria for sufficient justification of the source identification decision in a specific case at hand. Furthermore, this document does not address or consider other possible decisions or conclusions that may result from the examination of friction ridge evidence.</t>
  </si>
  <si>
    <t>013-xx</t>
  </si>
  <si>
    <t>Standard for Friction Ridge Examination Conclusions, First Edition</t>
  </si>
  <si>
    <t>Specifies the standard framework for reporting qualitative source conclusions, which may be augmented by quantitative data, resulting from the examination of friction ridge evidence. This document does not address conclusions derived directly from validated probability models or quantitative processes. Furthermore, this document does not address how examinations are conducted, documented, or criteria for sufficient justification of specific conclusions in a case at hand.</t>
  </si>
  <si>
    <t>014-xx</t>
  </si>
  <si>
    <t>Standard for Friction Ridge Examination Training Program</t>
  </si>
  <si>
    <t>Provides the components to be included in any training program for friction ridge examiners. It includes a list of modules and topics to be included in an organization's training program. It does not specify or provide measurable components of training and therefore is not intended to document an entire training program.</t>
  </si>
  <si>
    <t>015-xx</t>
  </si>
  <si>
    <t>Standard for the Examination of Friction Ridge Impressions</t>
  </si>
  <si>
    <t>Specifies the minimum requirements for conducting friction ridge examinations. It includes the overarching examination framework as well as specific requirements for each component of the examination method. This document includes minimum requirements for how examinations shall be conducted, documented, and justified based on clearly demonstrable and articulable criteria. This document does not address specific requirements for quality assurance / quality control of the examination method.</t>
  </si>
  <si>
    <t>142-xx</t>
  </si>
  <si>
    <t>Best Practice Recommendations for the Resolution of Conflicts in Friction Ridge Examination</t>
  </si>
  <si>
    <t>Describes the best practice recommendations for how to resolve conflicts between examiners</t>
  </si>
  <si>
    <t>143-xx</t>
  </si>
  <si>
    <t>Best Practice Recommendations for Technical Review in Friction Ridge Identification</t>
  </si>
  <si>
    <t>Describes the best practice recommendations for how to perform the technical review of friction ridge impression examinations.</t>
  </si>
  <si>
    <t>144-xx</t>
  </si>
  <si>
    <t>Best Practice Recommendations for the Verification Component in Friction Ridge Examinations</t>
  </si>
  <si>
    <t>Describes the best practice recommendations for how to perform the verifications steps during friction ridge impression examinations.</t>
  </si>
  <si>
    <t>145-xx</t>
  </si>
  <si>
    <t>Standard for Consultation During Friction Ridge Examination</t>
  </si>
  <si>
    <t>Describes the best practice recommendations for how to perform consultations during friction ridge impression examinations.</t>
  </si>
  <si>
    <t>165-xx</t>
  </si>
  <si>
    <t>Best Practice Recommendation for Analysis of Friction Ridge Impressions</t>
  </si>
  <si>
    <t>Describes the best practice recommendations for how to perform the analysis steps during the examination of friction ridge impressions.</t>
  </si>
  <si>
    <t>166-xx</t>
  </si>
  <si>
    <t>Best Practice Recommendation for Comparison and Evaluation of Friction Ridge Impressions</t>
  </si>
  <si>
    <t xml:space="preserve">Describes the best practice recommendations for how to perform the comparison and evaluation steps during the examination of friction ridge impressions.
</t>
  </si>
  <si>
    <t>167-xx</t>
  </si>
  <si>
    <t>Standard for Reporting Results from Friction Ridge Examinations</t>
  </si>
  <si>
    <t>Prescribes the minimum requirements that shall be included in friction ridge examination reports.</t>
  </si>
  <si>
    <t>168-xx</t>
  </si>
  <si>
    <t>Standard for Testimony Monitoring in Friction Ridge Examination, First Edition</t>
  </si>
  <si>
    <t>Describes minimum standards and/or best practice recommendation for monitoring expert testimony in terms of methods and frequency.</t>
  </si>
  <si>
    <t>016-xx</t>
  </si>
  <si>
    <t>Terminology Related to Friction Ridge Examination</t>
  </si>
  <si>
    <t>Provides a repository of approved terms and definitions related to friction ridge examination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</si>
  <si>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</si>
  <si>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2021-N-0020</t>
  </si>
  <si>
    <t>Best Practice Recommendations for Limited Friction Ridge Examinations</t>
  </si>
  <si>
    <t>Describes the best practice recommendations for how to perform limited examinations of friction ridge evidence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</si>
  <si>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</si>
  <si>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2022-S-0012</t>
  </si>
  <si>
    <t>Standard for Proficiency Testing in Friction Ridge Examination</t>
  </si>
  <si>
    <t>Describes minimum standards and/or best practice recommendation related to development, validation, and administration of proficiency tests for friction ridge examination.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</si>
  <si>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</si>
  <si>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2022-N-0033</t>
  </si>
  <si>
    <t>Standard for Processing Evidence for the Detection of Friction Ridge Impressions</t>
  </si>
  <si>
    <t>Describes methods for the chemical, physical, and optical detection/development of friction ridge impressions.</t>
  </si>
  <si>
    <t>OSAC 2022-S-0038</t>
  </si>
  <si>
    <t xml:space="preserve">Standard for Feature Selection in Friction Ridge Examination </t>
  </si>
  <si>
    <t>Describes the features that can be used in friction ridge examination</t>
  </si>
  <si>
    <t>ABIS Best Practices</t>
  </si>
  <si>
    <t>This document addresses general user best practices when interacting with ABIS for acquiring, searching, and storing friction ridge biometric data."</t>
  </si>
  <si>
    <t>Describes minimum standards and/or best practice recommendation for validating laboratory developed methods related to friction ridge examination or detection.</t>
  </si>
  <si>
    <t>Performance Checks</t>
  </si>
  <si>
    <t>Describes minimum standards and/or best practice recommendation for demonstrating a validated method is "fit for purpose" as intended (e.g. AKA validity as applied).</t>
  </si>
  <si>
    <t>Recruiting/Selection Requirements (for pattern recognition disciplines)</t>
  </si>
  <si>
    <t>Describes minimum skill/abilities requirements for recruitment and selection of personnel.</t>
  </si>
  <si>
    <t>Detection of Friction Ridge Impressions</t>
  </si>
  <si>
    <t>Digital Image Processing</t>
  </si>
  <si>
    <t>Describes minimum standards and/or best practice recommendation related to digital image processing of images containing friction ridge impression evidence.</t>
  </si>
  <si>
    <t>Evidence Handling</t>
  </si>
  <si>
    <t>Describes minimum standards and/or best practice recommendation related to handling friction ridge impression evidence prior to, during, and after examination to minimize degradation.</t>
  </si>
  <si>
    <t>Case Acceptance Criteria</t>
  </si>
  <si>
    <t>Describes minimum standards and/or best practice recommendation for establishing criteria for accepting evidence for examination.</t>
  </si>
  <si>
    <t>Laboratory Setup</t>
  </si>
  <si>
    <t>Describes minimum standards and/or best practice recommendation for laboratory setup and equipment for performing friction ridge examinations to ensure optimal results, quality assurance, and safety.</t>
  </si>
  <si>
    <t>Verification of Laboratory Records</t>
  </si>
  <si>
    <t>Describes minimum standards and/or best practice recommendation for conducting administrative review and verification of laboratory records.</t>
  </si>
  <si>
    <t>Crime Scene Examination (friction ridge specific)</t>
  </si>
  <si>
    <t>Describes minimum standards and/or best practice recommendation for detection, collection, and preservation of friction ridge evidence in field environments.</t>
  </si>
  <si>
    <r>
      <rPr>
        <sz val="9"/>
        <color rgb="FF000000"/>
        <rFont val="Source Sans Pro"/>
      </rPr>
      <t xml:space="preserve">SDO Published Standard </t>
    </r>
    <r>
      <rPr>
        <b/>
        <sz val="9"/>
        <color rgb="FF000000"/>
        <rFont val="Source Sans Pro"/>
      </rPr>
      <t>ON REGISTRY</t>
    </r>
  </si>
  <si>
    <t>018-20</t>
  </si>
  <si>
    <t>Standard for Validation of Probabilistic Genotyping Systems, First Edition, 2020</t>
  </si>
  <si>
    <t>Provides requirements for the validation of probabilistic genotyping software.</t>
  </si>
  <si>
    <r>
      <rPr>
        <sz val="9"/>
        <color rgb="FF000000"/>
        <rFont val="Source Sans Pro"/>
      </rPr>
      <t xml:space="preserve">SDO Published Standard </t>
    </r>
    <r>
      <rPr>
        <b/>
        <sz val="9"/>
        <color rgb="FF000000"/>
        <rFont val="Source Sans Pro"/>
      </rPr>
      <t>ON REGISTRY</t>
    </r>
  </si>
  <si>
    <t>020-18</t>
  </si>
  <si>
    <t>Standard for Validation Studies of DNA Mixtures, and Development and Verification of a Laboratory’s Mixture Interpretation Protocol, First Edition, 2018</t>
  </si>
  <si>
    <t>Describes the requirements for the design and evaluation of internal validation
 studies for mixed DNA samples and the development of appropriate interpretation protocols for mixtures based on the validation studies performed. It includes a requirement that the laboratory verify and document that the mixture interpretation protocols developed from the completed validation studies generate reliable and consistent interpretations and conclusions for the types of mixed DNA samples typically encountered by the laboratory.</t>
  </si>
  <si>
    <r>
      <rPr>
        <sz val="9"/>
        <color rgb="FF000000"/>
        <rFont val="Source Sans Pro"/>
      </rPr>
      <t xml:space="preserve">SDO Published Standard </t>
    </r>
    <r>
      <rPr>
        <b/>
        <sz val="9"/>
        <color rgb="FF000000"/>
        <rFont val="Source Sans Pro"/>
      </rPr>
      <t>ON REGISTRY</t>
    </r>
  </si>
  <si>
    <t>022-19</t>
  </si>
  <si>
    <t>Standard for Forensic DNA Analysis Training Programs, First Edition, 2019</t>
  </si>
  <si>
    <t>Provides the general requirements for a forensic DNA laboratory training program in DNA analysis and data interpretation.</t>
  </si>
  <si>
    <r>
      <rPr>
        <sz val="9"/>
        <color rgb="FF000000"/>
        <rFont val="Source Sans Pro"/>
      </rPr>
      <t xml:space="preserve">SDO Published Standard </t>
    </r>
    <r>
      <rPr>
        <b/>
        <sz val="9"/>
        <color rgb="FF000000"/>
        <rFont val="Source Sans Pro"/>
      </rPr>
      <t>ON REGISTRY</t>
    </r>
  </si>
  <si>
    <t>023-20</t>
  </si>
  <si>
    <t>Standard for Training in Forensic DNA Isolation and Purification Methods, First Edition, 2020</t>
  </si>
  <si>
    <t>Provides requirements to ensure proper training in the approved methods of DNA isolation and purification used within the trainee’s forensic DNA laboratory.</t>
  </si>
  <si>
    <r>
      <rPr>
        <sz val="9"/>
        <color rgb="FF000000"/>
        <rFont val="Source Sans Pro"/>
      </rPr>
      <t xml:space="preserve">SDO Published Standard </t>
    </r>
    <r>
      <rPr>
        <b/>
        <sz val="9"/>
        <color rgb="FF000000"/>
        <rFont val="Source Sans Pro"/>
      </rPr>
      <t>ON REGISTRY</t>
    </r>
  </si>
  <si>
    <t>040-19</t>
  </si>
  <si>
    <t>Standard for Forensic DNA Interpretation and Comparison Protocols, First Edition, 2019</t>
  </si>
  <si>
    <t>Describes requirements for a laboratory's DNA interpretation and comparison protocol and provides direction for its development. The goal is for the laboratory to consistently produce reliable, repeatable and reproducible interpretations and conclusions that are supported by internal validation data. No requirement currently exist for the development and implementation of a protocol for forensic DNA data interpretation and comparison.</t>
  </si>
  <si>
    <r>
      <rPr>
        <sz val="9"/>
        <color rgb="FF000000"/>
        <rFont val="Source Sans Pro"/>
      </rPr>
      <t xml:space="preserve">SDO Published Standard </t>
    </r>
    <r>
      <rPr>
        <b/>
        <sz val="9"/>
        <color rgb="FF000000"/>
        <rFont val="Source Sans Pro"/>
      </rPr>
      <t>ON REGISTRY</t>
    </r>
  </si>
  <si>
    <t>110-20</t>
  </si>
  <si>
    <t>Standards for Training in Forensic Serological Methods, First Edition, 2020</t>
  </si>
  <si>
    <t>Provides the requirements for a forensic serology training program to evaluate body fluids, stains, or residues related to forensic investigations. This standard does not address training in forensic DNA analysis procedures.</t>
  </si>
  <si>
    <r>
      <rPr>
        <sz val="9"/>
        <color rgb="FF000000"/>
        <rFont val="Source Sans Pro"/>
      </rPr>
      <t xml:space="preserve">SDO Published Standard </t>
    </r>
    <r>
      <rPr>
        <b/>
        <sz val="9"/>
        <color rgb="FF000000"/>
        <rFont val="Source Sans Pro"/>
      </rPr>
      <t>ON REGISTRY</t>
    </r>
  </si>
  <si>
    <t>115-20</t>
  </si>
  <si>
    <t>Standard for Training in Forensic Short Tandem Repeat Typing Methods Using Amplification, DNA Separation, and Allele Detection, First Edition, 2020</t>
  </si>
  <si>
    <t>Provides the requirements of a forensic DNA laboratory training program in forensic Short Tandem Repeat typing methods using amplification, DNA separation, and allele detection.</t>
  </si>
  <si>
    <r>
      <rPr>
        <sz val="9"/>
        <color rgb="FF000000"/>
        <rFont val="Source Sans Pro"/>
      </rPr>
      <t xml:space="preserve">SDO Published Standard </t>
    </r>
    <r>
      <rPr>
        <b/>
        <sz val="9"/>
        <color rgb="FF000000"/>
        <rFont val="Source Sans Pro"/>
      </rPr>
      <t>ON REGISTRY</t>
    </r>
  </si>
  <si>
    <t>116-20</t>
  </si>
  <si>
    <t>Standard for Training in Forensic DNA Quantification Methods, First Edition, 2020</t>
  </si>
  <si>
    <t>Provides the requirements for a forensic DNA laboratory training program in DNA quantification.</t>
  </si>
  <si>
    <r>
      <rPr>
        <sz val="9"/>
        <color rgb="FF000000"/>
        <rFont val="Source Sans Pro"/>
      </rPr>
      <t xml:space="preserve">SDO Published Standard </t>
    </r>
    <r>
      <rPr>
        <b/>
        <sz val="9"/>
        <color rgb="FF000000"/>
        <rFont val="Source Sans Pro"/>
      </rPr>
      <t>ON REGISTRY</t>
    </r>
  </si>
  <si>
    <t>130-21</t>
  </si>
  <si>
    <t>Standard for Training in Forensic DNA Amplification Methods for Subsequent Capillary Electrophoresis Sequencing, First Edition, 2021</t>
  </si>
  <si>
    <t>Provides the requirements of a forensic DNA laboratory training program to ensure proper training in the approved methods of DNA amplification for capillary electrophoresis(CE) sequencing used within the trainee’s forensic DNA laboratory. It is applicable to both human (mitochondrial DNA) and animal (nuclear and mitochondrial) DNA.</t>
  </si>
  <si>
    <r>
      <rPr>
        <sz val="9"/>
        <color rgb="FF000000"/>
        <rFont val="Source Sans Pro"/>
      </rPr>
      <t xml:space="preserve">SDO Published Standard </t>
    </r>
    <r>
      <rPr>
        <b/>
        <sz val="9"/>
        <color rgb="FF000000"/>
        <rFont val="Source Sans Pro"/>
      </rPr>
      <t>ON REGISTRY</t>
    </r>
  </si>
  <si>
    <t>131-21</t>
  </si>
  <si>
    <t>Standard for Training in Forensic DNA Sequencing using Capillary Electrophoresis, First Edition, 2021</t>
  </si>
  <si>
    <t>Provides the requirements of a forensic DNA laboratory training program to ensure proper training in the approved methods of DNA sequencing using capillary electrophoresis (CE) within the trainee’s forensic DNA laboratory. It is applicable to both human (mitochondrial DNA) and animal (nuclear and mitochondrial) DNA.</t>
  </si>
  <si>
    <r>
      <rPr>
        <sz val="9"/>
        <color rgb="FF000000"/>
        <rFont val="Source Sans Pro"/>
      </rPr>
      <t xml:space="preserve">SDO Published Standard </t>
    </r>
    <r>
      <rPr>
        <b/>
        <sz val="9"/>
        <color rgb="FF000000"/>
        <rFont val="Source Sans Pro"/>
      </rPr>
      <t>ON REGISTRY</t>
    </r>
  </si>
  <si>
    <t>140-21</t>
  </si>
  <si>
    <t>Standard for Training in Forensic Human Mitochondrial DNA Analysis, Interpretation, Statistical Evaluation, and Reporting, First Edition, 2021</t>
  </si>
  <si>
    <t>Provides the requirements of a forensic DNA laboratory training program to ensure proper training in the approved methods of human mitochondrial DNA interpretation.</t>
  </si>
  <si>
    <t>038-xx</t>
  </si>
  <si>
    <t>Standard for Internal Validation of Forensic DNA Analysis Methods, Second Edition, 202x</t>
  </si>
  <si>
    <t>Details general requirements for performing an internal validation of all forensic DNA testing methods within a forensic DNA laboratory.</t>
  </si>
  <si>
    <t>039-xx</t>
  </si>
  <si>
    <t>Standard for Internal Validation of Human STR Profiling on CE Platforms</t>
  </si>
  <si>
    <t>Details requirements for performing an internal validation of a human short tandem repeat (STR) multiplex kit using capillary electrophoresis (CE).</t>
  </si>
  <si>
    <t>041-xx</t>
  </si>
  <si>
    <t>Formulating Propositions for Likelihood Ratios in Forensic DNA Interpretations, First Edition</t>
  </si>
  <si>
    <t>Provides requirements for the assignment of propositions for the interpretation of DNA profiling evidence using likelihood ratios. It includes requirements regarding practical issues such as case file documentation, conditioning on profiles of assumed contributors, evaluating the weight of evidence for multiple individuals of interest, and assigning the number of contributors.</t>
  </si>
  <si>
    <t>077-xx</t>
  </si>
  <si>
    <t>Standard for the Developmental and Internal Validation of Forensic Serological Methods, Second Edition, 202x</t>
  </si>
  <si>
    <t>Provides requirements for developmental and internal validations of forensic serological methods to evaluate body fluids, stains, etc</t>
  </si>
  <si>
    <t>078-xx</t>
  </si>
  <si>
    <t>Standard for Training of Forensic Autosomal and Y-STR Data Interpretation</t>
  </si>
  <si>
    <t>Provides requirements for forensic autosomal and Y STR data interpretation in a forensic DNA analyst training program. This standard includes minimum training requirements on mixture deconvolution and comparison of reference data to evidentiary data.</t>
  </si>
  <si>
    <t>079-xx</t>
  </si>
  <si>
    <t>Standard for Training in the Use of Combined DNA Index System (CODIS)</t>
  </si>
  <si>
    <t>Provides minimum requirements for training for the use of CODIS (Combined DNA Index System) in a forensic DNA analyst training program. This training does not include training for CODIS administrators.</t>
  </si>
  <si>
    <t>080-xx</t>
  </si>
  <si>
    <t>Standard for Training to Perform Forensic DNA Reporting and Review</t>
  </si>
  <si>
    <t>Provides requirements for training in forensic DNA reporting and review in a forensic DNA analyst training program. This standard includes minimum training requirements for preparing forensic DNA reports and/or notifications and performing technical and/or administrative reviews on forensic DNA case records.</t>
  </si>
  <si>
    <t>081-xx</t>
  </si>
  <si>
    <t>Standard for Training in the Use of Statistics in Interpretation of Forensic DNA Evidence</t>
  </si>
  <si>
    <t>Provides minimum requirements for training for the use of statistical methods approved within the laboratory for interpretation of forensic DNA evidence for both autosomal and Y-STR DNA interpretations.</t>
  </si>
  <si>
    <t>091-xx</t>
  </si>
  <si>
    <t>Standard for Training of Analysis of Forensic STR Data</t>
  </si>
  <si>
    <t>Providing requirements for training in the approved methods of analysis of forensic STR DNA used in a forensic DNA laboratory training program.This standard includes minimum training requirements on the determination of alleles and artifacts and the use of genotyping software used to make these determinations.</t>
  </si>
  <si>
    <t>114-xx</t>
  </si>
  <si>
    <t>Best Practice Recommendations for Internal Validation of Software Used in Forensic DNA Laboratories</t>
  </si>
  <si>
    <t>Assists a laboratory in designing validation studies to evaluate the various software programs used in the forensic DNA laboratory. Specifically, this guidance document applies to, but is not limited to the following. a) Software used as a component, part or accessory of instrumentation. b) Software that impacts chain of custody documentation. c) Software that impacts the decision process and/or influences conclusions or reporting. d) Software created by the laboratory to assist with calculations and/or data transfers. This document does not cover probabilistic genotyping.</t>
  </si>
  <si>
    <t>123-xx</t>
  </si>
  <si>
    <t>Standard for Internal Evaluation of a Laboratory's DNA Mixture Interpretation Protocol</t>
  </si>
  <si>
    <t>Provides the requirements for laboratories to evaluate the consistent application of their DNA mixture interpretation protocol. This intra-laboratory evaluation assesses whether the DNA interpretation protocol can be consistently applied to produce reliable and reproducible interpretations and conclusions. This standard applies to capillary electrophoresis based STR DNA testing technology and methodology currently used by the laboratory where mixtures of DNA may be encountered, analyzed and interpreted. This standard applies to manual/binary interpretation methods as well as methods using software as part of the analysis, interpretation, comparison and/or for generation of statistical statements. This standard addresses the development of an internal evaluation system, including proper format of data, types of data to use, frequency of evaluation, and how to assess results.</t>
  </si>
  <si>
    <t>129-xx</t>
  </si>
  <si>
    <t>Best Practice Recommendations for Internal Validation of Human STR Profiling on CE Platforms</t>
  </si>
  <si>
    <t>Provides best practice recommendations for performing an internal validation of a
 human short tandem repeat (STR) multiplex kit using capillary electrophoresis (CE).</t>
  </si>
  <si>
    <t>136-xx</t>
  </si>
  <si>
    <t>Forensic Laboratory Standards for Prevention, Monitoring, and Mitigation of DNA Contamination</t>
  </si>
  <si>
    <t>Provides requirements for limiting, detecting, assessing the source of, and mitigating
 DNA contamination as applied to forensic and DNA database STR analysis via capillary
 electrophoresis and Rapid DNA analysis conducted in a laboratory. This standard does not cover
 methods of STR analysis specific to low-copy DNA samples or use of Rapid instrumentation outside
 of a laboratory environment.</t>
  </si>
  <si>
    <t>139-xx</t>
  </si>
  <si>
    <t>Standard for Reporting DNA Conclusions</t>
  </si>
  <si>
    <t>Provides the reporting requirements for autosomal STR and haplotype DNA conclusions for results obtained from evidentiary samples in forensic casework.</t>
  </si>
  <si>
    <t>154-xx</t>
  </si>
  <si>
    <t>Standard for Training on Testimony for Forensic Biology</t>
  </si>
  <si>
    <t>Provides requirements for training on testimony for Forensic Biologists in a forensic DNA laboratory training program. This standards includes minimum training requirements on courtroom and legal terminology and proceedings, admissibility standards, and the ethical obligations of an expert witness.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</si>
  <si>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</si>
  <si>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2020-N-0007</t>
  </si>
  <si>
    <t>171</t>
  </si>
  <si>
    <t>Best Practice Recommendations for Management and Use of Quality Assurance DNA Elimination Databases in Forensic DNA Laboratories</t>
  </si>
  <si>
    <t>The scope of this document is to provide guidance for the collection, storing, searching, and retention of DNA elimination samples from law enforcement personnel involved in crime scene evidence collection and laboratory staff that handles evidence. Additionally, disposition of apparent 'hits' will be addressed. With the current sensitivity of profiling STR kits, it is more common to detect trace amounts of contaminating DNA left by individuals associated with evidence collection and/or analysis. This type of contamination may have serious consequences on downstream investigations including the masking of relevant profiles or the creation of erroneous investigative leads. This guidance document will assist laboratories in the management and use of elimination databases including disposition of apparent hits should a contamination even occur.</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</si>
  <si>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</si>
  <si>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2020-S-0004</t>
  </si>
  <si>
    <t>175</t>
  </si>
  <si>
    <t>Standard for Interpreting, Comparing and Reporting DNA Test Results Associated with Failed Controls and Contamination Events</t>
  </si>
  <si>
    <t>Focuses on the reporting of conclusions drawn when evaluating DNA results associated with, or affected by contamination or failed controls. This applies to cases where retesting is not an option, but results may still be informative to the criminal justice system. e.g. evidence has been consumed, evidence was contaminated at the scene.</t>
  </si>
  <si>
    <t>OSAC 2021-S-0003</t>
  </si>
  <si>
    <t>Standard for Setting Analytical and Stochastic Thresholds for Application to Forensic Casework Using Electrophoretic Systems</t>
  </si>
  <si>
    <t>Describes a variety of methods that can be properly applied to forensic DNA analysis, the number of samples needed to establish the thresholds as well as the required steps. The standards will also address conditions requiring re-evaluation of the threshold values.</t>
  </si>
  <si>
    <t>OSAC 2021-S-0021</t>
  </si>
  <si>
    <t>Forensic Autosomal STR DNA Statistical Analyses - General Protocol, Protocol Verification, and Case Record Requirements</t>
  </si>
  <si>
    <t>The scope of this project is to develop multiple standards documents that expand on the document currently entitled General Protocol and Case Record Requirements for Forensic Autosomal STR DNA Statistical Analyses and provide specific instructions for the appropriate application of Combined Probability of Inclusion, Random Match Probability and Likelihood Ratio statistics commonly in use in Forensic DNA casework.</t>
  </si>
  <si>
    <t>OSAC 2021-S-0028</t>
  </si>
  <si>
    <t>Standards for Use of Serological Testing Methods Associated with Forensic Investigations</t>
  </si>
  <si>
    <t>Provides requirements for analytical procedures and report writing of forensic serological methods to evaluate body fluids, stains, or residues related to forensic investigations. 
 This document does not include specific serological testing methods or address analytical procedures and report writing of forensic DNA analysis procedures.</t>
  </si>
  <si>
    <t>OSAC 2021-S-0029</t>
  </si>
  <si>
    <t>Standards for Validation and Implementation of Familial Searching for Forensic Purposes</t>
  </si>
  <si>
    <t>Will cover validation and implementation of familial searching for generating leads for forensic investigations.</t>
  </si>
  <si>
    <t>OSAC 2022-S-0024</t>
  </si>
  <si>
    <t>Best Practice Recommendations for Evaluative Forensic DNA Testimony</t>
  </si>
  <si>
    <t>Development of a best practice recommendation for DNA activity level propositions that would be utilized for court testimony and/or reporting. There are currently no developed standards or recommendations that address how DNA analysts testify and report DNA activity level propositions. This best practice recommendation would address an urgent need to guide DNA analysts and members of the judicial system in testifying and reporting how DNA transfer and persistence relates to the specific case circumstances.</t>
  </si>
  <si>
    <t>Standard for Training in Forensic Sequencing Methods (NGS/MPS)</t>
  </si>
  <si>
    <t>Provides requirements for training in forensic sequencing methods. It is applicable to next generation sequencing/massively parallel sequencing. It does not apply to Sanger sequencing.</t>
  </si>
  <si>
    <t>Standard for Internal Validation of Genetic Analysis on NGS/MPS Platforms</t>
  </si>
  <si>
    <t>Provides requirements for validation of forensic sequencing methods.  It is applicable to next generation sequencing/massively parallel sequencing.  It does not apply to Sanger sequencing.</t>
  </si>
  <si>
    <t>Standard for the Internal Validation of DNA Extraction Methods</t>
  </si>
  <si>
    <t>Provides standards for performing an internal validation of DNA extraction methods.</t>
  </si>
  <si>
    <t>Best Practice Recommendations for the Internal Validation of DNA Extraction Methods</t>
  </si>
  <si>
    <t>Provides best practice recommendations for performing an internal validation of DNA extraction methods.</t>
  </si>
  <si>
    <t>Standard for the Internal Validation of Human DNA Quantification</t>
  </si>
  <si>
    <t>Provides standards for performing an internal validation of human DNA quantification.</t>
  </si>
  <si>
    <t>Best Practice Recommendations for the Internal Validation of Human DNA Quantification</t>
  </si>
  <si>
    <t>Provides best practice recommendations for performing an internal validation of human DNA quantification.</t>
  </si>
  <si>
    <t>Standard for the Internal Validation of Automated Platforms</t>
  </si>
  <si>
    <t>Provides standards for performing an internal validation of automated DNA platforms.</t>
  </si>
  <si>
    <t>Best Practice Recommendations for the Internal Validation of Automated Platforms</t>
  </si>
  <si>
    <t>Provides best practice recommendations for performing an internal validation of automated DNA platforms.</t>
  </si>
  <si>
    <t>Best Practice Workflows for Efficient Sampling and Direct to DNA of Sexual Assualt Kits</t>
  </si>
  <si>
    <t>Provides best practice recommendations for selecting and processing items in sexual assault kits</t>
  </si>
  <si>
    <t>Standards for Validation of Male DNA Screening</t>
  </si>
  <si>
    <t>The new standards under consideration are specific to the validation and implementation of male DNA screening techniques for the purpose of increasing the efficiency of processing sexual assault evidence kits per the Sexual Assault Forensic Evidence Reporting Act (SAFER Act).</t>
  </si>
  <si>
    <t>Document for Report Wording for Male Screening Results</t>
  </si>
  <si>
    <t>Provides guidance for report wording for male screening results.</t>
  </si>
  <si>
    <t>Best Practice Recommendations for Reporting and Results of Serological Examinations</t>
  </si>
  <si>
    <t>Provides best practice recommendations for reporting results from serological examinations.</t>
  </si>
  <si>
    <r>
      <rPr>
        <sz val="9"/>
        <color rgb="FF000000"/>
        <rFont val="Source Sans Pro"/>
      </rPr>
      <t xml:space="preserve">SDO Published Standard </t>
    </r>
    <r>
      <rPr>
        <b/>
        <sz val="9"/>
        <color rgb="FF000000"/>
        <rFont val="Source Sans Pro"/>
      </rPr>
      <t>ON REGISTRY</t>
    </r>
  </si>
  <si>
    <t>E1388-17</t>
  </si>
  <si>
    <t>Standard Practice for Sampling of Headspace Vapors from Fire Debris Samples</t>
  </si>
  <si>
    <t>Describes the procedure for removing vapor from the headspace of a fire debris container for the purpose of detecting or identifying ignitable liquid residues.</t>
  </si>
  <si>
    <r>
      <rPr>
        <sz val="9"/>
        <color rgb="FF000000"/>
        <rFont val="Source Sans Pro"/>
      </rPr>
      <t xml:space="preserve">SDO Published Standard </t>
    </r>
    <r>
      <rPr>
        <b/>
        <sz val="9"/>
        <color rgb="FF000000"/>
        <rFont val="Source Sans Pro"/>
      </rPr>
      <t>ON REGISTRY</t>
    </r>
  </si>
  <si>
    <t>E1412-19</t>
  </si>
  <si>
    <t>Standard Practice for Separation of Ignitable Liquid Residues from Fire Debris Samples by Passive Headspace Concentration with Active Charcoal</t>
  </si>
  <si>
    <t>Describes the procedure for separation of small quantities of ignitable liquid residues from samples of fire debris using an adsorbent material to extract the residue from the static headspace above the sample, then eluting the adsorbent with a solvent.</t>
  </si>
  <si>
    <r>
      <rPr>
        <sz val="9"/>
        <color rgb="FF000000"/>
        <rFont val="Source Sans Pro"/>
      </rPr>
      <t xml:space="preserve">SDO Published Standard </t>
    </r>
    <r>
      <rPr>
        <b/>
        <sz val="9"/>
        <color rgb="FF000000"/>
        <rFont val="Source Sans Pro"/>
      </rPr>
      <t>ON REGISTRY</t>
    </r>
  </si>
  <si>
    <t>E1413-19</t>
  </si>
  <si>
    <t>Standard Practice for Separation of Ignitable Liquid Residues from Fire Debris Samples by Dynamic Headspace Concentration onto an Adsorbent Tube</t>
  </si>
  <si>
    <t>Describes the procedure for separation of ignitable liquid residues from fire debris samples using dynamic headspace concentration onto an adsorbent tube, with subsequent solvent elution or thermal desorption.</t>
  </si>
  <si>
    <r>
      <rPr>
        <sz val="9"/>
        <color rgb="FF000000"/>
        <rFont val="Source Sans Pro"/>
      </rPr>
      <t xml:space="preserve">SDO Published Standard </t>
    </r>
    <r>
      <rPr>
        <b/>
        <sz val="9"/>
        <color rgb="FF000000"/>
        <rFont val="Source Sans Pro"/>
      </rPr>
      <t>ON REGISTRY</t>
    </r>
  </si>
  <si>
    <t>E1588-20</t>
  </si>
  <si>
    <t>Standard Practice for Gunshot Residue Analysis by Scanning Electron Microscopy/Energy Dispersive X-Ray Spectrometry</t>
  </si>
  <si>
    <t>The GSR- SC recognized the need to update 1588-17 in order to align the standard with current instrumentation capabilities within the forensic science community. The GSR-SC wanted to produce a document with stricter adherence to OSAC registry requirements. The GSR- SC is attempting to address the proposed edits in the existing document put forward by the resource committees. E1588-20 was published September 2020.</t>
  </si>
  <si>
    <r>
      <rPr>
        <sz val="9"/>
        <color rgb="FF000000"/>
        <rFont val="Source Sans Pro"/>
      </rPr>
      <t xml:space="preserve">SDO Published Standard </t>
    </r>
    <r>
      <rPr>
        <b/>
        <sz val="9"/>
        <color rgb="FF000000"/>
        <rFont val="Source Sans Pro"/>
      </rPr>
      <t>ON REGISTRY</t>
    </r>
  </si>
  <si>
    <t>E2451-21</t>
  </si>
  <si>
    <t>Standard Practice for Preserving Ignitable Liquids and Ignitable Liquid Residue Extracts from Fire Debris Samples</t>
  </si>
  <si>
    <t>Describes procedures for preserving residues of ignitable liquids in extracts obtained from fire debris samples and questioned ignitable liquid samples.</t>
  </si>
  <si>
    <r>
      <rPr>
        <sz val="9"/>
        <color rgb="FF000000"/>
        <rFont val="Source Sans Pro"/>
      </rPr>
      <t xml:space="preserve">SDO Published Standard </t>
    </r>
    <r>
      <rPr>
        <b/>
        <sz val="9"/>
        <color rgb="FF000000"/>
        <rFont val="Source Sans Pro"/>
      </rPr>
      <t>ON REGISTRY</t>
    </r>
  </si>
  <si>
    <t>E3189-19</t>
  </si>
  <si>
    <t>Standard Practice for Separation of Ignitable Liquid Residues from Fire Debris Samples by Static Headspace Concentration onto an Adsorbent Tube</t>
  </si>
  <si>
    <t>Describes the procedure for separation of ignitable liquid residues from fire debris samples using static headspace concentration onto an adsorbent tube, for subsequent solvent elution or thermal desorption.</t>
  </si>
  <si>
    <r>
      <rPr>
        <sz val="9"/>
        <color rgb="FF000000"/>
        <rFont val="Source Sans Pro"/>
      </rPr>
      <t xml:space="preserve">SDO Published Standard </t>
    </r>
    <r>
      <rPr>
        <b/>
        <sz val="9"/>
        <color rgb="FF000000"/>
        <rFont val="Source Sans Pro"/>
      </rPr>
      <t>ON REGISTRY</t>
    </r>
  </si>
  <si>
    <t>E3196-21</t>
  </si>
  <si>
    <t>Standard Terminology Relating to the Examination of Explosives</t>
  </si>
  <si>
    <t>Compilation of terms and corresponding definitions that are used in fire debris analysis. Legal or scientific terms that are generally understood or defined adequately in other readily available sources may not be included.</t>
  </si>
  <si>
    <r>
      <rPr>
        <sz val="9"/>
        <color rgb="FF000000"/>
        <rFont val="Source Sans Pro"/>
      </rPr>
      <t xml:space="preserve">SDO Published Standard </t>
    </r>
    <r>
      <rPr>
        <b/>
        <sz val="9"/>
        <color rgb="FF000000"/>
        <rFont val="Source Sans Pro"/>
      </rPr>
      <t>ON REGISTRY</t>
    </r>
  </si>
  <si>
    <t>E3197-20</t>
  </si>
  <si>
    <t>Standard Terminology Relating to Examination of Fire Debris</t>
  </si>
  <si>
    <r>
      <rPr>
        <sz val="9"/>
        <color rgb="FF000000"/>
        <rFont val="Source Sans Pro"/>
      </rPr>
      <t xml:space="preserve">SDO Published Standard </t>
    </r>
    <r>
      <rPr>
        <b/>
        <sz val="9"/>
        <color rgb="FF000000"/>
        <rFont val="Source Sans Pro"/>
      </rPr>
      <t>ON REGISTRY</t>
    </r>
  </si>
  <si>
    <t>E3245-20e1</t>
  </si>
  <si>
    <t>Standard Guide for Systemic Approach to the Extraction, Analysis and Classification of Ignitable Liquids and Ignitable Liquid Residues in Fire Debris Samples</t>
  </si>
  <si>
    <t>Provides a systematic approach for the extraction, analysis, and classification of ignitable liquids and ignitable liquid residues found in fire debris samples. This standard is an overarching document that references other ASTM standards related to the analysis of fire debris.</t>
  </si>
  <si>
    <r>
      <rPr>
        <sz val="9"/>
        <color rgb="FF000000"/>
        <rFont val="Source Sans Pro"/>
      </rPr>
      <t xml:space="preserve">SDO Published Standard </t>
    </r>
    <r>
      <rPr>
        <b/>
        <sz val="9"/>
        <color rgb="FF000000"/>
        <rFont val="Source Sans Pro"/>
      </rPr>
      <t>ON REGISTRY</t>
    </r>
  </si>
  <si>
    <t>E3253-21</t>
  </si>
  <si>
    <t>WK67862</t>
  </si>
  <si>
    <t>Standard Practice for Establishing an Examination Scheme for Intact Explosives</t>
  </si>
  <si>
    <t>Intended to assist forensic explosive examiners in their evaluation, selection, and application of techniques to identify intact explosives. A foundation for the consistent approach to the analysis of intact explosives is provided by describing methods used to develop discriminatory information.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</si>
  <si>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</si>
  <si>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E3329-21</t>
  </si>
  <si>
    <t>Standard Practice for Establishing an Examination Scheme for Explosive Residues</t>
  </si>
  <si>
    <t>Intended to assist forensic explosive examiners in their evaluation, selection, and application of techniques to identify post-blast explosives. A foundation for the consistent approach to the analysis of post-blast explosives is provided by describing methods used to develop discriminatory information following an efficient order of testing.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</si>
  <si>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</si>
  <si>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E3309-21</t>
  </si>
  <si>
    <t>Standard Guide for Report Writing of Forensic Primer Gunshot Residue (pGSR) Analysis by Scanning Electron Microscopy/Energy DIspersive X-Ray Spectrometry (SEM/EDS)</t>
  </si>
  <si>
    <t>There needs to be a standard that addresses concerns about what wording practitioners are using to report p-GSR results.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</si>
  <si>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</si>
  <si>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2021-N-0009</t>
  </si>
  <si>
    <t>Standard Practice for the Collection and Preservation of Organic Gunshot Residues</t>
  </si>
  <si>
    <t>Addresses the applicability of conducting OGSR analysis in an casework and identifying the best methods that can analyze OGSR residues.</t>
  </si>
  <si>
    <t>OSAC 2022-S-0004</t>
  </si>
  <si>
    <t>WK81724</t>
  </si>
  <si>
    <t>Standard Practice for the Classification for Ignitable Liquids Encountered in Fire Debris Analysis</t>
  </si>
  <si>
    <t>OSAC 2022-S-0005</t>
  </si>
  <si>
    <t>Standard Test Method for Interpretation of Gas Chromatography-Electron Ionization Mass Spectrometry Data for the Identification of Ignitable Liquid Classes in Fire Debris Analysis</t>
  </si>
  <si>
    <t>Describes the various classes of ignitable liquid and their chromatographic characteristics and covers the identification of a class/category of ignitable liquid and is suitable for liquid samples and extracts obtained from solid fire debris samples (in progress within OSAC task group - path forward).</t>
  </si>
  <si>
    <t>E1386-xx</t>
  </si>
  <si>
    <t>WK78319</t>
  </si>
  <si>
    <t>Standard Practice for Separation of Ignitable Liquid Residues from Fire Debris Samples by Solvent Extraction</t>
  </si>
  <si>
    <t>Covers the procedure for removing small quantities of ignitable liquid residue from samples of fire debris using solvent to extract the residue.</t>
  </si>
  <si>
    <t>E2997-xx</t>
  </si>
  <si>
    <t>WK78732</t>
  </si>
  <si>
    <t>Standard Test Method for Analysis of Biodiesel Products by Gas Chromatography-Mass Spectrometry</t>
  </si>
  <si>
    <t>Covers the analysis and identification of the fatty acid methyl esters (FAMEs) and petroleum distillate components of biodiesel products.</t>
  </si>
  <si>
    <t>E2999-xx</t>
  </si>
  <si>
    <t>WK75881</t>
  </si>
  <si>
    <t>Test Method for Analysis of Smokeless Powder by Gas Chromatography-Mass Spectrometry and Fourier-Transform Infrared Spectroscopy</t>
  </si>
  <si>
    <t>Describes the analysis of organic components in smokeless powders by gas chromatography-mass spectrometry and Fourier transform infrared spectroscopy.</t>
  </si>
  <si>
    <t>E3255-xx</t>
  </si>
  <si>
    <t>Standard Practice for Quality Assurance of Laboratories Performing Chemical Analysis of Ignitable Liquids and Ignitable Liquid Residues - Annex</t>
  </si>
  <si>
    <t>Describes the quality assurance requirements for laboratories conducting fire debris analysis in relevant topic areas such as personnel (qualifications and training), equipment performance, analytical procedures (validation/verification), and results verifications (casework and report review). (in progress within OSAC SAC task group).</t>
  </si>
  <si>
    <t>WK58457</t>
  </si>
  <si>
    <t>Standard Practice for Training in the Forensic Examination of Primer GSR (pGSR) using Scanning Electron Microscopy-Energy Dispersive X-ray Spectrometry (SEM/EDS)</t>
  </si>
  <si>
    <t>The primary purpose of this Standard Practice is to facilitate the development and implementation of training programs in laboratories or other such analytical entities for those individuals that participate in the detection, analysis, and classification of primer GSR particles by SEM-EDS.</t>
  </si>
  <si>
    <t>WK72526</t>
  </si>
  <si>
    <t>Standard Practice for Expert Opinions on the Interpretation of Primer Gunshot Residue (pGSR) Analysis by Scanning Electron Microscopy /Energy Dispersive X-ray Spectrometry (SEM/EDS)</t>
  </si>
  <si>
    <t>SC is developing a standard guide for people who provide expert witness testimony on the interpretation of inorganic gunshot residue analysis by SEM/EDX and to provide guidance to those in the legal community who utilize such testimony. The topics addressed in this document pertain specifically to testimony regarding GSR formation, deposition, transfer, retention and overall conclusions. The interpretations made must be based on scientific studies and published literature.</t>
  </si>
  <si>
    <t>Opinion Standards</t>
  </si>
  <si>
    <t>WK73117</t>
  </si>
  <si>
    <t>Standard Practice for a Forensic Explosives Analysis Training Program</t>
  </si>
  <si>
    <t>Outlines the structure and content of a training program suitable for use in preparing forensic analysts to perform independent examinations of explosives, which includes explosive materials, explosive residues, and related evidence.</t>
  </si>
  <si>
    <t>WK73482</t>
  </si>
  <si>
    <t>Standard Practice for Reporting Results and Opinions of Ignitable Liquids Analysis</t>
  </si>
  <si>
    <t>Serves as a guide in report writing for the examination and analysis of fire debris and related evidence for the presence of ignitable liquids and ignitable liquid residues. (in progress within OSAC task group - path forward).</t>
  </si>
  <si>
    <t>WK73484</t>
  </si>
  <si>
    <t>Standard Practice for Reporting Results and Opinions of Explosives Analysis</t>
  </si>
  <si>
    <t>Serves as a guide in report writing for the examination and analysis of intact explosives, post-blast explosive residues, and other material associated with explosive investigations.</t>
  </si>
  <si>
    <t>WK75150</t>
  </si>
  <si>
    <t>Standard Practice for a Forensic Fire Debris Analysis Training Program</t>
  </si>
  <si>
    <t>Outlines the structure and content of a training program suitable for use in preparing forensic analysts to perform independent examinations of fire debris and related evidence for ignitable liquids and residues.</t>
  </si>
  <si>
    <t>E3253-xx</t>
  </si>
  <si>
    <t>Practice for Establishing an Examination Scheme for Intact Explosives</t>
  </si>
  <si>
    <t>E3197-xx</t>
  </si>
  <si>
    <t>WK80941</t>
  </si>
  <si>
    <t>OSAC 2022-S-0002</t>
  </si>
  <si>
    <t>Standard Practice for the Analysis of Organic Gunshot Residue (OGSR) by GC-MS</t>
  </si>
  <si>
    <t>Describes the analysis and identification of OGSR by GC-MS</t>
  </si>
  <si>
    <t>OSAC 2022-S-0003</t>
  </si>
  <si>
    <t>Standard Practice for Analysis of Organic Gunshot Residue (OGSR) by LC-MS</t>
  </si>
  <si>
    <t>Describes the analysis and identification of OGSR by LC-MS</t>
  </si>
  <si>
    <t>OSAC 2022-S-0023</t>
  </si>
  <si>
    <t>Standard Practice for the Forensic Analysis of Explosives by Polarized Light Microscopy</t>
  </si>
  <si>
    <t>Describes procedures for the PLM analysis of intact explosives and explosive residues. (in progress within OSAC task group).</t>
  </si>
  <si>
    <t>Standard Practice for Quality Assurance of Laboratories Performing Analysis of Explosives</t>
  </si>
  <si>
    <t>Inorganic GSR Identification</t>
  </si>
  <si>
    <t>A standard for quantitative elemental metrics for classifying inorganic GSR.</t>
  </si>
  <si>
    <t>Standard Practice for Collection of pGSR from Inanimate Objects</t>
  </si>
  <si>
    <t>This document would provide standardized instruction/best practices for the collection of pGSR both in the field by law enforcement officers and in the laboratory by forensic personnel.</t>
  </si>
  <si>
    <t>Standard Practice for Classification of Particles as Primer Gunshot Residue (pGSR)</t>
  </si>
  <si>
    <t>Describes a classification scheme to identify particles as Characteristic pGSR, Consistent pGSR, or from non-GSR sources based upon elemental composition and morphology via SEM/EDS data</t>
  </si>
  <si>
    <t>Standard Practice for the Manual Reacquisition of Images and Spectra of Primer Gunshot Residue Particles</t>
  </si>
  <si>
    <t>Describes an outline analytical processes and the minimum criteria for particle characterization, including minimum criteria for element identification using energy dispersive spectroscopy-generated X-ray spectra and morphological criteria for images of particles generated by a scanning electron microscope.</t>
  </si>
  <si>
    <t>Standard Practice for Quality Assurance in pGSR Analysis.</t>
  </si>
  <si>
    <t>Standard Guide for the Performance/Conduction of Automated Primer Gunshot Residue Analysis by SEM/EDS</t>
  </si>
  <si>
    <t>Provides parameters for the automated analysis of primer gunshot residue (pGSR) via Scanning Electron Microscopy with Energy Dispersive X-Ray Spectrometry (SEM/EDS).</t>
  </si>
  <si>
    <t>Standard Practice for Validation of Methods for Analysis of Explosives</t>
  </si>
  <si>
    <t>Standard Practice for Validation of Methods for Analysis of Ignitable Liquids and Ignitable Liquid Residues</t>
  </si>
  <si>
    <t>Standard Practice for the Characterization of Solid Oxidizer and Fuel Explosives</t>
  </si>
  <si>
    <t>Describes the analysis and characterization of solid oxidizer and fuel explosives</t>
  </si>
  <si>
    <t>E2881-18</t>
  </si>
  <si>
    <t>Standard Test Method for Extraction and Derivatization of Vegetable Oils and Fats from Fire Debris and Liquid Samples with Analysis by Gas Chromatography-Mass Spectrometry</t>
  </si>
  <si>
    <t>Covers the extraction, derivatization, and identification of fatty acids indicative of vegetable oils and fats in fire debris and liquid samples. This procedure will also extract animal oils and fats, as these are similar in chemical composition to vegetable oils and fats.</t>
  </si>
  <si>
    <t>E2998-xx</t>
  </si>
  <si>
    <t>WK75880</t>
  </si>
  <si>
    <t>Standard Practice for Characterization and Classification of Smokeless Powder</t>
  </si>
  <si>
    <t>Describes procedures for characterization and analysis of smokeless powders recovered from explosives incidents, materials or objects containing gunshot residue when visible grains are present, or bulk samples of powder.</t>
  </si>
  <si>
    <t>Analytical Technique - CE of Explosives and Explosive Residues</t>
  </si>
  <si>
    <t>Describes procedures for the CE analysis of intact explosives and explosive residues.</t>
  </si>
  <si>
    <t>Analytical Technique - IC &amp; IC-MS of Explosives and Explosive Residues</t>
  </si>
  <si>
    <t>Describes procedures for the IC and IC-MS analysis of intact explosives and explosive residues.</t>
  </si>
  <si>
    <t>Analytical Technique - LC &amp; LC-MS of Explosives and Explosive Residues</t>
  </si>
  <si>
    <t>Describes procedures for the LC and LC-MS analysis of intact explosives and explosive residues.</t>
  </si>
  <si>
    <t>Analytical Technique - SEM-EDS &amp; XRF of Explosives and Explosive Residues</t>
  </si>
  <si>
    <t>Describes procedures for the SEM-EDS and XRF analysis of intact explosives and explosive residues.</t>
  </si>
  <si>
    <t>Analytical Technique - TLC &amp; Spot Test of Explosives and Explosive Residues</t>
  </si>
  <si>
    <t>Describes procedures for the TLC and Spot Test analysis of intact explosives and explosive residues.</t>
  </si>
  <si>
    <t>Analytical Technique - Raman of Explosives and Explosive Residues</t>
  </si>
  <si>
    <t>Describes procedures for the Raman analysis of intact explosives and explosive residues.</t>
  </si>
  <si>
    <t>WK80705</t>
  </si>
  <si>
    <t>WK81720</t>
  </si>
  <si>
    <t>Standard Test Method for Ignitable Liquid Residues in Extracts from Fire Debris Samples by Gas Chromatography-Mass Spectrometry</t>
  </si>
  <si>
    <r>
      <rPr>
        <sz val="9"/>
        <color rgb="FF000000"/>
        <rFont val="Source Sans Pro"/>
      </rPr>
      <t xml:space="preserve">SDO Published Standard </t>
    </r>
    <r>
      <rPr>
        <b/>
        <sz val="9"/>
        <color rgb="FF000000"/>
        <rFont val="Source Sans Pro"/>
      </rPr>
      <t>ON REGISTRY</t>
    </r>
  </si>
  <si>
    <t>ANSI/NIST</t>
  </si>
  <si>
    <t>ITL-1:2011 (update 2015)</t>
  </si>
  <si>
    <t>Data Format for the Interchange of Fingerprint, Facial &amp; Other Biometric Information</t>
  </si>
  <si>
    <t>This standard defines the content, format, and units of measurement for the electronic
exchange of fingerprint, palm print, plantar, facial/mugshot, scar, mark &amp; tattoo (SMT), iris, deoxyribonucleic acid (DNA), and other biometric sample and forensic information that
may be used in the identification or verification process of a subject. The information
consists of a variety of mandatory and optional items. This information is primarily intended for interchange among criminal justice administrations or organizations that rely on automated identification systems or use other biometric and image data for identification purposes. [2013a&gt;] One transaction may pertain to a specific subject, or contain information for multiple subjects. The definition for a given transaction should specify clearly whether all records apply to a single subject (such as in a criminal arrest transaction), have multiple records each of which applies to a different subject (such as a search result transaction), or have records that themselves contain multiple subjects (such as a Type11 recording with multiple speakers). [&lt;2013a]</t>
  </si>
  <si>
    <t>Interdisciplinary Virtual Subcommittee</t>
  </si>
  <si>
    <r>
      <rPr>
        <sz val="9"/>
        <color rgb="FF000000"/>
        <rFont val="Source Sans Pro"/>
      </rPr>
      <t xml:space="preserve">SDO Published Standard </t>
    </r>
    <r>
      <rPr>
        <b/>
        <sz val="9"/>
        <color rgb="FF000000"/>
        <rFont val="Source Sans Pro"/>
      </rPr>
      <t>ON REGISTRY</t>
    </r>
  </si>
  <si>
    <t>17020:2012</t>
  </si>
  <si>
    <t>Conformity Assessment - Requirements for the Operation of Various Types of Bodies Performing Inspection</t>
  </si>
  <si>
    <t>Specifies requirements for the competence of bodies performing inspection and for the impartiality and consistency of their inspection activities.</t>
  </si>
  <si>
    <r>
      <rPr>
        <sz val="9"/>
        <color rgb="FF000000"/>
        <rFont val="Source Sans Pro"/>
      </rPr>
      <t xml:space="preserve">SDO Published Standard </t>
    </r>
    <r>
      <rPr>
        <b/>
        <sz val="9"/>
        <color rgb="FF000000"/>
        <rFont val="Source Sans Pro"/>
      </rPr>
      <t>ON REGISTRY</t>
    </r>
  </si>
  <si>
    <t>17025:2017</t>
  </si>
  <si>
    <t>General Requirements for the Competence of Testing and Calibration Laboratories</t>
  </si>
  <si>
    <t>Specifies the general requirements for the competence, impartiality and consistent operation of laboratories.</t>
  </si>
  <si>
    <r>
      <rPr>
        <sz val="9"/>
        <color rgb="FF000000"/>
        <rFont val="Source Sans Pro"/>
      </rPr>
      <t xml:space="preserve">SDO Published Standard </t>
    </r>
    <r>
      <rPr>
        <b/>
        <sz val="9"/>
        <color rgb="FF000000"/>
        <rFont val="Source Sans Pro"/>
      </rPr>
      <t>ON REGISTRY</t>
    </r>
  </si>
  <si>
    <t>E2917-19a</t>
  </si>
  <si>
    <r>
      <rPr>
        <sz val="9"/>
        <color rgb="FF000000"/>
        <rFont val="Source Sans Pro"/>
      </rPr>
      <t xml:space="preserve">SDO Published Standard </t>
    </r>
    <r>
      <rPr>
        <b/>
        <sz val="9"/>
        <color rgb="FF000000"/>
        <rFont val="Source Sans Pro"/>
      </rPr>
      <t>ON REGISTRY</t>
    </r>
  </si>
  <si>
    <t>21043-2</t>
  </si>
  <si>
    <t>Forensic Sciences - Part 2: Recognition, recording, collecting, transport and storage of items</t>
  </si>
  <si>
    <t>This document specifies requirements for the forensic process focusing on recognition, recording, collection, transport and storage of items of potential forensic value. It includes requirements for the assessment and examination of scenes but is also applicable to activities that occur within the facility. This document also includes quality requirements.</t>
  </si>
  <si>
    <t>Virtual Subcommittee #6</t>
  </si>
  <si>
    <t>E860-xx</t>
  </si>
  <si>
    <t>WK70379</t>
  </si>
  <si>
    <t>Standard Practice for Examining And Preparing Items That Are Or May Become Involved In Criminal or Civil Litigation</t>
  </si>
  <si>
    <t>E1020-xx</t>
  </si>
  <si>
    <t>WK66161</t>
  </si>
  <si>
    <t>Standard Practice for Reporting Incidents that May Involve Criminal or Civil Litigation</t>
  </si>
  <si>
    <t>Practice for Quality Assurance of Forensic Science Service Providers Performing Forensic Chemistry Analysis</t>
  </si>
  <si>
    <t>This practice discusses procedures for quality assurance of forensic science service providers performing forensic chemistry analyses. This practice provides a framework of quality in the processing of evidence including maintaining a quality management system; personnel duties, qualifications, training, education, and professional development; facility considerations; evidence handling; analytical procedures; instrument and equipment performance; chemicals and reagents; casework documentation and reporting; proficiency and competency testing; method validation and verification; audits; deficiency of analysis; and documentation requirements.</t>
  </si>
  <si>
    <t>OSAC Standard Framework for Developing Discipline-Specific Methodology for ACE-V</t>
  </si>
  <si>
    <t>This guide identifies and defines the various phases within the methodology of ACE-V. It specifies minimum general requirements that shall be adhered to for a methodology to be recognized as ACE-V.  This guide does not define any discipline specific test</t>
  </si>
  <si>
    <t>Fire Debris</t>
  </si>
  <si>
    <t>E2549-xx</t>
  </si>
  <si>
    <t>WK72631</t>
  </si>
  <si>
    <t>Standard Practice for Validation and Verification of Analytical Methods for Forensic Science Service Providers Performing Forensic Chemistry Analysis</t>
  </si>
  <si>
    <t>Provides guidelines for the validation and verification of methods in both seized drugs and fire debris</t>
  </si>
  <si>
    <t>E1732-22</t>
  </si>
  <si>
    <t>Terminology Relating to Forensic Science</t>
  </si>
  <si>
    <t>WK77530</t>
  </si>
  <si>
    <t>17025:2005</t>
  </si>
  <si>
    <t>ISO/IEC 17025:2005 General Requirements for the Competence of Testing and Calibration Laboratories</t>
  </si>
  <si>
    <t>ITL-1:2011 (update 2013)</t>
  </si>
  <si>
    <r>
      <rPr>
        <sz val="9"/>
        <color rgb="FF000000"/>
        <rFont val="Source Sans Pro"/>
      </rPr>
      <t xml:space="preserve">SDO Published Standard </t>
    </r>
    <r>
      <rPr>
        <b/>
        <sz val="9"/>
        <color rgb="FF000000"/>
        <rFont val="Source Sans Pro"/>
      </rPr>
      <t>ON REGISTRY</t>
    </r>
  </si>
  <si>
    <t>007-18</t>
  </si>
  <si>
    <t>Best Practice Recommendation: Postmortem Impression Submission Strategy for Comprehensive Searches of Essential Automated Fingerprint Identification System Databases, First Edition, 2018</t>
  </si>
  <si>
    <t xml:space="preserve">Provides guidance to medical examiners, coroners and investigators regarding the submission of recorded postmortem impressions for comprehensive searches of essential automated fingerprint identification system databases. While a number of factors affect the successful search of a fingerprint through an automated fingerprint system, one of the most important factors is ensuring the fingerprint is searched through appropriate antemortem fingerprint databases. </t>
  </si>
  <si>
    <t xml:space="preserve">Crime Scene </t>
  </si>
  <si>
    <r>
      <rPr>
        <sz val="9"/>
        <color rgb="FF000000"/>
        <rFont val="Source Sans Pro"/>
      </rPr>
      <t xml:space="preserve">SDO Published Standard </t>
    </r>
    <r>
      <rPr>
        <b/>
        <sz val="9"/>
        <color rgb="FF000000"/>
        <rFont val="Source Sans Pro"/>
      </rPr>
      <t>ON REGISTRY</t>
    </r>
  </si>
  <si>
    <t>008-21</t>
  </si>
  <si>
    <t>Best Practice Recommendation: Mass Fatality Scene Processing: Best Practice Recommendations for the Medicolegal Authority, First Edition, 2021</t>
  </si>
  <si>
    <t xml:space="preserve">Provides definitions, guidelines, and best practices for the detection, processing, and recovery of physical and contextual evidence associated with mass fatality disaster scenes to ensure that evidence is carefully and consistently documented, and recovered in situ. This document focuses on terrestrial scenes that do not involve a significant hazardous materials component. The purpose of these guidelines is to ensure that appropriate strategies are followed for the search and documentation of the scene, and the recovery of human remains, personal effects, and other probative evidence, while maintaining the chain-of-custody of all items, and ensuring that all areas associated with the scene are processed in a systematic manner. </t>
  </si>
  <si>
    <r>
      <rPr>
        <sz val="9"/>
        <color rgb="FF000000"/>
        <rFont val="Source Sans Pro"/>
      </rPr>
      <t xml:space="preserve">SDO Published Standard </t>
    </r>
    <r>
      <rPr>
        <b/>
        <sz val="9"/>
        <color rgb="FF000000"/>
        <rFont val="Source Sans Pro"/>
      </rPr>
      <t>ON REGISTRY</t>
    </r>
  </si>
  <si>
    <t>009-19</t>
  </si>
  <si>
    <t>Best Practice Recommendations for the Examination of Human Remains by Forensic Pathologists in the Disaster Victim Identification Context, First Edition, 2019</t>
  </si>
  <si>
    <t>Provides best practices and guidelines regarding postmortem data collection by forensic pathologists to aid in the identification of human remains following a mass fatality incident. This document does not speak to the role forensic pathologists may have in
death certification or in management of the overall operation, but rather is limited to the morgue operations role.</t>
  </si>
  <si>
    <r>
      <rPr>
        <sz val="9"/>
        <color rgb="FF000000"/>
        <rFont val="Source Sans Pro"/>
      </rPr>
      <t xml:space="preserve">SDO Published Standard </t>
    </r>
    <r>
      <rPr>
        <b/>
        <sz val="9"/>
        <color rgb="FF000000"/>
        <rFont val="Source Sans Pro"/>
      </rPr>
      <t>ON REGISTRY</t>
    </r>
  </si>
  <si>
    <t>010-18</t>
  </si>
  <si>
    <t>Best Practice Recommendation: Forensic Anthropology in Disaster Victim Identification: Best Practice Recommendations for the Medicolegal Authority, First Edition, 2018</t>
  </si>
  <si>
    <t>Provides guidelines and best practices relevant to the role of forensic anthropology in a DVI operation. Anthropological methods, techniques and principles are typically employed in five primary capacities: 1) during the Preparedness phase of a DVI operation, 2) the Search and Recovery and preservation of remains from a mass fatality incident, 3) at the Triage Station during the initial sorting of material gathered from the field and determination of what human tissue enters the morgue, 4) at the Anthropology Station collecting quality postmortem data from each morgue sample, and 5) as a member of the ID Reconciliation Team, focused on ensuring valid and reliable positive identifications from human tissues. Focus in this document will be primarily on the Triage Station and the Anthropology Station.</t>
  </si>
  <si>
    <r>
      <rPr>
        <sz val="9"/>
        <color rgb="FF000000"/>
        <rFont val="Source Sans Pro"/>
      </rPr>
      <t xml:space="preserve">SDO Published Standard </t>
    </r>
    <r>
      <rPr>
        <b/>
        <sz val="9"/>
        <color rgb="FF000000"/>
        <rFont val="Source Sans Pro"/>
      </rPr>
      <t>ON REGISTRY</t>
    </r>
  </si>
  <si>
    <t>094-21</t>
  </si>
  <si>
    <t>Postmortem Impression Recovery: Guidance and Best Practices for Disaster Victim Identification, First Edition, 2021</t>
  </si>
  <si>
    <t>Provides guidance on, and highlights challenges associated with, obtaining postmortem prints from decedents and/or human remains in morgue operations associated with mass fatality disaster incidents.</t>
  </si>
  <si>
    <t>108-21</t>
  </si>
  <si>
    <t>Forensic Odontology in Disaster Victim Identification: Best Practice Recommendations for the Medicolegal Authority, First Edition, 2021</t>
  </si>
  <si>
    <t>Provides best practices for the deployment of a forensic odontology team in a mass fatality incident. It delineates proper protocols, equipment, hardware, and software requirements, as well as command structure for the deployment of this team as part of the entire disaster victim identification operation.</t>
  </si>
  <si>
    <t>125-21</t>
  </si>
  <si>
    <t>Organizational and Foundational Standard for Medicolegal Death Investigation, First Edition, 2021</t>
  </si>
  <si>
    <t>This is an overarching standard addressing the core principles of MDI, focusing on foundational principles, organizational structure, and things like certification and accreditation.  It is out of our subcommittee and has been with the ASB since February.  Their consensus body had a conference call last week to move it forward.</t>
  </si>
  <si>
    <t>006-xx</t>
  </si>
  <si>
    <t>Best Practice Recommendations for DNA Analysis for Human Identification in Mass Fatality Incidents, Second Edition, 20xx</t>
  </si>
  <si>
    <t xml:space="preserve">Aims to provide information that allows jurisdictions to prepare for a mass fatality incident and implement a DNA sample collection and analysis plan to effectively contribute to the identification of the victims. Decisions made in the early stages of an incident will have significant consequences later in the identification process. </t>
  </si>
  <si>
    <t>007-xx</t>
  </si>
  <si>
    <t>Best Practice Recommendation: Postmortem Impression Submission Strategy for Comprehensive Searches of Essential Automated Fingerprint Identification System Databases, Second Edition, 20xx</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</si>
  <si>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</si>
  <si>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2021-N-0007</t>
  </si>
  <si>
    <t>181</t>
  </si>
  <si>
    <t>Media Communications Following a Mass Fatality Incident: Best Practice Recommendations for the Medicolegal Authority</t>
  </si>
  <si>
    <t xml:space="preserve">Provides guidance on the various aspects of communication and data sharing with media in mass fatality incidents.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</si>
  <si>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</si>
  <si>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2021-N-0008</t>
  </si>
  <si>
    <t>182</t>
  </si>
  <si>
    <t>Victim Accounting: Best Practice Recommendations for Medicolegal Authorities in Mass Fatality Management</t>
  </si>
  <si>
    <t>Provides perspective on victim accounting issues in mass fatality incidents and best practices for medicolegal authorities of accounting in mass fatality management.</t>
  </si>
  <si>
    <t>VITAL?</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</si>
  <si>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</si>
  <si>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2021-S-0013</t>
  </si>
  <si>
    <t>Standard Guide for Post Mortem Examination Photography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</si>
  <si>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</si>
  <si>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2022-N-0026</t>
  </si>
  <si>
    <t>Medicolegal Death Investigation: Terms and Definitions</t>
  </si>
  <si>
    <t>Provides terms of reference, and their definitions for medicolegal death investigation.</t>
  </si>
  <si>
    <t>009-xx</t>
  </si>
  <si>
    <t>Best Practice Recommendations for the Examination of Human Remains by Forensic Pathologists in the Disaster Victim Identification Context, Second Edition, 20xx</t>
  </si>
  <si>
    <t>OSAC 2022-N-0020</t>
  </si>
  <si>
    <t>005</t>
  </si>
  <si>
    <t>Standard for Mass Fatality Incident Management</t>
  </si>
  <si>
    <t xml:space="preserve">Identifies the individual components of effective DVI data management systems, and reconciles them with the most appropriate applicable, non-fatality management specific data management standards. The components identified in this document are best practice recommendations regarding the capabilities that a data management strategy should include given appropriate resources. DVI practitioners should adhere to the best practices identified in this document to the extent possible, practical, and appropriate. In the absence of specific guidelines for particular data types or methods of data exchange, storage, or protection, the principle, spirit, and intent of these guidelines should be met. </t>
  </si>
  <si>
    <t>OSAC 2022-N-0021</t>
  </si>
  <si>
    <t>Family Engagement Following a Mass Fatality Incident: Victim Information Center Best Practice Recommendations for Medicolegal Authorities</t>
  </si>
  <si>
    <t xml:space="preserve">Following a mass fatality incident (MFI) the Medical Examiner/Coroner (ME/C) should establish the Victim Information Center (VIC) to conduct the medicolegal functions in coordination with a Family Assistance Center (FAC). These functions include conducting antemortem interviews, collecting and sharing information with friends and families to support the disaster victim identification (DVI) process. These guidelines were developed to provide medicolegal authorities a framework for family assistance during a mass fatality incident response. This document defines the purpose and objectives of a VIC, when it should be established, how it is managed, and the role of the medicolegal authority.  </t>
  </si>
  <si>
    <t>OSAC 2022-S-0022</t>
  </si>
  <si>
    <t>Standard for Disaster Victim Identification</t>
  </si>
  <si>
    <t xml:space="preserve">The purpose of this document is to promulgate a disaster victim identification standard for medicolegal death investigation authorities, practitioners and planners to make identifications and ensure their accuracy in disaster victim identification (DVI) operations responding to mass fatality incidents (MFI).  Where local resources are inadequate to perform the prescribed functions, additional resources will need to be requested to implement these practices accordingly.  While the same basic process is used worldwide, this document is written from a U.S. perspective with American jurisdictions in mind.  </t>
  </si>
  <si>
    <t>Crime Scene</t>
  </si>
  <si>
    <t>OSAC 2022-N-0027</t>
  </si>
  <si>
    <t>Medicolegal Death Investigation Response to Death Locations and Incident Scenes: Best Practice Recommendations</t>
  </si>
  <si>
    <t>176</t>
  </si>
  <si>
    <t>Best Practice Recommendations for Fatality Management During a Pandemic</t>
  </si>
  <si>
    <t>Standard for Data Collection in DVI</t>
  </si>
  <si>
    <t>Standard for collection, storage, and sharing of various data types collected during the MDI process</t>
  </si>
  <si>
    <t>Workload Limitations for Medicolegal Death Investigators</t>
  </si>
  <si>
    <t>Describes upper boundaries on the amount and extent of work performed by medicolegal death investigators.  The goal is to use it as a tool to help offices achieve adequate staffing for their workloads.</t>
  </si>
  <si>
    <t>Best Practice Recommendation for Communication with Next of Kin (NOK) and Family</t>
  </si>
  <si>
    <t>Best Practice Recommendation for Interactions with Organ Procurement Organizations (OPO)</t>
  </si>
  <si>
    <t>Best Practice Recommendation for Assesment of a Decedent on Scene</t>
  </si>
  <si>
    <t>Ethical Considerations in Disaster Victim Identification</t>
  </si>
  <si>
    <t xml:space="preserve">Directed towards medicolegal authorities for consideration in their planning and execution of mass fatality management and disaster victim identification operations.  Therefore, the text that follows offers a broad overview of pertinent ethical considerations.  Although this discussion touches on legal obligations and duties, this text seeks to elucidate generally accepted standards of conduct whether or not they have been codified as legal obligations yet. </t>
  </si>
  <si>
    <t>Best Practice Recommendation for Common Data Elements</t>
  </si>
  <si>
    <t>Best Practice Recommendation for Deaths in Custody</t>
  </si>
  <si>
    <t>Best Practice Recommendations for Building Resiliency for Disaster Victim Identification Responders</t>
  </si>
  <si>
    <t>Provides best practices for mental health self- care of mass fatality  management personnel and volunteers.  This guidance is for use by medicolegal authorities to ensure resilience of those confronting the  stressors of mass fatalities.</t>
  </si>
  <si>
    <t>Best Practice Recommendations for Managing Disaster Victim Identification Response with Chemical, Biological, Nuclear, and Explosive Trauma</t>
  </si>
  <si>
    <t xml:space="preserve">Recommends best practices for medicolegal authority to ensure the safety of recovery and morgue operations following a mass fatality incident involving hazardous materials.  </t>
  </si>
  <si>
    <t>Best Practice Recommendations for Comparison of ID Methodologies in Disaster Victim Identification</t>
  </si>
  <si>
    <t xml:space="preserve">Compares various discipline specific modalities of identification by power, timeliness and resource intensiveness following a mass fatality incident.  This information will be useful to the medicolegal authority in determining which modality is most appropriate given the incident characteristics and certainly during the reconciliation process.  </t>
  </si>
  <si>
    <t>Best Practice Recommendations for Mass Fatality Management Preparedness</t>
  </si>
  <si>
    <t>Provides guidance for local jurisdictions in the development of a mass fatality response plan.  This guidance will include administrative, tactical response,  resource acquisition, training and exercise planning.</t>
  </si>
  <si>
    <t>Best Practice Recommendation for the Investigation of Drowning Deaths</t>
  </si>
  <si>
    <t>Best Practice Recommendation for Personal Identification of Decedents</t>
  </si>
  <si>
    <t>Best Practice for Postmortem Decedent Imaging</t>
  </si>
  <si>
    <t>Best Practice Recommendations for Quality Assurance in Disaster Victim Identification</t>
  </si>
  <si>
    <t xml:space="preserve">Identifies the primary threats to quality in DVI, refers the reader to appropriate references to address these threats and identifies novel threats to the quality of DVI operations. </t>
  </si>
  <si>
    <t>Best Practie Recommendation for Next of Kin Notification</t>
  </si>
  <si>
    <t>Recommends best practices for notifying kin about a death to  provide guidance to medicolegal agencies</t>
  </si>
  <si>
    <t>Best Practice Recommendation for Elements in a Death Investigation Report</t>
  </si>
  <si>
    <r>
      <rPr>
        <sz val="9"/>
        <color rgb="FF000000"/>
        <rFont val="Source Sans Pro"/>
      </rPr>
      <t xml:space="preserve">SDO Published Standard </t>
    </r>
    <r>
      <rPr>
        <b/>
        <sz val="9"/>
        <color rgb="FF000000"/>
        <rFont val="Source Sans Pro"/>
      </rPr>
      <t>ON REGISTRY</t>
    </r>
  </si>
  <si>
    <t>E1968-19</t>
  </si>
  <si>
    <t>Standard Practice for Microcrystal Testing in Forensic Analysis for Cocaine</t>
  </si>
  <si>
    <t>Describes some standard procedures applicable to the analysis of cocaine using multiple microcrystal tests.  These procedures are applicable to cocaine, which is present in solid dosage form or an injectable liquid form. They are not typically applicable to the analysis of cocaine in biological samples.</t>
  </si>
  <si>
    <r>
      <rPr>
        <sz val="9"/>
        <color rgb="FF000000"/>
        <rFont val="Source Sans Pro"/>
      </rPr>
      <t xml:space="preserve">SDO Published Standard </t>
    </r>
    <r>
      <rPr>
        <b/>
        <sz val="9"/>
        <color rgb="FF000000"/>
        <rFont val="Source Sans Pro"/>
      </rPr>
      <t>ON REGISTRY</t>
    </r>
  </si>
  <si>
    <t>E1969-19</t>
  </si>
  <si>
    <t>Standard Practice for Microcrystal Testing in the Forensic Analysis of Methamphetamine and Amphetamine</t>
  </si>
  <si>
    <t>Describes some standard procedures applicable to the analysis of methamphetamine and amphetamine using microcrystal tests.  These procedures are applicable to methamphetamine and amphetamine, which are present in solid dosage form or an injectable liquid form. These procedures are not typically applicable to the analysis of methamphetamine and amphetamine in biological samples.</t>
  </si>
  <si>
    <r>
      <rPr>
        <sz val="9"/>
        <color rgb="FF000000"/>
        <rFont val="Source Sans Pro"/>
      </rPr>
      <t xml:space="preserve">SDO Published Standard </t>
    </r>
    <r>
      <rPr>
        <b/>
        <sz val="9"/>
        <color rgb="FF000000"/>
        <rFont val="Source Sans Pro"/>
      </rPr>
      <t>ON REGISTRY</t>
    </r>
  </si>
  <si>
    <t>E2125-19</t>
  </si>
  <si>
    <t>Standard Practice for Microcrystal Testing in the Forensic Analysis of Phencyclidine and its Analogues</t>
  </si>
  <si>
    <t>Describes some standard procedures applicable to the analysis of phencyclidine and its analogues using microcrystal tests. These procedures are applicable to phencyclidine and its analogues which are present in solid dosage form or in a liquid form. They are not typically applicable to the analysis of phencyclidine and its analogues in biological samples.</t>
  </si>
  <si>
    <r>
      <rPr>
        <sz val="9"/>
        <color rgb="FF000000"/>
        <rFont val="Source Sans Pro"/>
      </rPr>
      <t xml:space="preserve">SDO Published Standard </t>
    </r>
    <r>
      <rPr>
        <b/>
        <sz val="9"/>
        <color rgb="FF000000"/>
        <rFont val="Source Sans Pro"/>
      </rPr>
      <t>ON REGISTRY</t>
    </r>
  </si>
  <si>
    <t>E2329-17</t>
  </si>
  <si>
    <t>Standard Practice for the Identification of Seized Drugs</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</si>
  <si>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</si>
  <si>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r>
      <rPr>
        <sz val="9"/>
        <color rgb="FF000000"/>
        <rFont val="Source Sans Pro"/>
      </rPr>
      <t xml:space="preserve">SDO Published Standard </t>
    </r>
    <r>
      <rPr>
        <b/>
        <sz val="9"/>
        <color rgb="FF000000"/>
        <rFont val="Source Sans Pro"/>
      </rPr>
      <t>ON REGISTRY</t>
    </r>
  </si>
  <si>
    <t>E2548-16</t>
  </si>
  <si>
    <t>Standard Guide for Sampling Seized Drugs for Qualitative and Quantitative Analysis</t>
  </si>
  <si>
    <t>Covers the minimum considerations for sampling of seized drugs for qualitative and quantitative analysis.</t>
  </si>
  <si>
    <r>
      <rPr>
        <sz val="9"/>
        <color rgb="FF000000"/>
        <rFont val="Source Sans Pro"/>
      </rPr>
      <t xml:space="preserve">SDO Published Standard </t>
    </r>
    <r>
      <rPr>
        <b/>
        <sz val="9"/>
        <color rgb="FF000000"/>
        <rFont val="Source Sans Pro"/>
      </rPr>
      <t>ON REGISTRY</t>
    </r>
  </si>
  <si>
    <t>E2882-19</t>
  </si>
  <si>
    <t>Standard Guide for Analysis of Clandestine Drug Laboratory Evidence</t>
  </si>
  <si>
    <t>Intended to be used in conjunction with the general requirements for the analysis of seized drugs. This guide provides guidance on the chemical analysis of items and samples related to suspected clandestine drug laboratories. It does not address scene attendance or scene processing. This document provides general guidance for the analysis of clandestine laboratory evidence and is not a substitute for detailed and validated laboratory policies and technical procedures.</t>
  </si>
  <si>
    <r>
      <rPr>
        <sz val="9"/>
        <color rgb="FF000000"/>
        <rFont val="Source Sans Pro"/>
      </rPr>
      <t xml:space="preserve">SDO Published Standard </t>
    </r>
    <r>
      <rPr>
        <b/>
        <sz val="9"/>
        <color rgb="FF000000"/>
        <rFont val="Source Sans Pro"/>
      </rPr>
      <t>ON REGISTRY</t>
    </r>
  </si>
  <si>
    <t>E3255-21</t>
  </si>
  <si>
    <t>Standard Practice for Quality Assurance of Forensic Science Service Providers Performing Chemical Analysis</t>
  </si>
  <si>
    <t>This standard addresses the validation and verification of qualitative and quantitative analytical methods applicable to forensic science service providers (FSSPs)</t>
  </si>
  <si>
    <t>E1968-xx</t>
  </si>
  <si>
    <t>E1969-xx</t>
  </si>
  <si>
    <t>E2125-xx</t>
  </si>
  <si>
    <t>E2326-xx</t>
  </si>
  <si>
    <t>Standard Practice for Education and Training of Seized Drug Analysts</t>
  </si>
  <si>
    <t>Provides minimum requirements for education and training of analysts in seized drugs; focuses on items not included in the interdisciplinary training document</t>
  </si>
  <si>
    <t>E2327-xx</t>
  </si>
  <si>
    <t>WK78737</t>
  </si>
  <si>
    <t>Standard Practice for Quality Assurance of Laboratories Performing Seized-Drug Analysis</t>
  </si>
  <si>
    <t>Covers quality assurance issues in forensic laboratories performing seized-drug analysis including evidence handling, analytical procedures, report writing, method validation, documentation, proficiency testing, audits, and health and safety. This practice is meant to apply only to qualitative seized-drug analysis.</t>
  </si>
  <si>
    <t>E2329-xx</t>
  </si>
  <si>
    <t>WK78736</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</si>
  <si>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</si>
  <si>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E2548-xx</t>
  </si>
  <si>
    <t>WK75229</t>
  </si>
  <si>
    <t>E2764-xx</t>
  </si>
  <si>
    <t>Standard Practice for Uncertainty Estimation of Quantitative Measurements in the Analysis of Seized-Drugs</t>
  </si>
  <si>
    <t>Provides guidance on the concept of uncertainty and its application to the qualitative analysis of seized drugs.</t>
  </si>
  <si>
    <t>WK65067</t>
  </si>
  <si>
    <t>Standard Guide for Assessment of Gas Chromatography and Electron Ionization Mass Spectrometry Data During the Qualitative Analysis of Seized Drugs</t>
  </si>
  <si>
    <t>Describes an approach to evaluate gas chromatography (GC) and electron ionization mass spectrometry (EI-MS) data generated during the qualitative analysis of seized drugs. This standard also includes a framework for establishing acceptance criteria for GC and EI-MS data comparisons.</t>
  </si>
  <si>
    <t>WK72630</t>
  </si>
  <si>
    <t>Standard Guide for the Development of Electron Ionization-Mass Spectral (EI-MS) Libraries</t>
  </si>
  <si>
    <t>Describes minimum criteria for the development of electron ionization-mass spectral libraries. Recommendations regarding the use of match criteria and evaluation of mass spectral scoring algorithms are beyond the scope of this document.</t>
  </si>
  <si>
    <t>WK72638</t>
  </si>
  <si>
    <t>Standard Guide for Intralaboratory Blind Quality Control Programs for Seized-Drug Analysis</t>
  </si>
  <si>
    <t>Provides guidelines to develop and implement a blind intralaboratory comparison quality control (BQC) program for seized drug analysis.</t>
  </si>
  <si>
    <t>WK75231</t>
  </si>
  <si>
    <t>Standard Guide for Assessment of Fourier Transform Infrared-Spectroscopy (FTIR) Data During the Qualitative Analysis of Seized Drugs</t>
  </si>
  <si>
    <t>Describes procedures to evaluate Fourier Transform Infrared-Spectroscopy (FT-IR) data generated during the qualitative analysis of seized drugs. This guide also includes a framework for differentiating between screening and identification criteria.</t>
  </si>
  <si>
    <t>Test Method fo Gas Chromatograpy-Infrared Spectroscopy (GC-IR0 Vapor Phase Testing of Fentanyl Related Substances</t>
  </si>
  <si>
    <t>OSAC 2022-S-0013</t>
  </si>
  <si>
    <t>Standard Guide for Testimony by Experts in Seized Drug Analysis</t>
  </si>
  <si>
    <t>Document to be drafted regarding testimony training and concerns for seized drug reports.</t>
  </si>
  <si>
    <t>OSAC 2022-S-0014</t>
  </si>
  <si>
    <t>Standard Practice for Building an Analytical Scheme for the Assessment of THC in Suspected Marijuana Plant Material Samples</t>
  </si>
  <si>
    <t>Standard Guide for Reporting of Seized Drug Analysis Results</t>
  </si>
  <si>
    <t>Document to be drafted, possibly as an annex to ASTM 620, regarding specific needs of seized drug reporting.</t>
  </si>
  <si>
    <t>Test Method for Building an Analytical Scheme for the Analysis of New Psychoactive Substances and True Unknowns in Seized Drugs</t>
  </si>
  <si>
    <t>Describes an analytical scheme for the non-targeted analysis of true unknowns in seized drug analysis.</t>
  </si>
  <si>
    <t>Test Method for the Analytical Scheme for the Differentiation of Marijuana and Hemp in Seized Drug Analysis</t>
  </si>
  <si>
    <t>Describes the analytical scheme for the differentiation between Cannabis and Hemp.</t>
  </si>
  <si>
    <t>Standard Guide for Assessment of LC Data During the Qualitative Analysis of Seized Drugs</t>
  </si>
  <si>
    <t>Provides guidance on the assessment of chromatography data in LC analysis</t>
  </si>
  <si>
    <t>Standard Test Method for the Analysis of Seized Drugs Using Color Tests</t>
  </si>
  <si>
    <t>Standard Test Method for the Analysis of Seized Drugs Using Gas Chromatograph-Infrared Spectroscopy</t>
  </si>
  <si>
    <t>Standard Practice for Evidence Handling of Seized Drugs</t>
  </si>
  <si>
    <t>Guidance on evidence handling minimum requirements for drug evidence</t>
  </si>
  <si>
    <t>Standard Guide for the Assessment of Structural Similarity of Substances</t>
  </si>
  <si>
    <t>Provides general guidance in how to assess the structural similarity of two substances</t>
  </si>
  <si>
    <t>Standard Practice for Quantitative Analysis of Seized Drugs</t>
  </si>
  <si>
    <t>Guidance on the methods available for the quantitative analysis of seized drugs, including uncertainty assessment.</t>
  </si>
  <si>
    <t>E2548-11e</t>
  </si>
  <si>
    <t>Standard Practice for Validation of Seized-Drug Analytical Methods</t>
  </si>
  <si>
    <t>AES</t>
  </si>
  <si>
    <t>76-2022</t>
  </si>
  <si>
    <t>Speech Collection Guidelines for Speaker Recognition: Interviewing at a Temporary Location</t>
  </si>
  <si>
    <t xml:space="preserve">This document specifies recommended practices for recording audio intended for use in forensic speaker recognition analyses, focusing on doing so at a temporary, non-laboratory location.  It includes recommendations for the physical preparation of the location, selection of appropriate recording hardware and audio formats, and possible methods for interviewers to elicit the desired type and amount of speech from subjects.  </t>
  </si>
  <si>
    <t>Validation of forensic speaker recognition for the purpose of informing legal admissibility decisions</t>
  </si>
  <si>
    <t xml:space="preserve">Forensic speaker recognition is the process of comparing the properties of a recording of a speaker of questioned identity with the properties of one or more recordings of a speaker of known identity in order to assist a court of law to decide whether the recordings are of the same speaker or not (sometimes there is no known-speaker recording and the task is to compare multiple questioned-speaker recordings). Forensic speaker recognition may also be conducted to assist with law-enforcement-agency investigations. Validation of a forensic speaker recognition system is the process of empirically testing the system to assess how well it works under the test conditions. The present draft standard covers validation of a forensic speaker recognition system when the purpose of the validation is to assist a court of law to decide whether to admit testimony based on the output of the system.
</t>
  </si>
  <si>
    <t>Assessing Mismatch Conditions for Forensic Speaker Recognition</t>
  </si>
  <si>
    <t xml:space="preserve">Describes extrinsic and intrinsic mismatch conditions and recommend methods and metrics for identifying and assessing each.
</t>
  </si>
  <si>
    <t>Training Guidelines for Legal Professionals Handling SPeaker Recogntion Cases</t>
  </si>
  <si>
    <t>Describes recommendations for training legal professionals for Speaker Recognition cases.</t>
  </si>
  <si>
    <t>Recording Audio for Forensic Speaker Recognition</t>
  </si>
  <si>
    <t>The first in a series of documents providing information on making recordings for forensic speaker recognition use. The “temporary location” document is one of the follow-on documents to the basic recommendation, to be followed by other scenarios (e.g. interview room, vehicle interior, body microphone, recording at a distance, etc.).</t>
  </si>
  <si>
    <t>Audio Pre-Processing for Forensic Speaker Recognition</t>
  </si>
  <si>
    <t>Discussion of audio enhancement/processing techniques (e.g. diarization, length, filtering, tone removal, dereverberation, tilt compensations, clipping restoration, etc.) and their effect on FSR analyses.
Will include references to existing papers on specific techniques.</t>
  </si>
  <si>
    <t>Dataset Collection for Forensic Speaker Recogntion</t>
  </si>
  <si>
    <t>Guidelines for collecting speech data for use in training, calibration, and validation of human-assisted speaker recognition algorithms.  Will include references to existing papers on previous practices.</t>
  </si>
  <si>
    <t>Combining Results from Multiple Speaker Recognition Methods</t>
  </si>
  <si>
    <t>Methods for fusing the results of multiple algorithms or methods.</t>
  </si>
  <si>
    <t>Reporting Results for Speaker Recognition Examinations</t>
  </si>
  <si>
    <t>Methodology for reporting results of an Speaker Recognition Examination.</t>
  </si>
  <si>
    <t>Training Guidelines for Speaker Recognition Examiners</t>
  </si>
  <si>
    <t>Describes recommendations for Speaker Recognition Training curriculum.</t>
  </si>
  <si>
    <t>Proficiency Testing Guidelines for Speaker Recognition Examiners</t>
  </si>
  <si>
    <t>Recommendations on how to develop and implement Proficiency Tests for Speaker Recognition Examiners.
Note:  Plan to work with  Johnathan Philips.  
Plan to work with other OSAC groups.
-- Note:  Consider Quality Assurance -- Intralab elements in this document when developed.</t>
  </si>
  <si>
    <t>Aptitude Testing for Speaker Recognition Examiners</t>
  </si>
  <si>
    <t>Relevant for examiners that incorporate aural methods in their analysis to assess their ability and aptitude for hearing differences in speakers. For example, native language skills, musical background, etc. might enhance an examiner’s ability to recognize certain speaker characteristics.</t>
  </si>
  <si>
    <t>Considerations for Conducting Audio Lineups for Earwitness Testimony</t>
  </si>
  <si>
    <t xml:space="preserve">In the past year, a number of court cases in the US, have had testimony related to Speaker Recognition, from Lay Witness, Earwitness.  
Position Paper:  Reasons why Audio Lineups are not reliable, and things that need to be considered when conducting audio lineups.
-- to include Earwithness testimony.
-- Explain the science behind the concern.
</t>
  </si>
  <si>
    <r>
      <rPr>
        <sz val="9"/>
        <color rgb="FF000000"/>
        <rFont val="Source Sans Pro"/>
      </rPr>
      <t xml:space="preserve">SDO Published Standard </t>
    </r>
    <r>
      <rPr>
        <b/>
        <sz val="9"/>
        <color rgb="FF000000"/>
        <rFont val="Source Sans Pro"/>
      </rPr>
      <t>ON REGISTRY</t>
    </r>
  </si>
  <si>
    <t>E1610-18</t>
  </si>
  <si>
    <t>Standard Guide for Forensic Paint Analysis and Comparison</t>
  </si>
  <si>
    <t>Intended as an introduction to standard guides for forensic examination of paints and coatings. It is intended to assist individuals who conduct forensic paint analysis in their evaluation, selection, and application of tests that can be of value to their investigations.</t>
  </si>
  <si>
    <r>
      <rPr>
        <sz val="9"/>
        <color rgb="FF000000"/>
        <rFont val="Source Sans Pro"/>
      </rPr>
      <t xml:space="preserve">SDO Published Standard </t>
    </r>
    <r>
      <rPr>
        <b/>
        <sz val="9"/>
        <color rgb="FF000000"/>
        <rFont val="Source Sans Pro"/>
      </rPr>
      <t>ON REGISTRY</t>
    </r>
  </si>
  <si>
    <t>7/3/2020</t>
  </si>
  <si>
    <t>Standard Test Method for the Automated Determination of Refractive Index of Glass Samples Using the Oil Immersion Method and a Phase Contrast Microscope</t>
  </si>
  <si>
    <t>Covers a procedure for measuring the refractive index (hl t ) of glass samples, irregularly shaped and as small as 300 µg, for the comparison of fragments of a known source to recovered fragments from a questioned source.</t>
  </si>
  <si>
    <r>
      <rPr>
        <sz val="9"/>
        <color rgb="FF000000"/>
        <rFont val="Source Sans Pro"/>
      </rPr>
      <t xml:space="preserve">SDO Published Standard </t>
    </r>
    <r>
      <rPr>
        <b/>
        <sz val="9"/>
        <color rgb="FF000000"/>
        <rFont val="Source Sans Pro"/>
      </rPr>
      <t>ON REGISTRY</t>
    </r>
  </si>
  <si>
    <t>E2330-19</t>
  </si>
  <si>
    <t>Standard Test Method for Determination of Concentrations of Elements in Glass Samples Using Inductively Coupled Plasma Mass Spectrometry (ICP-MS) for Forensic Comparisons</t>
  </si>
  <si>
    <t>Covers a procedure for quantitative determination of the concentrations of certain elements using inductively coupled plasma
 mass spectrometry.</t>
  </si>
  <si>
    <r>
      <rPr>
        <sz val="9"/>
        <color rgb="FF000000"/>
        <rFont val="Source Sans Pro"/>
      </rPr>
      <t xml:space="preserve">SDO Published Standard </t>
    </r>
    <r>
      <rPr>
        <b/>
        <sz val="9"/>
        <color rgb="FF000000"/>
        <rFont val="Source Sans Pro"/>
      </rPr>
      <t>ON REGISTRY</t>
    </r>
  </si>
  <si>
    <t>E2808-21a</t>
  </si>
  <si>
    <t>Standard Guide for Microspectrophotometry in Forensic Paint Analysis</t>
  </si>
  <si>
    <t>It is expected that trace evidence practitioners will be able to refer to this standard guide to assist them with the analysis of paint using MSP.</t>
  </si>
  <si>
    <r>
      <rPr>
        <sz val="9"/>
        <color rgb="FF000000"/>
        <rFont val="Source Sans Pro"/>
      </rPr>
      <t xml:space="preserve">SDO Published Standard </t>
    </r>
    <r>
      <rPr>
        <b/>
        <sz val="9"/>
        <color rgb="FF000000"/>
        <rFont val="Source Sans Pro"/>
      </rPr>
      <t>ON REGISTRY</t>
    </r>
  </si>
  <si>
    <t>E2926-17</t>
  </si>
  <si>
    <t>Standard Test Method for Forensic Comparison of Glass Using Micro X-ray Fluorescence Spectrometry</t>
  </si>
  <si>
    <t>This test method is for the determination and comparison of major, minor, and trace elements present in glass fragments measured through the use of µ-XRF.</t>
  </si>
  <si>
    <r>
      <rPr>
        <sz val="9"/>
        <color rgb="FF000000"/>
        <rFont val="Source Sans Pro"/>
      </rPr>
      <t xml:space="preserve">SDO Published Standard </t>
    </r>
    <r>
      <rPr>
        <b/>
        <sz val="9"/>
        <color rgb="FF000000"/>
        <rFont val="Source Sans Pro"/>
      </rPr>
      <t>ON REGISTRY</t>
    </r>
  </si>
  <si>
    <t>E2927-16e1</t>
  </si>
  <si>
    <t>Standard Test Method for Determination of Trace Elements in Soda-Lime Glass Samples Using Laser Ablation Inductively Coupled Plasma Mass Spectrometry for Forensic Comparisons</t>
  </si>
  <si>
    <t>Covers a procedure for the quantitative elemental analysis of seventeen elements through the use of Laser Ablation Inductively Coupled Plasma Mass Spectrometry (LA-ICP-MS) for the forensic comparison of glass fragments.</t>
  </si>
  <si>
    <r>
      <rPr>
        <sz val="9"/>
        <color rgb="FF000000"/>
        <rFont val="Source Sans Pro"/>
      </rPr>
      <t xml:space="preserve">SDO Published Standard </t>
    </r>
    <r>
      <rPr>
        <b/>
        <sz val="9"/>
        <color rgb="FF000000"/>
        <rFont val="Source Sans Pro"/>
      </rPr>
      <t>ON REGISTRY</t>
    </r>
  </si>
  <si>
    <t>E2937-18</t>
  </si>
  <si>
    <t>Standard Guide for Using Infrared Spectroscopy in Forensic Paint Examinations</t>
  </si>
  <si>
    <t>Provides best practices guidance for the use of infrared spectroscopy for the characterization of paint evidence.</t>
  </si>
  <si>
    <r>
      <rPr>
        <sz val="9"/>
        <color rgb="FF000000"/>
        <rFont val="Source Sans Pro"/>
      </rPr>
      <t xml:space="preserve">SDO Published Standard </t>
    </r>
    <r>
      <rPr>
        <b/>
        <sz val="9"/>
        <color rgb="FF000000"/>
        <rFont val="Source Sans Pro"/>
      </rPr>
      <t>ON REGISTRY</t>
    </r>
  </si>
  <si>
    <t>E3085-17</t>
  </si>
  <si>
    <t>Standard Guide for Fourier Transform Infrared Spectroscopy in Forensic Tape Examinations</t>
  </si>
  <si>
    <t>Provides basic recommendations and information about infrared spectrometers and accessories, with an emphasis on sampling techniques specific to pressure sensitive tape examinations and comparisons.</t>
  </si>
  <si>
    <r>
      <rPr>
        <sz val="9"/>
        <color rgb="FF000000"/>
        <rFont val="Source Sans Pro"/>
      </rPr>
      <t xml:space="preserve">SDO Published Standard </t>
    </r>
    <r>
      <rPr>
        <b/>
        <sz val="9"/>
        <color rgb="FF000000"/>
        <rFont val="Source Sans Pro"/>
      </rPr>
      <t>ON REGISTRY</t>
    </r>
  </si>
  <si>
    <t>E3233-20</t>
  </si>
  <si>
    <t>Standard Practice for a Forensic Tape Analysis Training Program</t>
  </si>
  <si>
    <t>Intended as a practice for use by laboratory personnel responsible for training examiners to perform forensic examinations and comparisons on pressure sensitive tapes and adhesives.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</si>
  <si>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</si>
  <si>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E3234-20</t>
  </si>
  <si>
    <t>Standard Practice for a Forensic Paint Analysis Training Program</t>
  </si>
  <si>
    <t>Intended as a practice for use by laboratory personnel responsible for training examiners to perform forensic examinations and comparisons of paint.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</si>
  <si>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</si>
  <si>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E3260-21</t>
  </si>
  <si>
    <t>Standard Guide for Forensic Examination and Comparison of Pressure Sensitive Tapes</t>
  </si>
  <si>
    <t>Intended as an introduction to assist individuals who conduct forensic tape analysis in their evaluation, selection, and application of tests that can be of value to their examinations.</t>
  </si>
  <si>
    <r>
      <rPr>
        <sz val="9"/>
        <color rgb="FF000000"/>
        <rFont val="Source Sans Pro"/>
      </rPr>
      <t xml:space="preserve">SDO Published Standard </t>
    </r>
    <r>
      <rPr>
        <b/>
        <sz val="9"/>
        <color rgb="FF000000"/>
        <rFont val="Source Sans Pro"/>
      </rPr>
      <t>ON REGISTRY</t>
    </r>
  </si>
  <si>
    <t>E3272-21</t>
  </si>
  <si>
    <t>Standard Guide for the Collection of Soils and Other Geological Evidence for Criminal Forensic Applications</t>
  </si>
  <si>
    <t>Provides guidance on the collection of soil evidence in the field (e.g. crime scenes)</t>
  </si>
  <si>
    <t>E2809-22</t>
  </si>
  <si>
    <t>WK57479</t>
  </si>
  <si>
    <t>Standard Guide for Using Scanning Electron Microscopy/X-Ray Spectrometry in Forensic Polymer Examinations</t>
  </si>
  <si>
    <t>Intended to assist individuals and laboratories that conduct analyses of forensic polymer samples (e.g., tape, paint) by scanning electron microscopy (SEM) and energy dispersive X-ray spectroscopy (EDS).</t>
  </si>
  <si>
    <t>E3296-22</t>
  </si>
  <si>
    <t>WK75180</t>
  </si>
  <si>
    <t>Standard Guide for Using Pyrolysis Gas Chromatography and Pyrolysis Gas Chromatography-Mass Spectrometry in Forensic Polymer Examinations</t>
  </si>
  <si>
    <t>Serves as a guide to assist individuals and laboratories in the utilization of PGC and PGC/MS in the forensic examination of polymeric materials. It will address the selection, application and evaluation of PGC and PGC/MS as methods for the identification and comparison of the organic components of these types of materials.</t>
  </si>
  <si>
    <t>E3294-22</t>
  </si>
  <si>
    <t>Standard Guide for Forensic Analysis of Geological Materials by Powder X-Ray Diffraction</t>
  </si>
  <si>
    <t>Provides guidance on the appropriate use of x-ray diffraction in examination of forensic geological materials</t>
  </si>
  <si>
    <t>E2926-xx</t>
  </si>
  <si>
    <t>E2927-xx</t>
  </si>
  <si>
    <t>WK74602</t>
  </si>
  <si>
    <t>E2224-xx</t>
  </si>
  <si>
    <t>WK73181</t>
  </si>
  <si>
    <t>Standard Guide for Forensic Analysis of Fibers by Infrared Spectroscopy</t>
  </si>
  <si>
    <t>E2225-xx</t>
  </si>
  <si>
    <t>WK75645</t>
  </si>
  <si>
    <t>Standard Guide for Forensic Examination of Fabrics and Cordage</t>
  </si>
  <si>
    <t>E2227-xx</t>
  </si>
  <si>
    <t>WK81312</t>
  </si>
  <si>
    <t>Standard Guide for Forensic Examination of Non-Reactive Dyes in Textile Fibers by Thin-Layer Chromatography</t>
  </si>
  <si>
    <t>TLC is an inexpensive, simple, well-documented technique that, under certain conditions, can be used to complement the use of visible spectroscopy in comparisons of fiber colorants.</t>
  </si>
  <si>
    <t>E2228-xx</t>
  </si>
  <si>
    <t>WK73180</t>
  </si>
  <si>
    <t>Standard Guide for Microscopical Examination of Textile Fibers</t>
  </si>
  <si>
    <t>WK56743</t>
  </si>
  <si>
    <t>Standard Practice for Training in the Forensic Examination of Hair by Microscopy</t>
  </si>
  <si>
    <t>Intended for use by laboratory personnel responsible for training forensic hair examiners to prepare them to perform forensic hair examinations including microscopical human hair comparisons. It contains relevant suggested reading assignments and structured exercises for hands‐on practical experience for the trainee.</t>
  </si>
  <si>
    <t>E3316-xx</t>
  </si>
  <si>
    <t xml:space="preserve">Standard Guide for the Microscopical Forensic Examination of Hair </t>
  </si>
  <si>
    <t>Intended to assist individuals and laboratories by providing standards for the microscopical examination of human hair for the classification and comparison of samples.</t>
  </si>
  <si>
    <t>WK72932</t>
  </si>
  <si>
    <t>Standard Guide for the Collection, Analysis and Comparison of Forensic Glass Samples</t>
  </si>
  <si>
    <t>[SWGMAT doc in need of revision] Intended as an introduction to assist individuals who conduct forensic glass analyses in their evaluation, selection, and application of tests that can be of value to their examinations.</t>
  </si>
  <si>
    <t>WK70035</t>
  </si>
  <si>
    <t>Standard Practice for Use of Color in Visual Examination and Forensic Comparison of Soil Samples</t>
  </si>
  <si>
    <t>This document recommends best practices for describing the color of forensic soil/geologic material determined by visual assessment within the context of a forensic examination.</t>
  </si>
  <si>
    <t>WK74138</t>
  </si>
  <si>
    <t>Standard Guide for Using X-Ray Fluorescence (u-XRF) in Forensic Polymer Examinations</t>
  </si>
  <si>
    <t>Serves as a guide to assist forensic examiners in the utilization of XRF in forensic examination of paint.</t>
  </si>
  <si>
    <t>OSAC 2022-S-0015</t>
  </si>
  <si>
    <t>Standard Guide for Forensic Physical Fit Examination</t>
  </si>
  <si>
    <t>Provides information to assist the forensic examiner in the examination of trace materials for physical (fracture) matches.</t>
  </si>
  <si>
    <t>OSAC 2022-S-0017</t>
  </si>
  <si>
    <t>WK78749</t>
  </si>
  <si>
    <t>Standard Guide for Microspectrometry in Forensic Fiber Analysis</t>
  </si>
  <si>
    <t>It is expected that trace evidence practitioners will be able to refer to this standard guide to assist them with the analysis of fibers using MSP.</t>
  </si>
  <si>
    <t>OSAC 2022-N-0018</t>
  </si>
  <si>
    <t>WK78748</t>
  </si>
  <si>
    <t>Standard Practice for a Forensic Fiber Training Program</t>
  </si>
  <si>
    <t>Intended as a practice for use by laboratory personnel responsible for training examiners to perform forensic examinations and comparisons of fibers. It contains suggested reading assignments and structured exercises to provide practical experience for the trainee.</t>
  </si>
  <si>
    <t>guide has the flexibility to incorporate many additional types of trace evidence as well as other disciplines, particularly of a comparative nature</t>
  </si>
  <si>
    <t>OSAC 2022-S-0019</t>
  </si>
  <si>
    <t>WK78747</t>
  </si>
  <si>
    <t>Standard Guide for Forensic Examination of Fibers</t>
  </si>
  <si>
    <t>Serves as an overview of the analysis and comparison of fibers.</t>
  </si>
  <si>
    <t>OSAC 2022-S-0029</t>
  </si>
  <si>
    <t>Standard Guide for Interpretation and Reporting in Forensic Comparisons of Trace Materials</t>
  </si>
  <si>
    <t>Provides recommendations and requirements to the trace evidence community regarding how to interpret and describe the significance of the overall results of a comparative trace examination.</t>
  </si>
  <si>
    <t>Standard Guide for Scanning Electron Microscopy (SEM)/Energy Dispersive Spectroscopy (EDS) Analysis of Soils and Geological Materials for Forensic Applications</t>
  </si>
  <si>
    <t>Provides guidance on the appropriate use of SEM/EDS in forensic soil examinations.</t>
  </si>
  <si>
    <t>guidance document for a specific technique as applied to a specific trace material, but critical supplement to the overarching guide</t>
  </si>
  <si>
    <t>Standard Guide for Polarized Light Microscopy of Soils and Geological Materials for Forensic Applications</t>
  </si>
  <si>
    <t>Provides guidance on the appropriate use of x-ray diffraction in forensic soil examinations.</t>
  </si>
  <si>
    <t>Standard Guide for Assessing Physical Characteristics in Forensic Tape Examinations</t>
  </si>
  <si>
    <t>[SWGMAT doc in need of revision] Provides a description of the methods used
 to assess the physical characteristics of tape evidence for identification and comparisons.</t>
  </si>
  <si>
    <t>Standard Guide for Using Light Microscopy in Forensic Tape Examinations</t>
  </si>
  <si>
    <t>[SWGMAT doc in need of revision] Intended to assist individuals and laboratories that conduct microscopic examinations and comparisons of pressure sensitive tapes. These methods emphasize the examination and comparison of duct tape (a fabric reinforced tape) and clear polypropylene packing tape (a non-reinforced tape).</t>
  </si>
  <si>
    <t>Standard Practice for a Forensic Glass Analysis and Training Program</t>
  </si>
  <si>
    <t>[SWGMAT doc in need of revision] Intended as a practice for use by laboratory personnel responsible for training examiners to perform forensic examinations and comparisons of glass. It contains suggested reading assignments and structured exercises to provide practical experience for the trainee.</t>
  </si>
  <si>
    <t>Standard Guide for Using Raman Spectroscopy in Forensic Polymer Examinations</t>
  </si>
  <si>
    <t>Serves as a guide to assist forensic examiners in the utilization of raman spectroscopy in forensic examination of paint.</t>
  </si>
  <si>
    <t>Standard Guide for Using Light Microscopy in Forensic Paint Examinations</t>
  </si>
  <si>
    <t>Intended to assist individuals and laboratories that conduct microscopic examinations and comparisons of paint.</t>
  </si>
  <si>
    <t>Standard Practice for Interpretation and Report Writing in Forensic Comparisons of Trace Materials</t>
  </si>
  <si>
    <t>Provides recommendations and requirements to the trace evidence community regarding how to interpret and describe the significance of the overall results of a comparative trace examination. </t>
  </si>
  <si>
    <t>E2937-xx</t>
  </si>
  <si>
    <t>E3085-xx</t>
  </si>
  <si>
    <t>Standard Practice for Physical Fit Training Program for Forensic Comparisons of Trace Materials</t>
  </si>
  <si>
    <t>Intended as a practice for use by laboratory personnel responsible for training examiners to perform forensic comparisons of trace materials. It contains suggested reading assignments and structured exercises to provide practical experience for the trainee.</t>
  </si>
  <si>
    <t>Standard Guide for the Analysis of Soils and Other Geological Evidence for Criminal Forensic Applications</t>
  </si>
  <si>
    <t>This will be the "parent guide" that provides an overview of the forensic soil examination process.</t>
  </si>
  <si>
    <t>Standard Guide for Pollen Analysis for Forensic Applications</t>
  </si>
  <si>
    <t>Provides guidance on the appropriate use of palynology in forensic soil examinations</t>
  </si>
  <si>
    <t>Standard Guide for X-Ray Fluorescence of Soils and Geological Materials for Forensic Applications</t>
  </si>
  <si>
    <t>Provides guidance on the appropriate use of x-ray fluorescence in forensic soil examinations.</t>
  </si>
  <si>
    <t>Standard Guide for FT-IR Spectroscopy Analysis of Soils and Geological Materials for Forensic Applications</t>
  </si>
  <si>
    <t>Provides guidance on the appropriate use of infrared spectroscopy in forensic soil examinations.</t>
  </si>
  <si>
    <t>Standard Guide for Raman Spectroscopy Analysis of Soils and Geological Materials for Forensic Applications</t>
  </si>
  <si>
    <t>Provides guidance on the appropriate use of Raman spectroscopy in forensic soil examinations.</t>
  </si>
  <si>
    <t>Standard Guide for Opinions and Testimony in Forensic Geology</t>
  </si>
  <si>
    <t>Provides guidance on testimony in forensic geology.</t>
  </si>
  <si>
    <t>Standard Guide for the Collection of Dust for Forensic Applications</t>
  </si>
  <si>
    <t>Provides guidance on the collection of dust evidence in the field (e.g. crime scenes).</t>
  </si>
  <si>
    <t>Standard Guide for the Fractionation of Soil Evidence</t>
  </si>
  <si>
    <t>Provides guidance on how to separate different soil fractions during a forensic soil examination.</t>
  </si>
  <si>
    <t>Standard Practice for Education and Training in Forensic Geology</t>
  </si>
  <si>
    <t>This document will be a forensic geology specific annex to the broader education and training standard proceeding to the Registry.</t>
  </si>
  <si>
    <t>Standard Terminology for the Forensic Analysis of Soils and Geological Materials</t>
  </si>
  <si>
    <t>Provides definitions for terminology specific to forensic geology.</t>
  </si>
  <si>
    <t>Quality Assurance for Forensic Geology</t>
  </si>
  <si>
    <t>This document will be a forensic geology specific annex to the broader QA standard being planned by the Chemistry SAC.</t>
  </si>
  <si>
    <t>Standard Guide for Using X-Ray Diffraction (XRD) in Forensic Polymer Examinations</t>
  </si>
  <si>
    <t>Serves as a guide to assist forensic examiners in the utilization of XRD in forensic examination of paint.</t>
  </si>
  <si>
    <r>
      <rPr>
        <sz val="9"/>
        <color rgb="FF000000"/>
        <rFont val="Source Sans Pro"/>
      </rPr>
      <t xml:space="preserve">SDO Published Standard </t>
    </r>
    <r>
      <rPr>
        <b/>
        <sz val="9"/>
        <color rgb="FF000000"/>
        <rFont val="Source Sans Pro"/>
      </rPr>
      <t>ON REGISTRY</t>
    </r>
  </si>
  <si>
    <r>
      <rPr>
        <sz val="9"/>
        <color rgb="FF000000"/>
        <rFont val="Source Sans Pro"/>
      </rPr>
      <t xml:space="preserve">SDO Published Standard </t>
    </r>
    <r>
      <rPr>
        <b/>
        <sz val="9"/>
        <color rgb="FF000000"/>
        <rFont val="Source Sans Pro"/>
      </rPr>
      <t>ON REGISTRY</t>
    </r>
  </si>
  <si>
    <t>E3235-21</t>
  </si>
  <si>
    <t>Standard Practice for Latent Print Evidence Imaging Resolution</t>
  </si>
  <si>
    <t>Provides procedures for verifying that digital cameras and scanners can capture the necessary details in images of latent print evidence
The scope of this document is to provide recommendations on the resolving power that enables recording of level 3 details of latent print evidence that are suitable for comparison purposes using a digital camera, a flatbed scanner, or other image capture device.  These recommendations take into consideration the minimum resolution requirements for utilizing the photographs for comparison.</t>
  </si>
  <si>
    <t>E2825-21</t>
  </si>
  <si>
    <t>Standard Guide for Forensic Digital Image Processing</t>
  </si>
  <si>
    <t>This guide provides digital image processing guidelines to ensure the production of quality forensic imagery for use as evidence in a court of law. This guide briefly describes advantages, disadvantages, and potential limitations of each major process.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</si>
  <si>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</si>
  <si>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Intended to be a general guide outlining best practices for practitioners taking photographs during autopsy examinations.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</si>
  <si>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</si>
  <si>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2021-S-0027</t>
  </si>
  <si>
    <t>Standard Guide for Laboratory Photography</t>
  </si>
  <si>
    <t xml:space="preserve"> Intended to be a general guide outlining best practices for practitioners taking photographs of items within a laboratory environment. </t>
  </si>
  <si>
    <t>WK69872</t>
  </si>
  <si>
    <t>Standard Guide for Crime Scene Photography</t>
  </si>
  <si>
    <t>Intended to be a general crime scene photographer’s guide outlining best practices for all practitioners of crime scene photography. This includes professionals whose job is specifically limited to photography, to the part time patrol officer who may only encounter the need to photograph a crime scene occasionally.  In this document, ‘crime scene’ not only refers to scenes involving criminal activity, but may represent non-criminal events including accidents of all types, research and experimentation, internal investigations, suicides and suspicious deaths, etc.</t>
  </si>
  <si>
    <t>PSAC</t>
  </si>
  <si>
    <t>Standard Guide for Developing Discipline Specific Methodology by ACE-V</t>
  </si>
  <si>
    <t>This standard guide was developed by members of the Physics/Pattern Interpretation SAC before moving forward to members of the DMSAC for review. The standard was sent to ASTM by the DMSAC in March 2020. It identifies and defines the various phases within the methodology of ACE-V and specifies minimum general requirements that shall be adhered to for a methodology to be recognized as ACE-V.</t>
  </si>
  <si>
    <t>Training Guidelines for Video Analysis, Image Analysis and Photography</t>
  </si>
  <si>
    <t xml:space="preserve">Recommends topics and guidelines for training within the disciplines of video analysis, image analysis, and photography as a supplement to Practice E2917. </t>
  </si>
  <si>
    <t>OSAC 2021-S-0036</t>
  </si>
  <si>
    <t>Standard Guide for Image Authentication</t>
  </si>
  <si>
    <t>Provides information on the evidentiary value, methodology, and limitations when conducting an image authentication examination as a part of forensic analysis.  The intended audience is examiners in a laboratory setting.
The scope of the document includes image content authentication and image source authentication but does not include the interpretation of image content. Neither image source nor content authentication answers specific questions 
about the subject(s), object(s), or event(s) within an image. This Standard was reviewed by the DMSAC in Fall 2020, but was not approved for ASTM.  Feedback is being reviewed and the document will be updated before moving forward with the STRP.</t>
  </si>
  <si>
    <t>OSAC 2021-S-0037</t>
  </si>
  <si>
    <t>Standard Guide for Photogrammetry</t>
  </si>
  <si>
    <t>Provides basic information on the evidentiary value, methodology, and limitations when conducting photogrammetric examinations as a part of forensic analysis.  The intended audience is examiners in a laboratory and/or field setting.
This standard is not intended to be used as a step-by-step practice for conducting a proper forensic examination or reaching a conclusion.  This document should not be construed as legal advice.</t>
  </si>
  <si>
    <t>OSAC 2022-S-0031</t>
  </si>
  <si>
    <t>Standard Guide for Forensic Digitial Video Examination Workflow</t>
  </si>
  <si>
    <t>Provides a structured workflow for practitioners processing and analyzing digital video evidence.</t>
  </si>
  <si>
    <t>WK61709</t>
  </si>
  <si>
    <t>Standard Practice for Data Acquisition from Digital Video Recording Systems</t>
  </si>
  <si>
    <t xml:space="preserve">Provides procedures that ensure playback while maintaining best quality of evidence for the collection of data from Digital CCTV.  It also can aid in the development of Standard Operating Procedures (SOPs). 
This document does not address acquisition from cloud based acquisitions or forensic video or audio analysis techniques performed after the retrieval of data.  </t>
  </si>
  <si>
    <t>DMSAC</t>
  </si>
  <si>
    <t>Standard Guide on Process Based Quality Assurance Criteria for Digital and Multimedia Evidence</t>
  </si>
  <si>
    <t>This guide outlines the minimum quality assurance requirements specific to processing digital and multimedia evidence (DME).  These processing requirements include defining the structure of standard operating procedures; equipment requirements; handling of test items; technical records; ensuring the validity of tests that are specific to examinations conducted in digital and multimedia forensics.</t>
  </si>
  <si>
    <t>Standard Guide for Photographing Injuries, Scars, Marks, &amp; Tattoos</t>
  </si>
  <si>
    <t>This guide will outline best practices for photographing injuries, scars, marks, and tattoos to achieve the highest quality images possible and optimize database searches and manual comparisons. Since these can be anywhere on the body, this document will be a collaborative effort between VITAL, Facial ID, Friction Ridge and other subcommittees such as Medicolegal Death Investigations, Crime Scene, and Forensic Nursing.</t>
  </si>
  <si>
    <t>Guide for Image Content Analysis</t>
  </si>
  <si>
    <t>This standard provides information on the evidentiary value, methodology, and limitations when conducting image content analysis as a part of forensic analysis.  The intended audience is examiners in a laboratory setting.</t>
  </si>
  <si>
    <t>Friction Ridge (?)</t>
  </si>
  <si>
    <t>Standard Guide on Reporting Image and Video Analysis Results</t>
  </si>
  <si>
    <t>This guide is intended to address minimum content and general format of reports pertaining to Forensic Photography work.</t>
  </si>
  <si>
    <t>SWGDE Best Practices for Archiving Digital and Multimedia Evidence</t>
  </si>
  <si>
    <t>SWGDE Guidelines for Validation Testing</t>
  </si>
  <si>
    <t>1. Standard Guide for Image Management (Photo TG Proposed Idea)
2. Standard Guide on Digital Video and Image Analysis Work product (Video TG Proposed Idea)
3. SWGDE Best Practices for Archiving Digital and Multimedia Evidence</t>
  </si>
  <si>
    <t>1. Intended to be a general guide for the storage and archiving of digital images.
2. This guide will outline handling for output from analysis that includes still images and video.</t>
  </si>
  <si>
    <t>Guide for Multiple Camera 3D Model</t>
  </si>
  <si>
    <t>This guide will provide considerations on how to create a 3D model from multiple camera views and may implement photogrammetry</t>
  </si>
  <si>
    <t>Standard Guide for Capturing Trajectory Photographs Using Laser Tracking</t>
  </si>
  <si>
    <t>Provides guidance to Forensic Photography practitioners on how to produce demonstrative photographs depicting projectile trajectories using laser tracking.</t>
  </si>
  <si>
    <t>Standard Guide for Photographic Documentation of Witness Perspective</t>
  </si>
  <si>
    <t>Provides guidance to Forensic Photography practitioners on minimum content, methodology, and photographic techniques for documenting the perspective of witnesses.</t>
  </si>
  <si>
    <t>Standard Practice for Analyzing Videos encoded with HEVC</t>
  </si>
  <si>
    <t>Provides forensic examiners an overview of H265 to include limitations and its difference between H264 as well as how to analyze videos encoded w/HEVC.</t>
  </si>
  <si>
    <t>Video Retrieval Canvassing &amp; Crowdsourcing of Third-Party Video</t>
  </si>
  <si>
    <t>Provides guidance to personnel tasked with the acquisition on the proper collection and preservation of third-party video from multiple locations and sources (e.g., smartphones, IoT devices, doorbell cameras) during an investigation</t>
  </si>
  <si>
    <t>Standard Guide for Frame Timing Analysis of H.264 Video in ISO Base Media File Formats</t>
  </si>
  <si>
    <t xml:space="preserve">Provides forensic examiners recommendations for determining frame rate and frame interval timing as a part of forensic analysis of digital video. </t>
  </si>
  <si>
    <t>Legal</t>
  </si>
  <si>
    <t>Video and Audio Redaction for Legal &amp; Public Disclosure</t>
  </si>
  <si>
    <t>Provides guidance on the use of software, application of redaction filters, processing digital files, to redact digital video and/or audio content that must be withheld for criminal prosecution, civil litigation, open records request, court order, etc.</t>
  </si>
  <si>
    <t>Application of Image Science to Forensic Disciplines</t>
  </si>
  <si>
    <t>This will be a high level document that focuses on how to determine if imagery is “Fit for Purpose” or of adequate quality. It could conceivably be a document that is outlined, with subordinate documents that need to be written prior to writing the overarching document. This document will also provide an explanation of image science concepts and their impact on image content, including image resolution, lens distortions, perspective, compression, artifacts, limitations, color, etc.</t>
  </si>
  <si>
    <t>Standard Guide for Photographic Comparison (SWGDE Technical Overview for Forensic Image Comparison and SWGDE Best Practices for Photographic Comparison for All Disciplines</t>
  </si>
  <si>
    <r>
      <rPr>
        <sz val="9"/>
        <color rgb="FF000000"/>
        <rFont val="Source Sans Pro"/>
      </rPr>
      <t xml:space="preserve">SDO Published Standard </t>
    </r>
    <r>
      <rPr>
        <b/>
        <sz val="9"/>
        <color rgb="FF000000"/>
        <rFont val="Source Sans Pro"/>
      </rPr>
      <t>ON REGISTRY</t>
    </r>
  </si>
  <si>
    <t>019-19</t>
  </si>
  <si>
    <t>Wildlife Forensics General Standards, First Edition, 2019</t>
  </si>
  <si>
    <t>Provides minimum standards and recommendations for practicing wildlife forensic analysts. This document covers good laboratory practices, evidence handling, and training as well as considerations of taxonomy and reference collections that are specific to wildlife forensic science.</t>
  </si>
  <si>
    <r>
      <rPr>
        <sz val="9"/>
        <color rgb="FF000000"/>
        <rFont val="Source Sans Pro"/>
      </rPr>
      <t xml:space="preserve">SDO Published Standard </t>
    </r>
    <r>
      <rPr>
        <b/>
        <sz val="9"/>
        <color rgb="FF000000"/>
        <rFont val="Source Sans Pro"/>
      </rPr>
      <t>ON REGISTRY</t>
    </r>
  </si>
  <si>
    <t>028-19</t>
  </si>
  <si>
    <t>Wildlife Forensics Morphology Standards, First Edition, 2019</t>
  </si>
  <si>
    <t>Provides minimum standards for wildlife forensic analysts in the subdiscipline of morphology</t>
  </si>
  <si>
    <r>
      <rPr>
        <sz val="9"/>
        <color rgb="FF000000"/>
        <rFont val="Source Sans Pro"/>
      </rPr>
      <t xml:space="preserve">SDO Published Standard </t>
    </r>
    <r>
      <rPr>
        <b/>
        <sz val="9"/>
        <color rgb="FF000000"/>
        <rFont val="Source Sans Pro"/>
      </rPr>
      <t>ON REGISTRY</t>
    </r>
  </si>
  <si>
    <t>029-19</t>
  </si>
  <si>
    <t>Report Writing in Wildlife Forensics: Morphology and Genetics, First Edition, 2019</t>
  </si>
  <si>
    <t>Describes the information to be provided in formal written reports of wildlife forensic examinations for use in legal proceedings. Requirements for both genetic and morphological examination reports are covered. Forensic reports serve a variety of audiences, and must provide a clear and concise summary of methods, results, and limitations.</t>
  </si>
  <si>
    <r>
      <rPr>
        <sz val="9"/>
        <color rgb="FF000000"/>
        <rFont val="Source Sans Pro"/>
      </rPr>
      <t xml:space="preserve">SDO Published Standard </t>
    </r>
    <r>
      <rPr>
        <b/>
        <sz val="9"/>
        <color rgb="FF000000"/>
        <rFont val="Source Sans Pro"/>
      </rPr>
      <t>ON REGISTRY</t>
    </r>
  </si>
  <si>
    <t>047-19</t>
  </si>
  <si>
    <t>Wildlife Forensics Validation Standard - Validating New Primers for Sequencing, First Edition, 2019</t>
  </si>
  <si>
    <t>Provides minimum requirements and recommendations for validating new primers for mitochondrial haplotyping and/or taxonomic identification via sequencing in wildlife forensic DNA laboratories where the sequencing (Sanger) method has already been validated.</t>
  </si>
  <si>
    <t>046-19</t>
  </si>
  <si>
    <t>Wildlife Forensics Validation Standards - STR Analysis, First Edition, 2019</t>
  </si>
  <si>
    <t>Provides minimum standards and recommendations for validating new nuclear STR (short tandem repeats) markers for use in wildlife forensic DNA laboratories where the STR genotyping method has already been validated.</t>
  </si>
  <si>
    <t>048-19</t>
  </si>
  <si>
    <t>Wildlife Forensic DNA Standard Procedures, First Edition 2019</t>
  </si>
  <si>
    <t>Provides minimum requirements for forensic DNA analysis of wildlife evidence including general laboratory practice, DNA extraction and amplification, analysis and interpretation, statistical support, sequencing, mitochondrial DNA haplotyping, taxonomic identification STRs and data analysis.</t>
  </si>
  <si>
    <t>106-20</t>
  </si>
  <si>
    <t>Wildlife Forensics - Protein Serology Method for Taxonomic Identification, First Edition 2020</t>
  </si>
  <si>
    <t>Addresses the protocols laboratories are required to have for general protein serology methods for taxonomic identification routinely used in the laboratory. These protocols include: Serology analysis methods routinely used in the laboratory, the validation process, reagents used and analysis and interpretation of serology results generated in the laboratory. This document also covers the use of quality controls (positive, negative and comparison samples) and the analysis of results if controls fail. The document explains how differences in expressed proteins can be used to identify animals at family and/or species level using a suite of serology methods.</t>
  </si>
  <si>
    <t>111-20</t>
  </si>
  <si>
    <t>Standard for Training in Mitochondrial DNA (mtDNA) Analysis for Taxonomic Identification, First Edition 2020</t>
  </si>
  <si>
    <t>Addresses the training and education required for a wildlife forensic analyst to perform sequencing of mitochondrial DNA for the purposes of taxonomic identification.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</si>
  <si>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</si>
  <si>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2021-N-0001</t>
  </si>
  <si>
    <t>138</t>
  </si>
  <si>
    <t>Wildlife Forensics Methods-Collection of Known DNA Samples from Domestic Mammals</t>
  </si>
  <si>
    <t>Provides a standard method for collecting case reference samples/evidence samples from live mammals.</t>
  </si>
  <si>
    <t>Complete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</si>
  <si>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</si>
  <si>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2021-S-0006</t>
  </si>
  <si>
    <t>180</t>
  </si>
  <si>
    <t>Standard for the Use of GenBank for Taxonomic Assignment of Wildlife</t>
  </si>
  <si>
    <t>This standard covers the minimum requirements and recommendations for analysis and selection of DNA sequences retrieved from the National Center for Biotechnology Information’s GenBank and their subsequent use as reference material for taxonomic identification of wildlife . This standard does not cover the use of DNA sequences from other public sequence databases (e.g., BOLD, UNITE), the protocol for downloading sequences from GenBank for inclusion in in-house databases, or the use of custom BLAST searches against GenBank.</t>
  </si>
  <si>
    <t>OSAC 2021-S-0014</t>
  </si>
  <si>
    <t>Standard for Reference Collections in Wildlife Forensic Biology: Genectics and Vertebrate Morphology</t>
  </si>
  <si>
    <t>Provides minimum requirements and recommendations for acquiring, verifying, curation, and deaccessioning biological reference specimens in wildlife forensic casework, research, training and proficiency testing related to taxonomic identification.</t>
  </si>
  <si>
    <t>OSAC 2022-S-0011</t>
  </si>
  <si>
    <t>Standards for Construction of Multilocus Databases</t>
  </si>
  <si>
    <t>This document provides minimum standards to guide the construction of multilocus population genetic databases. This document covers criteria for the identification and collection of samples, inclusion of associated biological data, choice and evaluation of genetic markers, and standard statistical evaluation of the reference database. This document does not cover specific applications such as individual matching, familial matching, geographic assignment, or other wildlife forensic techniques to evidence in wildlife forensic casework. This document only applies to databases generated from reference samples and does not include evidence items.</t>
  </si>
  <si>
    <t>Method for Geographic Assignment of Individual Animals</t>
  </si>
  <si>
    <t>Addresses the techniques, software and statistical analysis for the geographic assignment of individual animals to a population.</t>
  </si>
  <si>
    <t>Validation of Wildlife Sequences in Public Databases</t>
  </si>
  <si>
    <t>This document is intended as a guideline for validation of sequences in public databases that are used to determine taxonomic identification of samples.</t>
  </si>
  <si>
    <t xml:space="preserve">Standard for Developing and Validating STR Multiplex Panels </t>
  </si>
  <si>
    <t>Describes best practices for the creation of new STR panels for wildlife species. These best practices can be for individual laboratories or for the creation of standardized panels shared within the wildlife forensic community.</t>
  </si>
  <si>
    <t>Genetic Methods to Determine an Individual of Potential Hybrid Origin</t>
  </si>
  <si>
    <t>Addresses genetic methodologies to identify hybrid individuals for law enforcement regulations.</t>
  </si>
  <si>
    <t>Standard for Interpreting STR Data in Forensic Wildlife Cases When No Allelic Ladder is Available</t>
  </si>
  <si>
    <t>This document addresses the criteria necessary to ensure accurate, reproducible, and reliable data interpretation when analyzing STR markers or multiplex panels in forensic wildlife cases.</t>
  </si>
  <si>
    <t>Validation of Multilocus Databases</t>
  </si>
  <si>
    <t>Standard for Using STRs for Species Identification</t>
  </si>
  <si>
    <t>Standard/Guidelines for Making Databases Public</t>
  </si>
  <si>
    <t>#</t>
  </si>
  <si>
    <t>Standard Type</t>
  </si>
  <si>
    <t>Subcommittee(s)</t>
  </si>
  <si>
    <t xml:space="preserve">Added to Registry
</t>
  </si>
  <si>
    <t xml:space="preserve">Registry Review DUE </t>
  </si>
  <si>
    <t xml:space="preserve">NOTES </t>
  </si>
  <si>
    <t>SDO published</t>
  </si>
  <si>
    <t>ASTM E2548-16 Standard Guide for Sampling Seized Drugs for Qualitative and Quantitative Analysis</t>
  </si>
  <si>
    <t>6/1/2021 (2016 version)</t>
  </si>
  <si>
    <t>E2548-16 replaced the -11e version on the Registry on 6/1/2021</t>
  </si>
  <si>
    <t>Interdisciplinary (Virtual Subcommittee)</t>
  </si>
  <si>
    <t>ISO/IEC 17020:2012 Conformity Assessment - Requirements for the Operation of Various Types of Bodies Performing Inspection</t>
  </si>
  <si>
    <t>Materials (Trace)</t>
  </si>
  <si>
    <t>ASTM E2926-17 Standard Test Method for Forensic Comparison of Glass Using Micro X-ray Fluorescence Spectrometry</t>
  </si>
  <si>
    <t>ANSI/NIST ITL-1:2011 (Update 2015) Data Format for the Interchange of Fingerprint, Facial and Other Biometric Information</t>
  </si>
  <si>
    <t>11/3/2020 (2015 update)</t>
  </si>
  <si>
    <t>2015 version replaced the 2013 version on the Registry on 11/3/2020</t>
  </si>
  <si>
    <t>ASTM E2927-16e1 Standard Test Method for Determination of Trace Elements in Soda-Lime Glass Samples Using Laser Ablation Inductively Coupled Plasma Mass Spectrometry for Forensic Comparisons</t>
  </si>
  <si>
    <t>currently under revision</t>
  </si>
  <si>
    <t>ASTM E1610-18 Standard Guide for Forensic Paint Analysis and Comparison</t>
  </si>
  <si>
    <t>ASTM E2937-18 Standard Guide for Using Infrared Spectroscopy in Forensic Paint Examinations</t>
  </si>
  <si>
    <t>ASTM E2329-17 Standard Practice for Identification of Seized Drugs</t>
  </si>
  <si>
    <t>ASTM E3085-17 Standard Guide for Fourier Transform Infrared Spectroscopy in Forensic Tape Examinations</t>
  </si>
  <si>
    <t>ASTM E3149-18 Standard Guide for Facial Image Comparison Feature List for Morphological Analysis</t>
  </si>
  <si>
    <t>Odontology</t>
  </si>
  <si>
    <t>ANSI/ADA 1058-2010D Forensic Dental Data Set</t>
  </si>
  <si>
    <t>ADA 1088-2017D Human Identification by Comparative Dental Analysis</t>
  </si>
  <si>
    <t>Toxicology</t>
  </si>
  <si>
    <t>ANSI/ASB Standard 017, Standard Practices for Measurement Traceability in Forensic Toxicology, First Edition, 2018</t>
  </si>
  <si>
    <t>ISO/IEC 17025:2017 General Requirements for the Competence of Testing and Calibration Laboratories</t>
  </si>
  <si>
    <t xml:space="preserve">Medicolegal Death Investigation </t>
  </si>
  <si>
    <t>ANSI/ASB Best Practice Recommendation 007, Postmortem Impression Submission Strategy for Comprehensive Searches of Essential Automated Fingerprint Identification System Databases, First Edition, 2018</t>
  </si>
  <si>
    <t>ANSI/ASB Best Practice Recommendation 010, Forensic Anthropology in Disaster Victim Identification: Best Practice Recomendations for the Medicolegal Authority, First Edition, 2018</t>
  </si>
  <si>
    <t>ASB Technical Report 025, Crime Scene/Death Investigation – Dogs and Sensors – Terms and Definitions, First Edition, 2017</t>
  </si>
  <si>
    <t>ASTM E3115-17 Standard Guide for Capturing Facial Images for Use with Facial Recognition Systems</t>
  </si>
  <si>
    <t>ASTM E3148-18 Standard Guide for Postmortem Facial Image Capture</t>
  </si>
  <si>
    <t>ANSI/ASB Best Practice Recommendation 037, Guidelines for Opinions and Testimony in Forensic Toxicology, First Edition, 2019</t>
  </si>
  <si>
    <t>ASTM E2917-19a Standard Practice for Forensic Science Practitioner Training, Continuing Education, and Professional Development Programs</t>
  </si>
  <si>
    <t>ISO 21043-2 Forensic Sciences - Part 2: Recognition, recording, collecting, transport and storage of items</t>
  </si>
  <si>
    <t xml:space="preserve">Biological Data Interpretation &amp; Reporting </t>
  </si>
  <si>
    <t>ANSI/ASB Standard 020, Standard for Validation Studies of DNA Mixtures, and Development and Verification of a Laboratory's Mixture Interpretation Protocol, First Edition, 2018</t>
  </si>
  <si>
    <t>ANSI/ASB Standard 040, Standard for Forensic DNA Interpretation and Comparison Protocols, First Edition, 2019</t>
  </si>
  <si>
    <t>Wildlife Forensics</t>
  </si>
  <si>
    <t>ANSI/ASB Standard 028, Wildlife Forensics Morphology Standards, First Edition, 2019</t>
  </si>
  <si>
    <t>ANSI/ASB Standard 047, Wildlife Forensics Validation Standard—Validating New Primers for Sequencing, First Edition, 2019</t>
  </si>
  <si>
    <t>ASB Technical Report 033, Terms and Definitions in Bloodstain Pattern Analysis, First Edition, 2017</t>
  </si>
  <si>
    <t>ASTM E2916-19e1 Standard Terminology for Digital and Multimedia Evidence Examination</t>
  </si>
  <si>
    <t>ASTM E3017-19 Standard Practice for Examining Magnetic Card Readers</t>
  </si>
  <si>
    <t>ASTM E3150-18 Standard Guide for Forensic Audio Laboratory Setup and Maintenance</t>
  </si>
  <si>
    <t>ASTM E1967-19 Standard Test Method for the Automated Determination of Refractive Index of Glass Samples Using the Oil Immersion Method and a Phase Contrast Microscope</t>
  </si>
  <si>
    <t>ASTM E2330-19 Standard Test Method for Determination of Concentrations of Elements in Glass Samples Using Inductively Coupled Plasma Mass Spectrometry (ICP-MS) for Forensic Comparisons</t>
  </si>
  <si>
    <t>ANSI/ASB Standard 036, Standard Practices for Method Validation in Forensic Toxicology, First Edition, 2019</t>
  </si>
  <si>
    <t>Biological Methods</t>
  </si>
  <si>
    <t>ANSI/ASB Standard 022, Standard for Forensic DNA Analysis Training Programs, First Edition, 2019</t>
  </si>
  <si>
    <t>ASTM E3233-20 Standard Practice for Forensic Tape Analysis Training Program</t>
  </si>
  <si>
    <t>ASTM E3234-20 Standard Practice for Forensic Paint Analysis Training Program</t>
  </si>
  <si>
    <t>ILEGSR</t>
  </si>
  <si>
    <t>ASTM E1388-17 Standard Practice for Sampling of Headspace Vapors from Fire Debris Samples</t>
  </si>
  <si>
    <t>ASTM E1412-19 Standard Practice for Separation of Ignitable Liquid Residues from Fire Debris Samples by Passive Headspace Concentration with Active Charcoal</t>
  </si>
  <si>
    <t>ASTM E1413-19 Standard Practice for Separation of Ignitable Liquid Residues from Fire Debris Samples by Dynamic Headspace Concentration onto an Adsorbent Tube</t>
  </si>
  <si>
    <t>ASTM E3189-19 Standard Practice for Separation of Ignitable Liquid Residues from Fire Debris Samples by Static Headspace Concentration onto an Adsorbent Tube</t>
  </si>
  <si>
    <t>ANSI/ASB Standard 019, Wildlife Forensics General Standards, First Edition, 2019</t>
  </si>
  <si>
    <t>ANSI/ASB Standard 029, Report Writing in Wildlife Forensics: Morphology and Genetics, First Edition, 2019</t>
  </si>
  <si>
    <t>ANSI/ASB Standard 053, Standard for Report Content in Forensic Toxicology, First Edition, 2020</t>
  </si>
  <si>
    <t>ANSI/ASB Best Practice Recommendation 068, Safe Handling of Firearms and Ammunition, First Edition, 2020</t>
  </si>
  <si>
    <t>ASTM E3197-20 Standard Terminology Relating to Examination of Fire Debris</t>
  </si>
  <si>
    <t>OSAC Proposed</t>
  </si>
  <si>
    <t>OSAC 2020-N-0007, Best Practice Recommendations for the Management and Use of Quality Assurance DNA Elimination Databases in Forensic DNA Analysis</t>
  </si>
  <si>
    <t xml:space="preserve"> (non-STRP pilot)</t>
  </si>
  <si>
    <t>OSAC 2021-N-0001, Wildlife Forensics Method-Collection of Known DNA Samples from Domestic Mammals</t>
  </si>
  <si>
    <t>ANSI/ASB Standard 018, Standard for Validation of Probabilistic Genotyping Systems, First Edition, 2020</t>
  </si>
  <si>
    <t>ANSI/ASB Best Practice Recommendation 021, Best Practices for the Preparation of Test Impressions from Footwear and Tires, First Edition, 2019</t>
  </si>
  <si>
    <t>ASTM E3245-20e1 Standard Guide for Systematic Approach to the Extraction, Analysis, and Classification of Ignitable Liquids and Ignitable Liquid Residues in Fire Debris Samples</t>
  </si>
  <si>
    <t>OSAC 2020-S-0002, Physical Stability of Facial Features of Adults</t>
  </si>
  <si>
    <t>OSAC 2020-S-0004, Standard for Interpreting, Comparing and Reporting DNA Test Results Associated with Failed Controls and Contamination Events</t>
  </si>
  <si>
    <t>ASTM E1968-19 Standard Practice for Microcrystal Testing in Forensic Analysis for Cocaine</t>
  </si>
  <si>
    <t>ASTM E1969-19 Standard Practice for Microcrystal Testing in the Forensic Analysis of Methamphetamine and Amphetamine</t>
  </si>
  <si>
    <t>ASTM E2125-19 Standard Practice for Microcrystal Testing in the Forensic Analysis of Phencyclidine and its Analogues</t>
  </si>
  <si>
    <t>ASTM E2882-19 Standard Guide for Analysis of Clandestine Drug Laboratory Evidence</t>
  </si>
  <si>
    <t>ANSI/ASB Standard 023, Standard for Training in Forensic DNA Isolation and Purification Methods, First Edition, 2020</t>
  </si>
  <si>
    <t>ANSI/ASB Standard 110, Standards for Training in Forensic Serological Methods, First Edition, 2020</t>
  </si>
  <si>
    <t>ANSI/ASB Standard 115, Standard for Training in Forensic Short Tandem Repeat Typing Methods using Amplification, DNA Separation, and Allele Detection, First Edition, 2020</t>
  </si>
  <si>
    <t>ANSI/ASB Standard 116, Standard for Training in Forensic DNA Quantification Methods, First Edition, 2020</t>
  </si>
  <si>
    <t>OSAC 2021-N-0007, Media Communications Following a Mass Fatality Incident: Best Practice Recommendations for the Medicolegal Authority</t>
  </si>
  <si>
    <t>OSAC 2021-N-0008, Victim Accounting: Best Practice Recommendations for Medicolegal Authorities in Mass Fatality Management</t>
  </si>
  <si>
    <t>ANSI/ASB Best Practice Recommendation 009, Best Practice Recommendations for the Examination of Human Remains by Forensic Pathologists in the Disaster Victim Identification Context, First Edition, 2019</t>
  </si>
  <si>
    <t>ANSI/ASB Best Practice Recommendation 049, Best Practice Recommendation for Lifting of Footwear and Tire Impressions, First Edition, 2020</t>
  </si>
  <si>
    <t>ANSI/ASB Best Practice Recommendation 089, Best Practice Recommendation for Facial Approximation in Forensic Anthropology, First Edition, 2020</t>
  </si>
  <si>
    <t>ASTM E1588-20 Standard Practice for Gunshot Residue Analysis by Scanning Electron Microscopy/Energy Dispersive X-Ray Spectrometry</t>
  </si>
  <si>
    <t>ASTM E3272-21 Standard Guide for the Collection of Soils and Other Geological Evidence for Criminal Forensic Applications</t>
  </si>
  <si>
    <t>OSAC 2021-N-0015, Best Practice Recommendation for Guiding Principles for Scene Investigation and Reconstruction</t>
  </si>
  <si>
    <t>OSAC 2021-N-0016, Standard for Initial Responses at Scenes by Law Enforcement</t>
  </si>
  <si>
    <t>ASTM E3260-21 Standard Guide for Forensic Examination and Comparison of Pressure Sensitive Tapes</t>
  </si>
  <si>
    <t>ADA 1077-20 Human Age Assessment by Dental Analysis</t>
  </si>
  <si>
    <t>ANSI/ASB Standard 093, Standard Test Method for the Forensic Examination and Testing of Firearms, First Edition, 2020</t>
  </si>
  <si>
    <t>ASTM E3255-21 Standard Practice for Quality Assurance of Forensic Science Service Providers Performing Forensic Chemical Analysis</t>
  </si>
  <si>
    <t>OSAC 2021-S-0006, Standard for the Use of GenBank for Taxonomic Assignment of Wildlife</t>
  </si>
  <si>
    <t>OSAC 2021-N-0009, Standard Practice for the Collection and Preservation of Organic Gushot Residue</t>
  </si>
  <si>
    <t>ASTM E2808-21a Standard Guide for Microspectrophotometry in Forensic Paint Analysis</t>
  </si>
  <si>
    <t>ANSI/ASB Standard 061, Firearms and Toolmarks 3D Measurement Systems and Measurement Quality Control, First Edition, 2021</t>
  </si>
  <si>
    <t>OSAC 2021-S-0013, Standard Guide for Post Mortem Examination</t>
  </si>
  <si>
    <t>ANSI/ASB Best Practice Recommendation 008, Mass Fatality Scene Processing: Best Practice Recommendations for the Medicolegal Authority, First Edition, 2021</t>
  </si>
  <si>
    <t>ANSI/ASB Standard 085, Standard for Detection Canine Selection, Kenneling, and Healthcare, First Edition, 2021</t>
  </si>
  <si>
    <t>ANSI/ASB Standard 088, General Guidelines for training, Certification, and Documentation of Canine Detection Disciplines, First Edition 2020</t>
  </si>
  <si>
    <t>ANSI/ASB Best Practice Recommendation 094, Postmortem Impression Recovery: Guidance and Best Practices for Disaster Victim Identification, First Edition, 2021</t>
  </si>
  <si>
    <t>ANSI/ASB Standard 130, Standard for Training in Forensic DNA Amplification Methods for Subsequent Capillary Electrophoresis Sequencing, First Edition, 2021</t>
  </si>
  <si>
    <t>ANSI/ASB Standard 131, Standard for Training in Forensic DNA Sequencing Using Capillary Electrophoresis, First Edition, 2021</t>
  </si>
  <si>
    <t>ANSI/ASB Standard 140, Standard for Training in Forensic Human Mitochondrial DNA Analysis, Interpretation, Comparison, Statistical Evaluation, and Reporting, First Edition, 2021</t>
  </si>
  <si>
    <t>ASTM E2451-21 Standard Practice for Preserving Ignitable Liquids and Ignitable Liquid Residue Extracts from Fire Debris Standards</t>
  </si>
  <si>
    <t>OSAC 2021-N-0020, Best Practice Recommendations for Limited Examinations</t>
  </si>
  <si>
    <t xml:space="preserve"> (for Friction Ridge)</t>
  </si>
  <si>
    <t>OSAC 2021-N-0030, Terminology for a Suspected Pattern of Dental Origin</t>
  </si>
  <si>
    <t>OSAC 2021-N-0039, Standard for a Mentorship Program in Bloodstain Pattern Analysis</t>
  </si>
  <si>
    <t>ANSI/ASB Standard 121, Standard for the Analytical Scope and Sensitivity of Forensic Toxicological Testing of Urine in Drug-Facilitated Crime Investigations, First Edition, 2021</t>
  </si>
  <si>
    <t>OSAC 2020-S-0003, Guidelines for Performing Alcohol Calculations in Forensic Toxicology</t>
  </si>
  <si>
    <t xml:space="preserve">VITAL </t>
  </si>
  <si>
    <t>ASTM E3235-21, Standard Practice for Latent Print Evidence Imaging Resolution</t>
  </si>
  <si>
    <t>OSAC 2022-S-0012, Standard for Proficiency Testing in Friction Ridge Examination</t>
  </si>
  <si>
    <t>ASTM E3196-21, Standard Terminology Relating to the Examination of Explosives.</t>
  </si>
  <si>
    <t>ASTM E3253-21, Standard Practice for Establishing an Examination Scheme for Intact Explosives.</t>
  </si>
  <si>
    <t>ASTM E3329-21, Standard Practice for Establishing an Examination Scheme for Explosive Residues.</t>
  </si>
  <si>
    <t>OSAC 2021-S-0027, Standard Guide for Laboratory Photography</t>
  </si>
  <si>
    <t>ANSI/ASB 062, Standard for Topography Comparison Software for Toolmark Analysis, First Edition, 2021.</t>
  </si>
  <si>
    <t xml:space="preserve">100th/101st standards added to Registry </t>
  </si>
  <si>
    <t>ANSI/ASB 063, Implementation of 3D Technologies in Forensic Firearm and Toolmark Comparison Laboratories, First Edition, 2021</t>
  </si>
  <si>
    <t>ANSI/ASB Standard 054, Standard for a Quality Control Program in Forensic Toxicology Laboratories, First Edition, 2021.</t>
  </si>
  <si>
    <t>ANSI/ASB Standard 119, Standard for the Analytical Scope and Sensitivity of Forensic Toxicological Testing of Blood in Medicolegal Death Investigations , First Edition, 2021</t>
  </si>
  <si>
    <t>ANSI/ASB Standard 120, Standard for the Analytical Scope and Sensitivity of Forensic Toxicological Testing of Blood in Impaired Driving Investigations, First Edition, 2021</t>
  </si>
  <si>
    <t>ANSI/ASB Standard 152, Standard for the Minimum Content Requirements of Forensic Toxicology Procedures, First Edition, 2021</t>
  </si>
  <si>
    <t>ASTM E3309-21, Standard Guide for Reporting of Forensic Primer Gunshot Residue (pGSR) Analysis by Scanning Electron Microscopy/Energy Dispersive X-Ray Spectrometry (SEM/EDS)</t>
  </si>
  <si>
    <t>NFPA 921:2021 Guide for Fire and Explosion Investigation</t>
  </si>
  <si>
    <t>NFPA 1033:2022 Standard for Professional Qualifications for Fire Investigators</t>
  </si>
  <si>
    <t xml:space="preserve">OSAC 2022-N-0026, Medicolegal Death Investigation: Terms and Definitions </t>
  </si>
  <si>
    <t>OSAC 2022-N-0033, Standard for Processing Evidence for the Detection of Friction Ridge Impressions</t>
  </si>
  <si>
    <t xml:space="preserve">As of 9/6/22: </t>
  </si>
  <si>
    <t>ARCHIVED</t>
  </si>
  <si>
    <t>ASTM E2548-11e1 Standard Guide for Sampling Seized Drugs for Qualitative and Quantitative Analysis</t>
  </si>
  <si>
    <t>archived 6/1/2021</t>
  </si>
  <si>
    <t>ANSI/NIST ITL-1:2011 (Update 2013) Data Format for the Interchange of Fingerprint, Facial and Other Biometric Information</t>
  </si>
  <si>
    <t>7/13/2017 (2013 update)</t>
  </si>
  <si>
    <t>archived 11/3/2020</t>
  </si>
  <si>
    <t>2015 replaced 2013 version</t>
  </si>
  <si>
    <t>archived 10/5/2021</t>
  </si>
  <si>
    <t>FSSB approved removal is ISO 17025:2005 from Registry in Sept 2021. It was archived with the release of the Oct 5, 2021 SB.</t>
  </si>
  <si>
    <t>NFPA 1033:2014 Standard for Professional Qualifications for Fire Investigators</t>
  </si>
  <si>
    <t>archived 9/6/2022</t>
  </si>
  <si>
    <t>NFPA 1033:2022 replaced this version on the Registry (added 9/6/22)</t>
  </si>
  <si>
    <t>NFPA 921:2017 Guide for Fire and Explosion Investigation</t>
  </si>
  <si>
    <t>NFPA 921:2021 replaced this version on the Registry (added 9/6/2022)</t>
  </si>
  <si>
    <t>Other Notes</t>
  </si>
  <si>
    <t>Webinar/videos/presentations</t>
  </si>
  <si>
    <t>Process map</t>
  </si>
  <si>
    <t>Reference document</t>
  </si>
  <si>
    <t>Technical Guidance Document</t>
  </si>
  <si>
    <t>Interlab comparison</t>
  </si>
  <si>
    <t>Agnes Winokur</t>
  </si>
  <si>
    <t>Surveys</t>
  </si>
  <si>
    <t>R&amp;D Needs</t>
  </si>
  <si>
    <t>Brenda Christy</t>
  </si>
  <si>
    <t>Diana Wright</t>
  </si>
  <si>
    <t>Lexicon Terminology</t>
  </si>
  <si>
    <t>Julie Carnes</t>
  </si>
  <si>
    <t>Bibliography</t>
  </si>
  <si>
    <t>ASTM E30</t>
  </si>
  <si>
    <t>Forensic Sciences</t>
  </si>
  <si>
    <t>Standard Designation</t>
  </si>
  <si>
    <t>Year of Last Publication</t>
  </si>
  <si>
    <t>Standard Title</t>
  </si>
  <si>
    <t>Work Item Number</t>
  </si>
  <si>
    <t>Technical Contact</t>
  </si>
  <si>
    <t>Document Status</t>
  </si>
  <si>
    <t>ASTM Main Ballot Information</t>
  </si>
  <si>
    <t>ASTM Main Ballot Opened</t>
  </si>
  <si>
    <t>ASTM Main Ballot Closed</t>
  </si>
  <si>
    <t>Initial Call for Public Comment Announced in ANSI SA</t>
  </si>
  <si>
    <t>ASTM Public Comment Period Closed</t>
  </si>
  <si>
    <t>ASTM Main Ballot #2 Information</t>
  </si>
  <si>
    <t>ASTM Main Ballot #2 Opened</t>
  </si>
  <si>
    <t>ASTM Main Ballot #2 Closed</t>
  </si>
  <si>
    <t>Additional Public Comment Announced in ANSI SA (RECIRCULATION)</t>
  </si>
  <si>
    <t>ASTM Public Comment Period Closed (RECIRCULATION)</t>
  </si>
  <si>
    <t>E860</t>
  </si>
  <si>
    <t>2007(2013)</t>
  </si>
  <si>
    <t>Zdenek Hejzlar</t>
  </si>
  <si>
    <t>Draft In Balloting</t>
  </si>
  <si>
    <t xml:space="preserve">Ballot COS (22-04) Item 008
</t>
  </si>
  <si>
    <t>E1020</t>
  </si>
  <si>
    <t>David Cook</t>
  </si>
  <si>
    <t>Ballot COS (22-04) Item 009</t>
  </si>
  <si>
    <t>E1386</t>
  </si>
  <si>
    <t>Draft in Public Comment</t>
  </si>
  <si>
    <t>Ballot E30 (22-06)</t>
  </si>
  <si>
    <t>E1618</t>
  </si>
  <si>
    <t>Laura Hernandez</t>
  </si>
  <si>
    <t>OSAC broke E1618 out into two separate standards (OSAC 2022-S-0004, -0005). Is the E1618 document being revised as well?</t>
  </si>
  <si>
    <t>E1732</t>
  </si>
  <si>
    <t>Standard Terminology Relating to Forensic Science</t>
  </si>
  <si>
    <t>WK74922; WK81616</t>
  </si>
  <si>
    <t>Michael Piper</t>
  </si>
  <si>
    <t>Draft Under Development</t>
  </si>
  <si>
    <t>E2224</t>
  </si>
  <si>
    <t>Jennifer Remy</t>
  </si>
  <si>
    <t>Draft Approved</t>
  </si>
  <si>
    <t>E2225</t>
  </si>
  <si>
    <t>E2227</t>
  </si>
  <si>
    <t>E2228</t>
  </si>
  <si>
    <t>E2326</t>
  </si>
  <si>
    <t>Standard Practice for Education and Training of Seized-Drug Analysts</t>
  </si>
  <si>
    <t>WK70008</t>
  </si>
  <si>
    <t>Melissa Hehir</t>
  </si>
  <si>
    <t>E2327</t>
  </si>
  <si>
    <t>Alexandra Gongora</t>
  </si>
  <si>
    <t>E2329</t>
  </si>
  <si>
    <t>Standard Practice for Identification of Seized Drugs</t>
  </si>
  <si>
    <t>Anne Slaymaker</t>
  </si>
  <si>
    <t>E2548</t>
  </si>
  <si>
    <t>E2549</t>
  </si>
  <si>
    <t>E2809</t>
  </si>
  <si>
    <t>Standard Guide for Using Scanning Electron Microscopy/Energy Dispersive X-Ray Spectroscopy (SEM/EDS) in Forensic Polymer Examinations</t>
  </si>
  <si>
    <t>E2927</t>
  </si>
  <si>
    <t>Jodi Webb</t>
  </si>
  <si>
    <t>E2997</t>
  </si>
  <si>
    <t>Michelle Evans</t>
  </si>
  <si>
    <t>E2998</t>
  </si>
  <si>
    <t>Ronald Kelly</t>
  </si>
  <si>
    <t>E2999</t>
  </si>
  <si>
    <t>Standard Test Method for Analysis of Organic Compounds in Smokeless Powder by Gas Chromatography-Mass Spectrometry and Fourier Transform Infrared Spectroscopy</t>
  </si>
  <si>
    <t>E3197</t>
  </si>
  <si>
    <t>Kimberly Kunkler</t>
  </si>
  <si>
    <t>E3253</t>
  </si>
  <si>
    <t>E3296</t>
  </si>
  <si>
    <t>E3329</t>
  </si>
  <si>
    <t>WK73923</t>
  </si>
  <si>
    <t>NEW</t>
  </si>
  <si>
    <t>Standard Practice for Training in the Forensic Examination of Primer Gunshot Residue (pGSR) Using Scanning Electron Microscopy/Energy Dispersive X-Ray Spectrometry (SEM/EDS).</t>
  </si>
  <si>
    <t>David Freehling</t>
  </si>
  <si>
    <t>Standard Practice for Use of Color in the Visual Examination and Forensic Comparison of Soil Samples</t>
  </si>
  <si>
    <t>Libby Stern</t>
  </si>
  <si>
    <t>Standard Practice for Expert Opinions on the Interpretation of Primer Gunshot Residue (pGSR) Analysis by Scanning Electron Microscopy/Energy Dispersive X-Ray Spectrometry (SEM/EDS)</t>
  </si>
  <si>
    <t>Standard Guide for The Development of Electron Ionization-Mass Spectral Libraries for the Analysis of Seized Drugs</t>
  </si>
  <si>
    <t>Standard Practice for the Collection and Preservation of Organic Gunshot Residue</t>
  </si>
  <si>
    <t>WK72856</t>
  </si>
  <si>
    <t>Draft In Public Comment</t>
  </si>
  <si>
    <t>Standard Practice for A Forensic Explosives Analysis Training Program</t>
  </si>
  <si>
    <t>Lisa Windsor</t>
  </si>
  <si>
    <t>Standard Guide for Using Micro X-Ray Fluorescence (u-XRF) in Forensic Polymer Examinations</t>
  </si>
  <si>
    <t>Standard Practice for Training in the Forensic Examination of Fire Debris</t>
  </si>
  <si>
    <t>Standard Guide for Assessment of Fourier Transform Infrared (FTIR) Spectroscopy Data During the Qualitative Analysis of Seized Drugs</t>
  </si>
  <si>
    <t>OSAC Proposed Standard (2022-S-0019); completed OSAC open comment and STRP comments</t>
  </si>
  <si>
    <t>OSAC Proposed Standard (2022-N-0018); completed OSAC open comment</t>
  </si>
  <si>
    <t>Standard Guide for Microspectrophotometry in Forensic Fiber Analysis</t>
  </si>
  <si>
    <t>OSAC Proposed Standard (2022-S-0017); completed OSAC open comment and STRP comments</t>
  </si>
  <si>
    <t>Standard Terminology for Relating to Gunshot Residue Analysis</t>
  </si>
  <si>
    <t>Standard Classification for Ignitable Liquids Encountered in Fire Debris Analysis</t>
  </si>
  <si>
    <t>OSAC Proposed Standard (2022-S-0004); originally part of E1618-19 but was broken out into two separate docs</t>
  </si>
  <si>
    <t>Standard Guide for FIELD DATA AND SAMPLE COLLECTION FOR MOLD</t>
  </si>
  <si>
    <t>WK2816</t>
  </si>
  <si>
    <t>Harold Franck</t>
  </si>
  <si>
    <t>Standard Guide for Standard Guide for Developing Discipline Specific Methodology for ACE-V</t>
  </si>
  <si>
    <t>WK72441</t>
  </si>
  <si>
    <t>Standard Practice for Core Forensic Responsibilities Training</t>
  </si>
  <si>
    <t>Standard Practice for Standard Practice for Data Retrieval from Digital CCTV System</t>
  </si>
  <si>
    <t>Mark Phillips</t>
  </si>
  <si>
    <t>Standard Guide for Repair and Recovery of Damaged Audio Media</t>
  </si>
  <si>
    <t>WK63926</t>
  </si>
  <si>
    <t>David Hallimore</t>
  </si>
  <si>
    <t>Standard Practice for Image Processing to Improve Automated Facial Recognition Search Performance</t>
  </si>
  <si>
    <t>Lora Sims</t>
  </si>
  <si>
    <t>Standard Guide for Image Comparison Conclusions/Opinions</t>
  </si>
  <si>
    <t>OSAC Proposed Standard (2022-S-0001)</t>
  </si>
  <si>
    <t>ANNEX to Practice for Forensic Science Practitioner Training, Continuing Education, and Professional Development Programs</t>
  </si>
  <si>
    <t>Neil Zielinski</t>
  </si>
  <si>
    <t>Brandon Epstein</t>
  </si>
  <si>
    <t>Discipline</t>
  </si>
  <si>
    <t>SDO Comment Deadline</t>
  </si>
  <si>
    <t>Open Comment Stage (inital or recirc)</t>
  </si>
  <si>
    <t xml:space="preserve">Posted on OSAC website or in SB </t>
  </si>
  <si>
    <t>Biology/DNA</t>
  </si>
  <si>
    <t>ASB Standard 041, Formulating Propositions for Likelihood Ratios in Forensic DNA Interpretations, First Edition</t>
  </si>
  <si>
    <t>recirculation</t>
  </si>
  <si>
    <t>11/2/21 on web</t>
  </si>
  <si>
    <t>ASB Standard 157, Required Components for a Proficiency Testing Program in Bloodstain Pattern Analysis, First Edition</t>
  </si>
  <si>
    <t>ASB Standard 159, Standard for Scene Investigation, First Edition</t>
  </si>
  <si>
    <t xml:space="preserve">initial </t>
  </si>
  <si>
    <t>11/9/21 on web</t>
  </si>
  <si>
    <t>NFPA 1321, Standard for Fire Investigation Units</t>
  </si>
  <si>
    <t>10/5/21 in Oct SB</t>
  </si>
  <si>
    <t>ASB Best Practice Recommendation 107, Best Practice Recommendation for Measuring Trigger Pull of a Firearm and Estimating Its Uncertainty, First Edition</t>
  </si>
  <si>
    <t>ASB Standard 137, Standard for Examination and Documentation of Footwear and Tire Impression Evidence, First Edition</t>
  </si>
  <si>
    <t>ASB Standard 168, Standard for Testimony Monitoring in Friction Ridge Examination, First Edition</t>
  </si>
  <si>
    <t>11/12/21 on web</t>
  </si>
  <si>
    <t>Gunshot Resuide Analysis</t>
  </si>
  <si>
    <t>ASTM WK58457-202x, Practice for Training in the Forensic Examination of Primer Gunshot Residue (pGSR) Using Scanning Electron Microscopy/Energy Dispersive X-Ray Spectrometry (SEM/EDS).</t>
  </si>
  <si>
    <t>ASTM E1386-202x, Practice for Separation of Ignitable Liquid Residues from Fire Debris Samples by Solvent Extraction</t>
  </si>
  <si>
    <t>ASTM WK67862-202x, Practice for Establishing an Examination Scheme for Intact Explosives.</t>
  </si>
  <si>
    <t>ASTM WK73923-202x, Practice for Establishing an Examination Scheme for Explosive Residues.</t>
  </si>
  <si>
    <t>ASTM E860-202x, Practice for Examining and Preparing Items that Are or May Become Involved in Criminal or Civil Litigation</t>
  </si>
  <si>
    <t>ASTM E1020-202x, Practice for Reporting Incidents that May Involve Criminal or Civil Litigation.</t>
  </si>
  <si>
    <t>ASB Standard 098, Standard for Mass Spectral Analysis in Forensic Toxicology, First Edition</t>
  </si>
  <si>
    <t>ASB Standard 113, Standard for Identification Criteria in Forensic Toxicology, First Edition</t>
  </si>
  <si>
    <t>ASB Standard 153, Standard for Proficiency Testing of Forensic Toxicology Laboratories</t>
  </si>
  <si>
    <t xml:space="preserve">11/23/2021 on web </t>
  </si>
  <si>
    <t>ASB Best Practice Recommendation 156, Best Practices for Specimen Collection and Preservation for Forensic Toxicology, First Edition</t>
  </si>
  <si>
    <t>ASTM WK70035-202x, Practice for Use of Color in Visual Examination and Forensic Comparison of Soil Samples.</t>
  </si>
  <si>
    <t>ASTM WK72932-202x, Guide for the Collection, Analysis and Comparison of Forensic Glass Samples.</t>
  </si>
  <si>
    <t>ASTM WK74138-202x, Guide for Using Micro X-Ray Fluorescence (u-XRF) in Forensic Polymer Examinations.</t>
  </si>
  <si>
    <t>ASB Standard 138, Standard for Collection of Known DNA Samples from Domestic Mammals, First Edition</t>
  </si>
  <si>
    <t>ASB Standard 169, Standard for Veterinary Forensic Live Animal Examination, First Edition</t>
  </si>
  <si>
    <t>this is not an OSAC-draft standard and is being developed by ASB's Wildlife CB</t>
  </si>
  <si>
    <t>ASB Standard 170, Standard for Veterinary Forensic Postmortem Examination, First Edition</t>
  </si>
  <si>
    <t>ASB Standard 013, Standard for Friction Ridge Examination Conclusions, First Edition</t>
  </si>
  <si>
    <t>11/19/2021 on web</t>
  </si>
  <si>
    <t>ASB Best Practice Recommendation 142, Best Practice Recommendations for the Resolution of Conflicts in Friction Ridge Examination. First Edition.</t>
  </si>
  <si>
    <t>ASB Best Practice Recommendation 144, Best Practice Recommendations for the Verification Component in Friction Ridge Examination. First Edition</t>
  </si>
  <si>
    <t>CUTOFF: OPO knows RTGs reviewed ASB 100. Therefore,  1/1/22 will be the cutoff for OSAC comment period to happen at the SDO. This date also aligns with FSSB decision/approval made at 1/5/22 meeting</t>
  </si>
  <si>
    <t>ASB Standard 100, Standard Scale of Source Conclusions Criteria for Toolmark Examinations, First Edition</t>
  </si>
  <si>
    <t>11/29/2021 on web</t>
  </si>
  <si>
    <t>ASB Standard 135, Scene Detection and Processing in Forensic Anthropology, First Edition</t>
  </si>
  <si>
    <t>12/3/2021 on web</t>
  </si>
  <si>
    <t>ASB Standard 147, Standard for Analyzing Skeletal Trauma in Forensic Anthropology, First Edition.</t>
  </si>
  <si>
    <t>ASB Standard 149, Standard for Taphonomic Observations in Support of the Postmortem Interval, First Edition</t>
  </si>
  <si>
    <t>ASB Standard 148, Standard for Personal Identification in Forensic Anthropology, First Edition</t>
  </si>
  <si>
    <t>12/17/2021 on web</t>
  </si>
  <si>
    <t xml:space="preserve">ASB Standard 158, Standard for Developing Standard Operating Procedures in Bloodstain Pattern Analysis </t>
  </si>
  <si>
    <t xml:space="preserve">WK77530 Practice for Core Forensic Responsibilities Training </t>
  </si>
  <si>
    <t>ASTM committee ballot closed 1/24/2022</t>
  </si>
  <si>
    <t>NOT YET POSTED FOR PUBLIC COMMENT</t>
  </si>
  <si>
    <t>sent separate email to RTGs on 1/7/22 so they can get a jump start on commenting</t>
  </si>
  <si>
    <t>Trace</t>
  </si>
  <si>
    <t>WK56743 Practice for Training in the Forensic Examination of Hair by Microscopy</t>
  </si>
  <si>
    <t>2/15/2022 on web</t>
  </si>
  <si>
    <t>ASTM committee ballot closed 1/26/2022 &gt; announced in 2/4/22 ANSI SA; sent separate email to RTGs on 1/7/22 so they can get a jump start on commenting</t>
  </si>
  <si>
    <t>WK70035 Practice for Use of Color in the Visual Examination and Forensic Comparison of Soil Samples</t>
  </si>
  <si>
    <t>WK72837 Guide for Forensic Analysis of Geological Materials by Powder X-Ray Diffraction</t>
  </si>
  <si>
    <t>WK72631 Practice for Validation of Seized-Drug Analytical Methods (this is a revision to E2549)</t>
  </si>
  <si>
    <t xml:space="preserve">initial - revision </t>
  </si>
  <si>
    <t>WK58457 Standard Practice for Training in the Forensic Examination of Primer Gunshot Residue (pGSR) Using SEM/EDS</t>
  </si>
  <si>
    <t>ASTM committee ballot closed 2/7/2022 &gt; announced in 2/4/22 ANSI SA; no action to RTGs in advance</t>
  </si>
  <si>
    <t>WK72856 Standard Practice for the Collection and Preservation of oGSR</t>
  </si>
  <si>
    <t>WK74922 Terminology Relating to Forensic Science (this is a revision to E1732-19e1)</t>
  </si>
  <si>
    <t>ASTM committee ballot closed 1/26/2022 &gt; announced in 2/4/22 ANSI SAsent separate email to RTGs on 1/7/22 so they can get a jump start on commenting</t>
  </si>
  <si>
    <t>ASB Standard 055, Standard for Breath Alcohol Measuring Instrument Calibration</t>
  </si>
  <si>
    <t>1/7/2022 on web</t>
  </si>
  <si>
    <t>ASB Technical Report 071, Forensic Document Examination Terms and Definitions</t>
  </si>
  <si>
    <t>ASB Standard 127, Standard for the Preservation and Examination of Charred Documents</t>
  </si>
  <si>
    <t>ASB Standard 128, Standard for the Preservation and Examination of Liquid Soaked Documents.</t>
  </si>
  <si>
    <t>ASB Standard 157, Required Components for a Proficiency Testing Program in Bloodstain Pattern Analysis.</t>
  </si>
  <si>
    <t>ASB Best Practice Recommendation 160, Best Practice Recommendation for Initial Response at Scenes by Law Enforcement</t>
  </si>
  <si>
    <t>ASB Standard 145, Standard for Consultation during FRiction Ridge Examination</t>
  </si>
  <si>
    <t>2/1/2022 on web</t>
  </si>
  <si>
    <t>ASB BPR 165, BPR for Analysis of Friction Ridge Impressions</t>
  </si>
  <si>
    <t>ASB BPR 166, BPR for Comparison and Evaluation of Friction Ridge Impressions</t>
  </si>
  <si>
    <t>ASB Standard 132, Standard for Population Affiity Estimation in Forensic Anthropology</t>
  </si>
  <si>
    <t>2/4/2022 on web</t>
  </si>
  <si>
    <t xml:space="preserve"> ASB 078, Standard for Training in Forensic Autosomal Short Tandem Repeat (STR) Data and Y-STR Data Interpretation and Comparison</t>
  </si>
  <si>
    <t>2/11/2022 on web</t>
  </si>
  <si>
    <t>ASB 079, Standard for Training in the use of Combined DNA Index System (CODIS)</t>
  </si>
  <si>
    <t>ASB 080, Standard for Training in Forensic DNA Reporting and Review</t>
  </si>
  <si>
    <t>ASB 081, Standard for Training in the Use of Statistics in Interpretation of Forensic DNA Evidence</t>
  </si>
  <si>
    <t>ASB 091, Standard for Training in Analysis of Forensic Short Tandem Repeat (STR) Data</t>
  </si>
  <si>
    <t>ASB 154, Standard for Training on Testimony for Forensic Biology</t>
  </si>
  <si>
    <t>ASB Standard 171, BPR for the Management and Use of Quality Assurance DNA Elimination Databases in Forensic DNA Analysis</t>
  </si>
  <si>
    <t>ASB 155, Standard for Minimum Training Requirements for Forensic Document Examiners</t>
  </si>
  <si>
    <t>ASB 137, Standard for Examination and Documentation of Footwear and Tire Impression Evidence</t>
  </si>
  <si>
    <t xml:space="preserve">ASB 070, Standard for Examination of Handwritten Items </t>
  </si>
  <si>
    <t>2/18/2022 on web</t>
  </si>
  <si>
    <t>AES76-xxx, AES standard for audio forensics - Speech Collection Guidelines for Speaker Recognition: Interviewing at a Temporary Location</t>
  </si>
  <si>
    <t>3/10/2022 on web</t>
  </si>
  <si>
    <t>L. Sims emailed OPO on 3/10/22 to let us know this was open for public comment.</t>
  </si>
  <si>
    <t>ASB TR 016, Terminolgy Related to Friction Ridge Examination</t>
  </si>
  <si>
    <t>3/14/2022 on web</t>
  </si>
  <si>
    <t>ASB  BPR 142, BPR for the Resolution of Conflicts in Friction Ridge Examination</t>
  </si>
  <si>
    <t>3/28/2022 on web</t>
  </si>
  <si>
    <t>ASB BPR 144, BPR for the Verification Components in Friction Ridge Examination</t>
  </si>
  <si>
    <t>ASB 123 Standard for Routine Internal Evaluation of a Lab's DNA Interpretation and Comparison Protocol</t>
  </si>
  <si>
    <t>4/1/2022 on web</t>
  </si>
  <si>
    <t>ASB 107 BPR for Measuring Tigger Pull of a Firearm and Estimating its Uncertainty</t>
  </si>
  <si>
    <t>ASB 162 Standard for the Forensic Examination and Documentation of Non-fiream Tools and Non-firearm Toolmarks</t>
  </si>
  <si>
    <t>initial</t>
  </si>
  <si>
    <t>ASB 153 Standard Practice for Proficiency Testing for Forensic Tox Labs and Breath Alcohol Programs</t>
  </si>
  <si>
    <t>ASB 156 BP for Specimen Collection and Preservation for Forensic Toxicology</t>
  </si>
  <si>
    <t>ASB Standard 015, Standard for Examining Friction Ridge Impressions</t>
  </si>
  <si>
    <t>4/26/2022 on web</t>
  </si>
  <si>
    <t>ASB Standard 143, Standard for Technical Review in Friction Ridge Examination</t>
  </si>
  <si>
    <t>ASB Standard 167, Standard for Reporting Written Results from Friction Ridge Examinations</t>
  </si>
  <si>
    <t xml:space="preserve">Trace Materials </t>
  </si>
  <si>
    <t>E2227-xx Guide for Forensic Examination of Non-Reactive Dyes in Textile Fibers by Thin-Layer Chromatography</t>
  </si>
  <si>
    <t>5/24/2022 on web</t>
  </si>
  <si>
    <t>ASB 013 Standard for Friction Ridge Examination Conclusions</t>
  </si>
  <si>
    <t>ASB 158 Standard for Developing SOPs in BPA</t>
  </si>
  <si>
    <t>ASB 172 Standard for Examination of Mechanical Checkwriters and their Impressions</t>
  </si>
  <si>
    <t xml:space="preserve">Language on SOFC page: To obtain an electronic copy of the ASTM standards below, email accreditation@astm.org. Submit comments to accreditation@astm.org (copy psa@ansi.org) by DATE. </t>
  </si>
  <si>
    <t>ORGANIZATIONAL PRIORITIES</t>
  </si>
  <si>
    <t>SUBCATEGORIES</t>
  </si>
  <si>
    <t>Tiers</t>
  </si>
  <si>
    <t>Statuses with conditional formatting applied</t>
  </si>
  <si>
    <t>Other OSAC Work Products (requires SAC approval)</t>
  </si>
  <si>
    <t>PRIORITIES:</t>
  </si>
  <si>
    <t>Units</t>
  </si>
  <si>
    <t>Units UPDATED</t>
  </si>
  <si>
    <r>
      <rPr>
        <b/>
        <strike/>
        <sz val="10"/>
        <color theme="1"/>
        <rFont val="Arial"/>
      </rPr>
      <t>Tier 1:</t>
    </r>
    <r>
      <rPr>
        <strike/>
        <sz val="10"/>
        <color theme="1"/>
        <rFont val="Arial"/>
      </rPr>
      <t xml:space="preserve"> On OSAC Registry</t>
    </r>
  </si>
  <si>
    <t>COMPETENCY &amp; MONITORING:</t>
  </si>
  <si>
    <r>
      <rPr>
        <b/>
        <strike/>
        <sz val="10"/>
        <color theme="1"/>
        <rFont val="Arial"/>
      </rPr>
      <t>Tier 2:</t>
    </r>
    <r>
      <rPr>
        <strike/>
        <sz val="10"/>
        <color theme="1"/>
        <rFont val="Arial"/>
      </rPr>
      <t xml:space="preserve"> Published by SDO</t>
    </r>
  </si>
  <si>
    <t>•educational requirements</t>
  </si>
  <si>
    <t>Tier 3: At SDO</t>
  </si>
  <si>
    <t>•discipline-specific training programs</t>
  </si>
  <si>
    <r>
      <rPr>
        <b/>
        <strike/>
        <sz val="10"/>
        <color theme="1"/>
        <rFont val="Arial"/>
      </rPr>
      <t>Tier 4:</t>
    </r>
    <r>
      <rPr>
        <strike/>
        <sz val="10"/>
        <color theme="1"/>
        <rFont val="Arial"/>
      </rPr>
      <t xml:space="preserve"> Under Development</t>
    </r>
  </si>
  <si>
    <t>Dogs/Sensors</t>
  </si>
  <si>
    <t>•licensing</t>
  </si>
  <si>
    <r>
      <rPr>
        <b/>
        <strike/>
        <sz val="10"/>
        <color theme="1"/>
        <rFont val="Arial"/>
      </rPr>
      <t>Tier 5:</t>
    </r>
    <r>
      <rPr>
        <strike/>
        <sz val="10"/>
        <color theme="1"/>
        <rFont val="Arial"/>
      </rPr>
      <t xml:space="preserve"> Not Yet Drafted</t>
    </r>
  </si>
  <si>
    <r>
      <rPr>
        <sz val="9"/>
        <color rgb="FF000000"/>
        <rFont val="Source Sans Pro"/>
      </rPr>
      <t xml:space="preserve">OSAC Proposed Standard </t>
    </r>
    <r>
      <rPr>
        <b/>
        <sz val="9"/>
        <color rgb="FF000000"/>
        <rFont val="Source Sans Pro"/>
      </rPr>
      <t>ON REGISTRY &amp; Sent to SDO</t>
    </r>
  </si>
  <si>
    <t>•certification</t>
  </si>
  <si>
    <t>Fire/Explosion Investigation</t>
  </si>
  <si>
    <t>•competency testing</t>
  </si>
  <si>
    <r>
      <rPr>
        <sz val="9"/>
        <color rgb="FF000000"/>
        <rFont val="Source Sans Pro"/>
      </rPr>
      <t>SDO Published Standard</t>
    </r>
    <r>
      <rPr>
        <b/>
        <sz val="9"/>
        <color rgb="FF000000"/>
        <rFont val="Source Sans Pro"/>
      </rPr>
      <t xml:space="preserve"> ON REGISTRY</t>
    </r>
  </si>
  <si>
    <t>Firearms/Toolmarks</t>
  </si>
  <si>
    <t>•continuing education</t>
  </si>
  <si>
    <t>Footwear/Tire</t>
  </si>
  <si>
    <t>•proficiency testing, other interlab/intralab comparisons</t>
  </si>
  <si>
    <t>Standards development map</t>
  </si>
  <si>
    <t>EVIDENCE COLLECTION &amp; HANDLING:</t>
  </si>
  <si>
    <t>•training for recognition &amp; preservation of evidence</t>
  </si>
  <si>
    <t xml:space="preserve">•receipt, CoC, and disposition </t>
  </si>
  <si>
    <t>•preservation for re-analysis with new/improved techniques</t>
  </si>
  <si>
    <t>COMPETENCY:</t>
  </si>
  <si>
    <t>METHOD DEVELOPMENT:</t>
  </si>
  <si>
    <t>ILE &amp; GSR</t>
  </si>
  <si>
    <t>•question to be answered by the method</t>
  </si>
  <si>
    <t>•equipment specs and parameters</t>
  </si>
  <si>
    <t>•metrological traceability</t>
  </si>
  <si>
    <t>•extraction procedure</t>
  </si>
  <si>
    <t>•calibration model</t>
  </si>
  <si>
    <t>•interpretation of observations, data, or calculations</t>
  </si>
  <si>
    <t>METHOD VALIDATION:</t>
  </si>
  <si>
    <t>•method performance and limitations</t>
  </si>
  <si>
    <t>•item selection</t>
  </si>
  <si>
    <t>•use of known materials that represent the range of anticipated work</t>
  </si>
  <si>
    <t>EXAMINATION &amp; ANALYSIS:</t>
  </si>
  <si>
    <t>•minimum sample size</t>
  </si>
  <si>
    <t>•evaluation of modifications made to previously validated method</t>
  </si>
  <si>
    <t>•criteria for verification of a standard used by another FSSP</t>
  </si>
  <si>
    <t>PROJECTED END OF FY STATUS: (what are the things WE control)</t>
  </si>
  <si>
    <t>CURRENT STATUS:</t>
  </si>
  <si>
    <t>QUALITY ASSURANCE:</t>
  </si>
  <si>
    <t>•maintaining metrological traceability</t>
  </si>
  <si>
    <t>•quality control</t>
  </si>
  <si>
    <t>•review of results (technical review, admin review, or verification)</t>
  </si>
  <si>
    <t>•scope &amp; purpose of methods</t>
  </si>
  <si>
    <t>•literature references</t>
  </si>
  <si>
    <t>•Maintaining Metrological Traceability</t>
  </si>
  <si>
    <t>•suitable sample type(s)</t>
  </si>
  <si>
    <t>•necessary equipment</t>
  </si>
  <si>
    <t>•operating perameters of equipment</t>
  </si>
  <si>
    <t>•quality control measures</t>
  </si>
  <si>
    <t>•limitations of the method</t>
  </si>
  <si>
    <t>Count of Status</t>
  </si>
  <si>
    <t>Grand Total</t>
  </si>
  <si>
    <t>Allowable Work Products for posting on unit webpages:</t>
  </si>
  <si>
    <r>
      <rPr>
        <b/>
        <sz val="12"/>
        <color rgb="FF262626"/>
        <rFont val="Source Sans Pro"/>
      </rPr>
      <t>Bibliographies and bibliographic references</t>
    </r>
    <r>
      <rPr>
        <sz val="12"/>
        <color rgb="FF262626"/>
        <rFont val="Source Sans Pro"/>
      </rPr>
      <t xml:space="preserve"> are listings (in a document or as links on the page) of academic publications, published standards, and public access databases. These must be kept up to date and reviewed annually.</t>
    </r>
  </si>
  <si>
    <r>
      <rPr>
        <b/>
        <sz val="12"/>
        <color theme="1"/>
        <rFont val="Source Sans Pro"/>
      </rPr>
      <t>Interlaboratory comparisons</t>
    </r>
    <r>
      <rPr>
        <sz val="12"/>
        <color theme="1"/>
        <rFont val="Source Sans Pro"/>
      </rPr>
      <t xml:space="preserve"> can be used in developing a draft standard. Ideally, the results will appear in a peer-reviewed journal article. Only the call for participants and explanatory information (e.g., instructions, webinars) can be posted on a unit’s webpage.  </t>
    </r>
  </si>
  <si>
    <r>
      <rPr>
        <b/>
        <sz val="12"/>
        <color rgb="FF262626"/>
        <rFont val="Source Sans Pro"/>
      </rPr>
      <t>Process maps</t>
    </r>
    <r>
      <rPr>
        <sz val="12"/>
        <color rgb="FF262626"/>
        <rFont val="Source Sans Pro"/>
      </rPr>
      <t xml:space="preserve"> can help identify best practices that may be incorporated into standards.</t>
    </r>
  </si>
  <si>
    <r>
      <rPr>
        <b/>
        <sz val="12"/>
        <color rgb="FF262626"/>
        <rFont val="Source Sans Pro"/>
      </rPr>
      <t>R&amp;D needs</t>
    </r>
    <r>
      <rPr>
        <sz val="12"/>
        <color rgb="FF262626"/>
        <rFont val="Source Sans Pro"/>
      </rPr>
      <t xml:space="preserve"> that support further standards development can be posted for consideration by the research community.</t>
    </r>
  </si>
  <si>
    <r>
      <rPr>
        <b/>
        <sz val="12"/>
        <color rgb="FF262626"/>
        <rFont val="Source Sans Pro"/>
      </rPr>
      <t>Reference documents</t>
    </r>
    <r>
      <rPr>
        <sz val="12"/>
        <color rgb="FF262626"/>
        <rFont val="Source Sans Pro"/>
      </rPr>
      <t xml:space="preserve"> provide information that supports the development of a standard or supplements the references cited in a standard or to assist in implementation of a standard</t>
    </r>
  </si>
  <si>
    <r>
      <rPr>
        <b/>
        <sz val="12"/>
        <color rgb="FF262626"/>
        <rFont val="Source Sans Pro"/>
      </rPr>
      <t>Standards development maps</t>
    </r>
    <r>
      <rPr>
        <sz val="12"/>
        <color rgb="FF262626"/>
        <rFont val="Source Sans Pro"/>
      </rPr>
      <t xml:space="preserve"> identify standards to be developed and their priority.</t>
    </r>
  </si>
  <si>
    <r>
      <rPr>
        <b/>
        <sz val="12"/>
        <color rgb="FF262626"/>
        <rFont val="Source Sans Pro"/>
      </rPr>
      <t>Webinars and presentations</t>
    </r>
    <r>
      <rPr>
        <sz val="12"/>
        <color rgb="FF262626"/>
        <rFont val="Source Sans Pro"/>
      </rPr>
      <t xml:space="preserve"> from units inform the forensic community of a unit’s plans, standards under development, implementation of standards, etc.</t>
    </r>
  </si>
  <si>
    <t>Timestamp</t>
  </si>
  <si>
    <t>Untitled Question</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</si>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</sst>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quot;*&quot;"/>
    <numFmt numFmtId="169" formatCode="mm/dd/yyyy"/>
  </numFmts>
  <fonts count="56" x14ac:knownFonts="1">
    <font>
      <sz val="10"/>
      <color rgb="FF000000"/>
      <name val="Arial"/>
      <scheme val="minor"/>
    </font>
    <font>
      <b/>
      <sz val="18"/>
      <color theme="1"/>
      <name val="Source Sans Pro"/>
    </font>
    <font>
      <b/>
      <sz val="14"/>
      <color theme="1"/>
      <name val="Source Sans Pro"/>
    </font>
    <font>
      <b/>
      <sz val="9"/>
      <color theme="1"/>
      <name val="Source Sans Pro"/>
    </font>
    <font>
      <sz val="10"/>
      <name val="Arial"/>
    </font>
    <font>
      <b/>
      <sz val="14"/>
      <color rgb="FF000000"/>
      <name val="Source Sans Pro"/>
    </font>
    <font>
      <sz val="10"/>
      <color theme="1"/>
      <name val="Source Sans Pro"/>
    </font>
    <font>
      <b/>
      <sz val="12"/>
      <color theme="1"/>
      <name val="Source Sans Pro"/>
    </font>
    <font>
      <b/>
      <sz val="14"/>
      <color rgb="FF9C5700"/>
      <name val="Source Sans Pro"/>
    </font>
    <font>
      <sz val="12"/>
      <color theme="1"/>
      <name val="Source Sans Pro"/>
    </font>
    <font>
      <sz val="9"/>
      <color theme="1"/>
      <name val="Source Sans Pro"/>
    </font>
    <font>
      <b/>
      <sz val="12"/>
      <color rgb="FF000000"/>
      <name val="Source Sans Pro"/>
    </font>
    <font>
      <sz val="10"/>
      <color rgb="FF000000"/>
      <name val="Arial"/>
    </font>
    <font>
      <b/>
      <sz val="12"/>
      <color rgb="FF70AD47"/>
      <name val="Source Sans Pro"/>
    </font>
    <font>
      <b/>
      <sz val="14"/>
      <color rgb="FFFFFFFF"/>
      <name val="Source Sans Pro"/>
    </font>
    <font>
      <sz val="9"/>
      <color rgb="FF000000"/>
      <name val="Source Sans Pro"/>
    </font>
    <font>
      <b/>
      <sz val="9"/>
      <color rgb="FF000000"/>
      <name val="Source Sans Pro"/>
    </font>
    <font>
      <sz val="9"/>
      <color rgb="FF9C0006"/>
      <name val="Source Sans Pro"/>
    </font>
    <font>
      <sz val="9"/>
      <color rgb="FF0000FF"/>
      <name val="Source Sans Pro"/>
    </font>
    <font>
      <b/>
      <sz val="9"/>
      <color rgb="FFFF0000"/>
      <name val="Source Sans Pro"/>
    </font>
    <font>
      <i/>
      <sz val="9"/>
      <color rgb="FF000000"/>
      <name val="Source Sans Pro"/>
    </font>
    <font>
      <b/>
      <sz val="9"/>
      <color rgb="FF0000FF"/>
      <name val="Source Sans Pro"/>
    </font>
    <font>
      <sz val="9"/>
      <color rgb="FF222222"/>
      <name val="Source Sans Pro"/>
    </font>
    <font>
      <b/>
      <sz val="9"/>
      <color rgb="FF980000"/>
      <name val="Source Sans Pro"/>
    </font>
    <font>
      <sz val="10"/>
      <color theme="1"/>
      <name val="Arial"/>
    </font>
    <font>
      <b/>
      <sz val="10"/>
      <color theme="1"/>
      <name val="Source Sans Pro"/>
    </font>
    <font>
      <b/>
      <sz val="14"/>
      <color rgb="FFED7D31"/>
      <name val="Source Sans Pro"/>
    </font>
    <font>
      <sz val="14"/>
      <color rgb="FF000000"/>
      <name val="Source Sans Pro"/>
    </font>
    <font>
      <sz val="14"/>
      <color theme="1"/>
      <name val="Source Sans Pro"/>
    </font>
    <font>
      <sz val="10"/>
      <color rgb="FF000000"/>
      <name val="Source Sans Pro"/>
    </font>
    <font>
      <sz val="10"/>
      <color rgb="FF2F2F2F"/>
      <name val="Source Sans Pro"/>
    </font>
    <font>
      <b/>
      <sz val="10"/>
      <color rgb="FF0070C0"/>
      <name val="Source Sans Pro"/>
    </font>
    <font>
      <sz val="10"/>
      <color theme="1"/>
      <name val="Arial"/>
    </font>
    <font>
      <b/>
      <sz val="10"/>
      <color rgb="FFFF9900"/>
      <name val="Source Sans Pro"/>
    </font>
    <font>
      <i/>
      <sz val="10"/>
      <color rgb="FF000000"/>
      <name val="Source Sans Pro"/>
    </font>
    <font>
      <sz val="10"/>
      <color theme="1"/>
      <name val="Arial"/>
      <scheme val="minor"/>
    </font>
    <font>
      <b/>
      <sz val="11"/>
      <color theme="1"/>
      <name val="Calibri"/>
    </font>
    <font>
      <sz val="11"/>
      <color rgb="FF000000"/>
      <name val="Calibri"/>
    </font>
    <font>
      <sz val="11"/>
      <color theme="1"/>
      <name val="Calibri"/>
    </font>
    <font>
      <sz val="12"/>
      <color rgb="FF000000"/>
      <name val="Source Sans Pro"/>
    </font>
    <font>
      <sz val="12"/>
      <color rgb="FFFFFFFF"/>
      <name val="Source Sans Pro"/>
    </font>
    <font>
      <u/>
      <sz val="12"/>
      <color rgb="FF0563C1"/>
      <name val="Source Sans Pro"/>
    </font>
    <font>
      <b/>
      <strike/>
      <sz val="10"/>
      <color theme="1"/>
      <name val="Arial"/>
    </font>
    <font>
      <b/>
      <sz val="10"/>
      <color theme="1"/>
      <name val="Arial"/>
    </font>
    <font>
      <strike/>
      <sz val="10"/>
      <color theme="1"/>
      <name val="Arial"/>
    </font>
    <font>
      <b/>
      <sz val="10"/>
      <color rgb="FF000000"/>
      <name val="Source Sans Pro"/>
    </font>
    <font>
      <strike/>
      <sz val="9"/>
      <color theme="1"/>
      <name val="Arial"/>
    </font>
    <font>
      <sz val="9"/>
      <color rgb="FF000000"/>
      <name val="Arial"/>
    </font>
    <font>
      <b/>
      <strike/>
      <sz val="10"/>
      <color rgb="FF000000"/>
      <name val="Source Sans Pro"/>
    </font>
    <font>
      <strike/>
      <sz val="10"/>
      <color theme="1"/>
      <name val="Source Sans Pro"/>
    </font>
    <font>
      <b/>
      <strike/>
      <sz val="10"/>
      <color theme="1"/>
      <name val="Source Sans Pro"/>
    </font>
    <font>
      <b/>
      <sz val="10"/>
      <color rgb="FF9C0006"/>
      <name val="Source Sans Pro"/>
    </font>
    <font>
      <sz val="12"/>
      <color rgb="FF262626"/>
      <name val="Source Sans Pro"/>
    </font>
    <font>
      <b/>
      <i/>
      <sz val="9"/>
      <color theme="1"/>
      <name val="Source Sans Pro"/>
    </font>
    <font>
      <b/>
      <sz val="12"/>
      <color rgb="FF262626"/>
      <name val="Source Sans Pro"/>
    </font>
    <font>
      <sz val="9"/>
      <name val="Source Sans Pro"/>
      <family val="2"/>
    </font>
  </fonts>
  <fills count="28">
    <fill>
      <patternFill patternType="none"/>
    </fill>
    <fill>
      <patternFill patternType="gray125"/>
    </fill>
    <fill>
      <patternFill patternType="solid">
        <fgColor rgb="FFC9DAF8"/>
        <bgColor rgb="FFC9DAF8"/>
      </patternFill>
    </fill>
    <fill>
      <patternFill patternType="solid">
        <fgColor rgb="FFA4C2F4"/>
        <bgColor rgb="FFA4C2F4"/>
      </patternFill>
    </fill>
    <fill>
      <patternFill patternType="solid">
        <fgColor rgb="FF6AA84F"/>
        <bgColor rgb="FF6AA84F"/>
      </patternFill>
    </fill>
    <fill>
      <patternFill patternType="solid">
        <fgColor rgb="FFFFEB9C"/>
        <bgColor rgb="FFFFEB9C"/>
      </patternFill>
    </fill>
    <fill>
      <patternFill patternType="solid">
        <fgColor rgb="FFF4CCCC"/>
        <bgColor rgb="FFF4CCCC"/>
      </patternFill>
    </fill>
    <fill>
      <patternFill patternType="solid">
        <fgColor rgb="FFB6D7A8"/>
        <bgColor rgb="FFB6D7A8"/>
      </patternFill>
    </fill>
    <fill>
      <patternFill patternType="solid">
        <fgColor rgb="FFCCCCCC"/>
        <bgColor rgb="FFCCCCCC"/>
      </patternFill>
    </fill>
    <fill>
      <patternFill patternType="solid">
        <fgColor rgb="FF999999"/>
        <bgColor rgb="FF999999"/>
      </patternFill>
    </fill>
    <fill>
      <patternFill patternType="solid">
        <fgColor rgb="FFFFF2CC"/>
        <bgColor rgb="FFFFF2CC"/>
      </patternFill>
    </fill>
    <fill>
      <patternFill patternType="solid">
        <fgColor rgb="FFEFEFEF"/>
        <bgColor rgb="FFEFEFEF"/>
      </patternFill>
    </fill>
    <fill>
      <patternFill patternType="solid">
        <fgColor rgb="FF70AD47"/>
        <bgColor rgb="FF70AD47"/>
      </patternFill>
    </fill>
    <fill>
      <patternFill patternType="solid">
        <fgColor rgb="FF4A86E8"/>
        <bgColor rgb="FF4A86E8"/>
      </patternFill>
    </fill>
    <fill>
      <patternFill patternType="solid">
        <fgColor rgb="FFB4C6E7"/>
        <bgColor rgb="FFB4C6E7"/>
      </patternFill>
    </fill>
    <fill>
      <patternFill patternType="solid">
        <fgColor rgb="FF666666"/>
        <bgColor rgb="FF666666"/>
      </patternFill>
    </fill>
    <fill>
      <patternFill patternType="solid">
        <fgColor rgb="FFFFC7CE"/>
        <bgColor rgb="FFFFC7CE"/>
      </patternFill>
    </fill>
    <fill>
      <patternFill patternType="solid">
        <fgColor rgb="FFDD7E6B"/>
        <bgColor rgb="FFDD7E6B"/>
      </patternFill>
    </fill>
    <fill>
      <patternFill patternType="solid">
        <fgColor rgb="FFFFD966"/>
        <bgColor rgb="FFFFD966"/>
      </patternFill>
    </fill>
    <fill>
      <patternFill patternType="solid">
        <fgColor rgb="FFE06666"/>
        <bgColor rgb="FFE06666"/>
      </patternFill>
    </fill>
    <fill>
      <patternFill patternType="solid">
        <fgColor rgb="FFED7D31"/>
        <bgColor rgb="FFED7D31"/>
      </patternFill>
    </fill>
    <fill>
      <patternFill patternType="solid">
        <fgColor rgb="FFFCE5CD"/>
        <bgColor rgb="FFFCE5CD"/>
      </patternFill>
    </fill>
    <fill>
      <patternFill patternType="solid">
        <fgColor rgb="FFCFE2F3"/>
        <bgColor rgb="FFCFE2F3"/>
      </patternFill>
    </fill>
    <fill>
      <patternFill patternType="solid">
        <fgColor rgb="FFD9EAD3"/>
        <bgColor rgb="FFD9EAD3"/>
      </patternFill>
    </fill>
    <fill>
      <patternFill patternType="solid">
        <fgColor rgb="FFDDEBF7"/>
        <bgColor rgb="FFDDEBF7"/>
      </patternFill>
    </fill>
    <fill>
      <patternFill patternType="solid">
        <fgColor rgb="FFF8CBAD"/>
        <bgColor rgb="FFF8CBAD"/>
      </patternFill>
    </fill>
    <fill>
      <patternFill patternType="solid">
        <fgColor rgb="FFF4B084"/>
        <bgColor rgb="FFF4B084"/>
      </patternFill>
    </fill>
    <fill>
      <patternFill patternType="solid">
        <fgColor rgb="FFB7B7B7"/>
        <bgColor rgb="FFB7B7B7"/>
      </patternFill>
    </fill>
  </fills>
  <borders count="22">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right/>
      <top/>
      <bottom style="medium">
        <color rgb="FF000000"/>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diagonal/>
    </border>
    <border>
      <left/>
      <right/>
      <top style="thin">
        <color rgb="FF000000"/>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65">
    <xf numFmtId="0" fontId="0" fillId="0" borderId="0" xfId="0" applyFont="1" applyAlignment="1"/>
    <xf numFmtId="0" fontId="1" fillId="0" borderId="0" xfId="0" applyFont="1" applyAlignment="1">
      <alignment horizontal="left" vertical="center"/>
    </xf>
    <xf numFmtId="0" fontId="2" fillId="0" borderId="0" xfId="0" applyFont="1"/>
    <xf numFmtId="0" fontId="2" fillId="0" borderId="0" xfId="0" applyFont="1" applyAlignment="1">
      <alignment horizontal="center" vertical="top" wrapText="1"/>
    </xf>
    <xf numFmtId="0" fontId="5" fillId="0" borderId="0" xfId="0" applyFont="1" applyAlignment="1">
      <alignment horizontal="center" wrapText="1"/>
    </xf>
    <xf numFmtId="0" fontId="6" fillId="0" borderId="0" xfId="0" applyFont="1"/>
    <xf numFmtId="0" fontId="2" fillId="0" borderId="4" xfId="0" applyFont="1" applyBorder="1"/>
    <xf numFmtId="0" fontId="2" fillId="4"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0" borderId="6" xfId="0" applyFont="1" applyFill="1" applyBorder="1" applyAlignment="1">
      <alignment horizontal="center" wrapText="1"/>
    </xf>
    <xf numFmtId="0" fontId="9" fillId="0" borderId="7" xfId="0" applyFont="1" applyBorder="1"/>
    <xf numFmtId="0" fontId="9" fillId="0" borderId="0" xfId="0" applyFont="1" applyAlignment="1">
      <alignment horizontal="center"/>
    </xf>
    <xf numFmtId="0" fontId="9" fillId="0" borderId="7" xfId="0" applyFont="1" applyBorder="1" applyAlignment="1">
      <alignment horizontal="center"/>
    </xf>
    <xf numFmtId="0" fontId="9" fillId="0" borderId="7" xfId="0" applyFont="1" applyBorder="1" applyAlignment="1">
      <alignment horizontal="center"/>
    </xf>
    <xf numFmtId="0" fontId="9" fillId="0" borderId="0" xfId="0" applyFont="1"/>
    <xf numFmtId="0" fontId="9" fillId="0" borderId="0" xfId="0" applyFont="1" applyAlignment="1">
      <alignment horizontal="center"/>
    </xf>
    <xf numFmtId="164" fontId="9" fillId="0" borderId="0" xfId="0" applyNumberFormat="1" applyFont="1" applyAlignment="1">
      <alignment horizontal="center"/>
    </xf>
    <xf numFmtId="0" fontId="9" fillId="0" borderId="4" xfId="0" applyFont="1" applyBorder="1"/>
    <xf numFmtId="0" fontId="9" fillId="0" borderId="4" xfId="0" applyFont="1" applyBorder="1" applyAlignment="1">
      <alignment horizontal="center"/>
    </xf>
    <xf numFmtId="0" fontId="9" fillId="0" borderId="4" xfId="0" applyFont="1" applyBorder="1" applyAlignment="1">
      <alignment horizontal="center"/>
    </xf>
    <xf numFmtId="0" fontId="10" fillId="0" borderId="7" xfId="0" applyFont="1" applyBorder="1" applyAlignment="1">
      <alignment vertical="top" wrapText="1"/>
    </xf>
    <xf numFmtId="0" fontId="11" fillId="0" borderId="7" xfId="0" applyFont="1" applyBorder="1" applyAlignment="1">
      <alignment horizontal="right"/>
    </xf>
    <xf numFmtId="0" fontId="7" fillId="0" borderId="7" xfId="0" applyFont="1" applyBorder="1" applyAlignment="1">
      <alignment horizontal="center" wrapText="1"/>
    </xf>
    <xf numFmtId="0" fontId="7" fillId="0" borderId="7" xfId="0" applyFont="1" applyBorder="1" applyAlignment="1">
      <alignment horizontal="center"/>
    </xf>
    <xf numFmtId="0" fontId="12" fillId="0" borderId="0" xfId="0" applyFont="1" applyAlignment="1">
      <alignment vertical="top" wrapText="1"/>
    </xf>
    <xf numFmtId="0" fontId="7" fillId="0" borderId="0" xfId="0" applyFont="1" applyAlignment="1">
      <alignment horizontal="right"/>
    </xf>
    <xf numFmtId="0" fontId="7" fillId="0" borderId="0" xfId="0" applyFont="1" applyAlignment="1">
      <alignment horizontal="center"/>
    </xf>
    <xf numFmtId="0" fontId="13" fillId="0" borderId="0" xfId="0" applyFont="1"/>
    <xf numFmtId="0" fontId="10" fillId="0" borderId="0" xfId="0" applyFont="1"/>
    <xf numFmtId="0" fontId="10" fillId="0" borderId="0" xfId="0" applyFont="1" applyAlignment="1">
      <alignment vertical="top" wrapText="1"/>
    </xf>
    <xf numFmtId="0" fontId="14" fillId="0" borderId="0" xfId="0" applyFont="1" applyAlignment="1">
      <alignment horizontal="left" wrapText="1"/>
    </xf>
    <xf numFmtId="0" fontId="14" fillId="9" borderId="8" xfId="0" applyFont="1" applyFill="1" applyBorder="1" applyAlignment="1">
      <alignment horizontal="left" wrapText="1"/>
    </xf>
    <xf numFmtId="49" fontId="14" fillId="9" borderId="8" xfId="0" applyNumberFormat="1" applyFont="1" applyFill="1" applyBorder="1" applyAlignment="1">
      <alignment horizontal="left" wrapText="1"/>
    </xf>
    <xf numFmtId="49" fontId="14" fillId="0" borderId="0" xfId="0" applyNumberFormat="1" applyFont="1" applyAlignment="1">
      <alignment horizontal="left"/>
    </xf>
    <xf numFmtId="0" fontId="14" fillId="0" borderId="0" xfId="0" applyFont="1"/>
    <xf numFmtId="0" fontId="14" fillId="0" borderId="0" xfId="0" applyFont="1" applyAlignment="1">
      <alignment horizontal="center" wrapText="1"/>
    </xf>
    <xf numFmtId="0" fontId="14" fillId="13" borderId="8" xfId="0" applyFont="1" applyFill="1" applyBorder="1" applyAlignment="1">
      <alignment horizontal="center" wrapText="1"/>
    </xf>
    <xf numFmtId="49" fontId="14" fillId="9" borderId="8" xfId="0" applyNumberFormat="1" applyFont="1" applyFill="1" applyBorder="1" applyAlignment="1">
      <alignment horizontal="center"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wrapText="1"/>
    </xf>
    <xf numFmtId="49" fontId="15" fillId="0" borderId="0" xfId="0" applyNumberFormat="1" applyFont="1" applyAlignment="1">
      <alignment horizontal="left" vertical="top"/>
    </xf>
    <xf numFmtId="0" fontId="15" fillId="0" borderId="0" xfId="0" applyFont="1" applyAlignment="1">
      <alignment vertical="top"/>
    </xf>
    <xf numFmtId="0" fontId="16" fillId="0" borderId="0" xfId="0" applyFont="1" applyAlignment="1">
      <alignment horizontal="left" vertical="top" wrapText="1"/>
    </xf>
    <xf numFmtId="0" fontId="15" fillId="0" borderId="0" xfId="0" applyFont="1" applyAlignment="1">
      <alignment horizontal="center" vertical="top" wrapText="1"/>
    </xf>
    <xf numFmtId="49" fontId="15" fillId="0" borderId="0" xfId="0" applyNumberFormat="1" applyFont="1" applyAlignment="1">
      <alignment horizontal="left" vertical="top" wrapText="1"/>
    </xf>
    <xf numFmtId="0" fontId="15" fillId="0" borderId="0" xfId="0" applyFont="1" applyAlignment="1">
      <alignment vertical="top" wrapText="1"/>
    </xf>
    <xf numFmtId="0" fontId="16" fillId="0" borderId="0" xfId="0" applyFont="1" applyAlignment="1">
      <alignment horizontal="left" vertical="top" wrapText="1"/>
    </xf>
    <xf numFmtId="49" fontId="15" fillId="0" borderId="0" xfId="0" applyNumberFormat="1" applyFont="1" applyAlignment="1">
      <alignment horizontal="left" vertical="top"/>
    </xf>
    <xf numFmtId="49" fontId="10" fillId="0" borderId="0" xfId="0" applyNumberFormat="1" applyFont="1" applyAlignment="1">
      <alignment horizontal="left" vertical="top"/>
    </xf>
    <xf numFmtId="0" fontId="3" fillId="0" borderId="0" xfId="0" applyFont="1" applyAlignment="1">
      <alignment vertical="top" wrapText="1"/>
    </xf>
    <xf numFmtId="0" fontId="10" fillId="0" borderId="0" xfId="0" applyFont="1" applyAlignment="1">
      <alignment vertical="top"/>
    </xf>
    <xf numFmtId="0" fontId="15" fillId="0" borderId="7" xfId="0" applyFont="1" applyBorder="1" applyAlignment="1">
      <alignment horizontal="left" vertical="top"/>
    </xf>
    <xf numFmtId="0" fontId="15" fillId="0" borderId="7" xfId="0" applyFont="1" applyBorder="1" applyAlignment="1">
      <alignment horizontal="left" vertical="top" wrapText="1"/>
    </xf>
    <xf numFmtId="0" fontId="15" fillId="0" borderId="7" xfId="0" applyFont="1" applyBorder="1" applyAlignment="1">
      <alignment vertical="top" wrapText="1"/>
    </xf>
    <xf numFmtId="49" fontId="15" fillId="0" borderId="7" xfId="0" applyNumberFormat="1" applyFont="1" applyBorder="1" applyAlignment="1">
      <alignment horizontal="left" vertical="top"/>
    </xf>
    <xf numFmtId="0" fontId="15" fillId="0" borderId="7" xfId="0" applyFont="1" applyBorder="1" applyAlignment="1">
      <alignment vertical="top"/>
    </xf>
    <xf numFmtId="0" fontId="15" fillId="0" borderId="7" xfId="0" applyFont="1" applyBorder="1" applyAlignment="1">
      <alignment horizontal="center" vertical="top" wrapText="1"/>
    </xf>
    <xf numFmtId="0" fontId="17" fillId="16" borderId="0" xfId="0" applyFont="1" applyFill="1" applyAlignment="1">
      <alignment vertical="top" wrapText="1"/>
    </xf>
    <xf numFmtId="0" fontId="3" fillId="0" borderId="0" xfId="0" applyFont="1" applyAlignment="1">
      <alignment horizontal="left" vertical="top" wrapText="1"/>
    </xf>
    <xf numFmtId="0" fontId="10" fillId="0" borderId="0" xfId="0" applyFont="1" applyAlignment="1">
      <alignment horizontal="left" vertical="top" wrapText="1"/>
    </xf>
    <xf numFmtId="0" fontId="19" fillId="0" borderId="0" xfId="0" applyFont="1" applyAlignment="1">
      <alignment horizontal="left" vertical="top" wrapText="1"/>
    </xf>
    <xf numFmtId="0" fontId="15" fillId="0" borderId="4" xfId="0" applyFont="1" applyBorder="1" applyAlignment="1">
      <alignment horizontal="left" vertical="top" wrapText="1"/>
    </xf>
    <xf numFmtId="0" fontId="15" fillId="0" borderId="4" xfId="0" applyFont="1" applyBorder="1" applyAlignment="1">
      <alignment vertical="top" wrapText="1"/>
    </xf>
    <xf numFmtId="0" fontId="15" fillId="0" borderId="4" xfId="0" applyFont="1" applyBorder="1" applyAlignment="1">
      <alignment vertical="top" wrapText="1"/>
    </xf>
    <xf numFmtId="49" fontId="15" fillId="0" borderId="4" xfId="0" applyNumberFormat="1" applyFont="1" applyBorder="1" applyAlignment="1">
      <alignment horizontal="left" vertical="top"/>
    </xf>
    <xf numFmtId="0" fontId="15" fillId="0" borderId="4" xfId="0" applyFont="1" applyBorder="1" applyAlignment="1">
      <alignment vertical="top"/>
    </xf>
    <xf numFmtId="0" fontId="16" fillId="0" borderId="7" xfId="0" applyFont="1" applyBorder="1" applyAlignment="1">
      <alignment horizontal="left" vertical="top" wrapText="1"/>
    </xf>
    <xf numFmtId="0" fontId="20" fillId="0" borderId="0" xfId="0" applyFont="1" applyAlignment="1">
      <alignment horizontal="left" vertical="top" wrapText="1"/>
    </xf>
    <xf numFmtId="0" fontId="15" fillId="0" borderId="9" xfId="0" applyFont="1" applyBorder="1" applyAlignment="1">
      <alignment horizontal="left" vertical="top" wrapText="1"/>
    </xf>
    <xf numFmtId="0" fontId="15" fillId="0" borderId="9" xfId="0" applyFont="1" applyBorder="1" applyAlignment="1">
      <alignment vertical="top" wrapText="1"/>
    </xf>
    <xf numFmtId="0" fontId="10" fillId="0" borderId="9" xfId="0" applyFont="1" applyBorder="1" applyAlignment="1">
      <alignment vertical="top" wrapText="1"/>
    </xf>
    <xf numFmtId="49" fontId="15" fillId="0" borderId="9" xfId="0" applyNumberFormat="1" applyFont="1" applyBorder="1" applyAlignment="1">
      <alignment horizontal="left" vertical="top"/>
    </xf>
    <xf numFmtId="0" fontId="15" fillId="0" borderId="9" xfId="0" applyFont="1" applyBorder="1" applyAlignment="1">
      <alignment vertical="top"/>
    </xf>
    <xf numFmtId="0" fontId="15" fillId="0" borderId="9" xfId="0" applyFont="1" applyBorder="1" applyAlignment="1">
      <alignment vertical="top" wrapText="1"/>
    </xf>
    <xf numFmtId="0" fontId="10" fillId="0" borderId="7" xfId="0" applyFont="1" applyBorder="1" applyAlignment="1">
      <alignment horizontal="left" vertical="top" wrapText="1"/>
    </xf>
    <xf numFmtId="49" fontId="19" fillId="0" borderId="0" xfId="0" applyNumberFormat="1" applyFont="1" applyAlignment="1">
      <alignment horizontal="left" vertical="top"/>
    </xf>
    <xf numFmtId="49" fontId="10" fillId="0" borderId="7" xfId="0" applyNumberFormat="1" applyFont="1" applyBorder="1" applyAlignment="1">
      <alignment horizontal="left" vertical="top"/>
    </xf>
    <xf numFmtId="0" fontId="10" fillId="0" borderId="7" xfId="0" applyFont="1" applyBorder="1" applyAlignment="1">
      <alignment vertical="top"/>
    </xf>
    <xf numFmtId="0" fontId="3" fillId="0" borderId="7" xfId="0" applyFont="1" applyBorder="1" applyAlignment="1">
      <alignment horizontal="left" vertical="top" wrapText="1"/>
    </xf>
    <xf numFmtId="0" fontId="10" fillId="0" borderId="0" xfId="0" applyFont="1" applyAlignment="1">
      <alignment horizontal="left" vertical="top" wrapText="1"/>
    </xf>
    <xf numFmtId="0" fontId="15" fillId="0" borderId="0" xfId="0" applyFont="1" applyAlignment="1">
      <alignment vertical="top"/>
    </xf>
    <xf numFmtId="0" fontId="10" fillId="0" borderId="4" xfId="0" applyFont="1" applyBorder="1" applyAlignment="1">
      <alignment horizontal="left" vertical="top" wrapText="1"/>
    </xf>
    <xf numFmtId="49" fontId="10" fillId="0" borderId="0" xfId="0" applyNumberFormat="1" applyFont="1" applyAlignment="1">
      <alignment vertical="top"/>
    </xf>
    <xf numFmtId="0" fontId="10" fillId="0" borderId="0" xfId="0" applyFont="1" applyAlignment="1">
      <alignment horizontal="center" vertical="top" wrapText="1"/>
    </xf>
    <xf numFmtId="49" fontId="10" fillId="0" borderId="0" xfId="0" applyNumberFormat="1" applyFont="1" applyAlignment="1">
      <alignment horizontal="left" vertical="top"/>
    </xf>
    <xf numFmtId="0" fontId="15" fillId="0" borderId="4" xfId="0" applyFont="1" applyBorder="1" applyAlignment="1">
      <alignment horizontal="left" vertical="top" wrapText="1"/>
    </xf>
    <xf numFmtId="0" fontId="10" fillId="0" borderId="4" xfId="0" applyFont="1" applyBorder="1" applyAlignment="1">
      <alignment vertical="top"/>
    </xf>
    <xf numFmtId="49" fontId="10" fillId="0" borderId="4" xfId="0" applyNumberFormat="1" applyFont="1" applyBorder="1" applyAlignment="1">
      <alignment horizontal="left" vertical="top"/>
    </xf>
    <xf numFmtId="0" fontId="3" fillId="0" borderId="0" xfId="0" applyFont="1" applyAlignment="1">
      <alignment vertical="top" wrapText="1"/>
    </xf>
    <xf numFmtId="0" fontId="16" fillId="0" borderId="0" xfId="0" applyFont="1" applyAlignment="1">
      <alignment vertical="top" wrapText="1"/>
    </xf>
    <xf numFmtId="0" fontId="10" fillId="0" borderId="0" xfId="0" applyFont="1" applyAlignment="1">
      <alignment vertical="top" wrapText="1"/>
    </xf>
    <xf numFmtId="0" fontId="18" fillId="0" borderId="0" xfId="0" applyFont="1" applyAlignment="1">
      <alignment vertical="top"/>
    </xf>
    <xf numFmtId="49" fontId="18" fillId="0" borderId="0" xfId="0" applyNumberFormat="1" applyFont="1" applyAlignment="1">
      <alignment horizontal="left" vertical="top"/>
    </xf>
    <xf numFmtId="0" fontId="21" fillId="0" borderId="0" xfId="0" applyFont="1" applyAlignment="1">
      <alignment vertical="top"/>
    </xf>
    <xf numFmtId="49" fontId="21" fillId="0" borderId="0" xfId="0" applyNumberFormat="1" applyFont="1" applyAlignment="1">
      <alignment horizontal="left" vertical="top"/>
    </xf>
    <xf numFmtId="0" fontId="10" fillId="14" borderId="0" xfId="0" applyFont="1" applyFill="1" applyAlignment="1">
      <alignment vertical="top" wrapText="1"/>
    </xf>
    <xf numFmtId="49" fontId="22" fillId="0" borderId="0" xfId="0" applyNumberFormat="1" applyFont="1" applyAlignment="1">
      <alignment vertical="top"/>
    </xf>
    <xf numFmtId="0" fontId="23" fillId="0" borderId="0" xfId="0" applyFont="1" applyAlignment="1">
      <alignment horizontal="left" vertical="top" wrapText="1"/>
    </xf>
    <xf numFmtId="0" fontId="22" fillId="0" borderId="0" xfId="0" applyFont="1" applyAlignment="1">
      <alignment vertical="top" wrapText="1"/>
    </xf>
    <xf numFmtId="0" fontId="10" fillId="0" borderId="0" xfId="0" applyFont="1" applyAlignment="1">
      <alignment vertical="top"/>
    </xf>
    <xf numFmtId="0" fontId="24" fillId="0" borderId="0" xfId="0" applyFont="1" applyAlignment="1">
      <alignment vertical="top"/>
    </xf>
    <xf numFmtId="49" fontId="24" fillId="0" borderId="0" xfId="0" applyNumberFormat="1" applyFont="1" applyAlignment="1">
      <alignment vertical="top"/>
    </xf>
    <xf numFmtId="0" fontId="3" fillId="0" borderId="4" xfId="0" applyFont="1" applyBorder="1" applyAlignment="1">
      <alignment horizontal="left" vertical="top" wrapText="1"/>
    </xf>
    <xf numFmtId="0" fontId="15" fillId="14" borderId="0" xfId="0" applyFont="1"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center" vertical="top"/>
    </xf>
    <xf numFmtId="0" fontId="26" fillId="20" borderId="8" xfId="0" applyFont="1" applyFill="1" applyBorder="1" applyAlignment="1">
      <alignment horizontal="left"/>
    </xf>
    <xf numFmtId="0" fontId="14" fillId="20" borderId="8" xfId="0" applyFont="1" applyFill="1" applyBorder="1" applyAlignment="1">
      <alignment horizontal="left" wrapText="1"/>
    </xf>
    <xf numFmtId="0" fontId="14" fillId="20" borderId="8" xfId="0" applyFont="1" applyFill="1" applyBorder="1" applyAlignment="1">
      <alignment horizontal="left" wrapText="1"/>
    </xf>
    <xf numFmtId="0" fontId="27" fillId="0" borderId="0" xfId="0" applyFont="1"/>
    <xf numFmtId="0" fontId="28" fillId="0" borderId="0" xfId="0" applyFont="1"/>
    <xf numFmtId="0" fontId="29"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0" fillId="0" borderId="0" xfId="0" applyFont="1" applyAlignment="1">
      <alignment vertical="top"/>
    </xf>
    <xf numFmtId="0" fontId="29" fillId="0" borderId="0" xfId="0" applyFont="1" applyAlignment="1">
      <alignment horizontal="left" vertical="top"/>
    </xf>
    <xf numFmtId="14" fontId="29" fillId="0" borderId="0" xfId="0" applyNumberFormat="1" applyFont="1" applyAlignment="1">
      <alignment horizontal="left" vertical="top"/>
    </xf>
    <xf numFmtId="0" fontId="29" fillId="0" borderId="0" xfId="0" applyFont="1" applyAlignment="1">
      <alignment vertical="top"/>
    </xf>
    <xf numFmtId="0" fontId="31" fillId="0" borderId="0" xfId="0" applyFont="1" applyAlignment="1">
      <alignment horizontal="left" vertical="top" wrapText="1"/>
    </xf>
    <xf numFmtId="14" fontId="6" fillId="0" borderId="0" xfId="0" applyNumberFormat="1" applyFont="1" applyAlignment="1">
      <alignment horizontal="left" vertical="top"/>
    </xf>
    <xf numFmtId="0" fontId="29" fillId="0" borderId="0" xfId="0" applyFont="1" applyAlignment="1">
      <alignment vertical="top" wrapText="1"/>
    </xf>
    <xf numFmtId="0" fontId="32" fillId="0" borderId="0" xfId="0" applyFont="1" applyAlignment="1">
      <alignment vertical="top"/>
    </xf>
    <xf numFmtId="14" fontId="32" fillId="0" borderId="0" xfId="0" applyNumberFormat="1" applyFont="1" applyAlignment="1">
      <alignment vertical="top"/>
    </xf>
    <xf numFmtId="0" fontId="29" fillId="0" borderId="0" xfId="0" applyFont="1" applyAlignment="1">
      <alignment horizontal="center" vertical="top"/>
    </xf>
    <xf numFmtId="14" fontId="29" fillId="0" borderId="0" xfId="0" applyNumberFormat="1" applyFont="1" applyAlignment="1">
      <alignment horizontal="center" vertical="top"/>
    </xf>
    <xf numFmtId="0" fontId="6" fillId="0" borderId="0" xfId="0" applyFont="1" applyAlignment="1">
      <alignment horizontal="left" vertical="top" wrapText="1"/>
    </xf>
    <xf numFmtId="0" fontId="29" fillId="0" borderId="0" xfId="0" applyFont="1" applyAlignment="1">
      <alignment vertical="top" wrapText="1"/>
    </xf>
    <xf numFmtId="0" fontId="33" fillId="0" borderId="0" xfId="0" applyFont="1" applyAlignment="1">
      <alignment horizontal="left" vertical="top" wrapText="1"/>
    </xf>
    <xf numFmtId="0" fontId="6" fillId="0" borderId="0" xfId="0" applyFont="1" applyAlignment="1">
      <alignment vertical="top"/>
    </xf>
    <xf numFmtId="14" fontId="6" fillId="0" borderId="0" xfId="0" applyNumberFormat="1" applyFont="1" applyAlignment="1">
      <alignment horizontal="left" vertical="top"/>
    </xf>
    <xf numFmtId="0" fontId="34" fillId="0" borderId="0" xfId="0" applyFont="1" applyAlignment="1">
      <alignment horizontal="left" vertical="top"/>
    </xf>
    <xf numFmtId="0" fontId="30" fillId="0" borderId="0" xfId="0" applyFont="1" applyAlignment="1">
      <alignment vertical="top"/>
    </xf>
    <xf numFmtId="14" fontId="29" fillId="0" borderId="0" xfId="0" applyNumberFormat="1" applyFont="1" applyAlignment="1">
      <alignment horizontal="left" vertical="top"/>
    </xf>
    <xf numFmtId="14" fontId="6" fillId="0" borderId="0" xfId="0" applyNumberFormat="1" applyFont="1" applyAlignment="1">
      <alignment horizontal="left" vertical="top"/>
    </xf>
    <xf numFmtId="0" fontId="25" fillId="0" borderId="0" xfId="0" applyFont="1" applyAlignment="1">
      <alignment horizontal="left" vertical="top"/>
    </xf>
    <xf numFmtId="0" fontId="25" fillId="21" borderId="0" xfId="0" applyFont="1" applyFill="1" applyAlignment="1">
      <alignment horizontal="left" vertical="top"/>
    </xf>
    <xf numFmtId="0" fontId="25" fillId="21" borderId="0" xfId="0" applyFont="1" applyFill="1" applyAlignment="1">
      <alignment horizontal="center" vertical="top"/>
    </xf>
    <xf numFmtId="0" fontId="6" fillId="21" borderId="0" xfId="0" applyFont="1" applyFill="1" applyAlignment="1">
      <alignment horizontal="left" vertical="top"/>
    </xf>
    <xf numFmtId="0" fontId="25" fillId="21" borderId="0" xfId="0" applyFont="1" applyFill="1" applyAlignment="1">
      <alignment horizontal="left" vertical="top"/>
    </xf>
    <xf numFmtId="0" fontId="33" fillId="21" borderId="0" xfId="0" applyFont="1" applyFill="1" applyAlignment="1">
      <alignment horizontal="left" vertical="top" wrapText="1"/>
    </xf>
    <xf numFmtId="0" fontId="25" fillId="21" borderId="11" xfId="0" applyFont="1" applyFill="1" applyBorder="1" applyAlignment="1">
      <alignment horizontal="center" vertical="top"/>
    </xf>
    <xf numFmtId="0" fontId="6" fillId="21" borderId="11" xfId="0" applyFont="1" applyFill="1" applyBorder="1" applyAlignment="1">
      <alignment vertical="top"/>
    </xf>
    <xf numFmtId="0" fontId="25" fillId="0" borderId="0" xfId="0" applyFont="1" applyAlignment="1">
      <alignment horizontal="left" vertical="top"/>
    </xf>
    <xf numFmtId="169" fontId="29" fillId="0" borderId="0" xfId="0" applyNumberFormat="1" applyFont="1" applyAlignment="1">
      <alignment horizontal="left" vertical="top"/>
    </xf>
    <xf numFmtId="0" fontId="29" fillId="0" borderId="0" xfId="0" applyFont="1" applyAlignment="1">
      <alignment horizontal="left" vertical="top"/>
    </xf>
    <xf numFmtId="169" fontId="29" fillId="0" borderId="0" xfId="0" applyNumberFormat="1" applyFont="1" applyAlignment="1">
      <alignment horizontal="center" vertical="top"/>
    </xf>
    <xf numFmtId="0" fontId="6" fillId="0" borderId="0" xfId="0" applyFont="1" applyAlignment="1">
      <alignment horizontal="left" vertical="top"/>
    </xf>
    <xf numFmtId="0" fontId="12" fillId="0" borderId="0" xfId="0" applyFont="1" applyAlignment="1">
      <alignment vertical="top"/>
    </xf>
    <xf numFmtId="0" fontId="7" fillId="22" borderId="8" xfId="0" applyFont="1" applyFill="1" applyBorder="1" applyAlignment="1">
      <alignment horizontal="left"/>
    </xf>
    <xf numFmtId="0" fontId="7" fillId="22" borderId="8" xfId="0" applyFont="1" applyFill="1" applyBorder="1"/>
    <xf numFmtId="0" fontId="35" fillId="0" borderId="0" xfId="0" applyFont="1"/>
    <xf numFmtId="0" fontId="32" fillId="0" borderId="0" xfId="0" applyFont="1" applyAlignment="1">
      <alignment horizontal="center"/>
    </xf>
    <xf numFmtId="0" fontId="36" fillId="0" borderId="0" xfId="0" applyFont="1" applyAlignment="1">
      <alignment horizontal="left"/>
    </xf>
    <xf numFmtId="0" fontId="36" fillId="0" borderId="0" xfId="0" applyFont="1" applyAlignment="1">
      <alignment horizontal="left"/>
    </xf>
    <xf numFmtId="0" fontId="36" fillId="0" borderId="0" xfId="0" applyFont="1" applyAlignment="1">
      <alignment horizontal="left" wrapText="1"/>
    </xf>
    <xf numFmtId="0" fontId="36" fillId="24" borderId="0" xfId="0" applyFont="1" applyFill="1" applyAlignment="1">
      <alignment horizontal="left" wrapText="1"/>
    </xf>
    <xf numFmtId="0" fontId="36" fillId="23" borderId="0" xfId="0" applyFont="1" applyFill="1" applyAlignment="1">
      <alignment horizontal="left" wrapText="1"/>
    </xf>
    <xf numFmtId="0" fontId="37" fillId="0" borderId="0" xfId="0" applyFont="1" applyAlignment="1">
      <alignment horizontal="left"/>
    </xf>
    <xf numFmtId="0" fontId="37" fillId="24" borderId="0" xfId="0" applyFont="1" applyFill="1" applyAlignment="1">
      <alignment horizontal="left"/>
    </xf>
    <xf numFmtId="14" fontId="37" fillId="24" borderId="0" xfId="0" applyNumberFormat="1" applyFont="1" applyFill="1" applyAlignment="1">
      <alignment horizontal="left"/>
    </xf>
    <xf numFmtId="14" fontId="37" fillId="25" borderId="0" xfId="0" applyNumberFormat="1" applyFont="1" applyFill="1" applyAlignment="1">
      <alignment horizontal="left"/>
    </xf>
    <xf numFmtId="0" fontId="37" fillId="23" borderId="0" xfId="0" applyFont="1" applyFill="1" applyAlignment="1">
      <alignment horizontal="left"/>
    </xf>
    <xf numFmtId="0" fontId="37" fillId="0" borderId="0" xfId="0" applyFont="1" applyAlignment="1">
      <alignment horizontal="left"/>
    </xf>
    <xf numFmtId="0" fontId="37" fillId="23" borderId="0" xfId="0" applyFont="1" applyFill="1" applyAlignment="1">
      <alignment horizontal="left"/>
    </xf>
    <xf numFmtId="14" fontId="37" fillId="23" borderId="0" xfId="0" applyNumberFormat="1" applyFont="1" applyFill="1" applyAlignment="1">
      <alignment horizontal="left"/>
    </xf>
    <xf numFmtId="0" fontId="37" fillId="26" borderId="0" xfId="0" applyFont="1" applyFill="1" applyAlignment="1">
      <alignment horizontal="left"/>
    </xf>
    <xf numFmtId="0" fontId="38" fillId="0" borderId="0" xfId="0" applyFont="1" applyAlignment="1">
      <alignment horizontal="left"/>
    </xf>
    <xf numFmtId="0" fontId="37" fillId="24" borderId="0" xfId="0" applyFont="1" applyFill="1" applyAlignment="1">
      <alignment horizontal="left"/>
    </xf>
    <xf numFmtId="0" fontId="35" fillId="23" borderId="0" xfId="0" applyFont="1" applyFill="1"/>
    <xf numFmtId="0" fontId="11" fillId="0" borderId="0" xfId="0" applyFont="1"/>
    <xf numFmtId="0" fontId="11" fillId="0" borderId="0" xfId="0" applyFont="1" applyAlignment="1">
      <alignment horizontal="right"/>
    </xf>
    <xf numFmtId="0" fontId="11" fillId="0" borderId="0" xfId="0" applyFont="1" applyAlignment="1">
      <alignment horizontal="center" wrapText="1"/>
    </xf>
    <xf numFmtId="0" fontId="7" fillId="22" borderId="8" xfId="0" applyFont="1" applyFill="1" applyBorder="1" applyAlignment="1">
      <alignment horizontal="center"/>
    </xf>
    <xf numFmtId="0" fontId="39" fillId="0" borderId="0" xfId="0" applyFont="1"/>
    <xf numFmtId="14" fontId="39" fillId="0" borderId="0" xfId="0" applyNumberFormat="1" applyFont="1"/>
    <xf numFmtId="0" fontId="39" fillId="0" borderId="0" xfId="0" applyFont="1" applyAlignment="1">
      <alignment horizontal="center"/>
    </xf>
    <xf numFmtId="0" fontId="39" fillId="22" borderId="8" xfId="0" applyFont="1" applyFill="1" applyBorder="1" applyAlignment="1">
      <alignment horizontal="center"/>
    </xf>
    <xf numFmtId="0" fontId="9" fillId="22" borderId="8" xfId="0" applyFont="1" applyFill="1" applyBorder="1"/>
    <xf numFmtId="0" fontId="9" fillId="22" borderId="8" xfId="0" applyFont="1" applyFill="1" applyBorder="1" applyAlignment="1">
      <alignment horizontal="center"/>
    </xf>
    <xf numFmtId="0" fontId="40" fillId="15" borderId="8" xfId="0" applyFont="1" applyFill="1" applyBorder="1"/>
    <xf numFmtId="14" fontId="40" fillId="15" borderId="8" xfId="0" applyNumberFormat="1" applyFont="1" applyFill="1" applyBorder="1"/>
    <xf numFmtId="0" fontId="40" fillId="15" borderId="8" xfId="0" applyFont="1" applyFill="1" applyBorder="1" applyAlignment="1">
      <alignment horizontal="center"/>
    </xf>
    <xf numFmtId="0" fontId="40" fillId="0" borderId="0" xfId="0" applyFont="1"/>
    <xf numFmtId="14" fontId="11" fillId="0" borderId="0" xfId="0" applyNumberFormat="1" applyFont="1"/>
    <xf numFmtId="0" fontId="11" fillId="23" borderId="8" xfId="0" applyFont="1" applyFill="1" applyBorder="1" applyAlignment="1">
      <alignment horizontal="center"/>
    </xf>
    <xf numFmtId="0" fontId="7" fillId="0" borderId="0" xfId="0" applyFont="1"/>
    <xf numFmtId="0" fontId="39" fillId="23" borderId="8" xfId="0" applyFont="1" applyFill="1" applyBorder="1" applyAlignment="1">
      <alignment horizontal="center"/>
    </xf>
    <xf numFmtId="0" fontId="39" fillId="6" borderId="8" xfId="0" applyFont="1" applyFill="1" applyBorder="1"/>
    <xf numFmtId="0" fontId="9" fillId="6" borderId="8" xfId="0" applyFont="1" applyFill="1" applyBorder="1" applyAlignment="1">
      <alignment horizontal="center"/>
    </xf>
    <xf numFmtId="0" fontId="9" fillId="22" borderId="8" xfId="0" applyFont="1" applyFill="1" applyBorder="1" applyAlignment="1">
      <alignment horizontal="left"/>
    </xf>
    <xf numFmtId="0" fontId="39" fillId="0" borderId="0" xfId="0" applyFont="1" applyAlignment="1"/>
    <xf numFmtId="14" fontId="39" fillId="0" borderId="0" xfId="0" applyNumberFormat="1" applyFont="1" applyAlignment="1"/>
    <xf numFmtId="0" fontId="9" fillId="22" borderId="8" xfId="0" applyFont="1" applyFill="1" applyBorder="1" applyAlignment="1">
      <alignment horizontal="center"/>
    </xf>
    <xf numFmtId="0" fontId="41" fillId="0" borderId="0" xfId="0" applyFont="1" applyAlignment="1">
      <alignment horizontal="left"/>
    </xf>
    <xf numFmtId="0" fontId="25" fillId="0" borderId="0" xfId="0" applyFont="1"/>
    <xf numFmtId="0" fontId="42" fillId="0" borderId="0" xfId="0" applyFont="1"/>
    <xf numFmtId="0" fontId="43" fillId="0" borderId="0" xfId="0" applyFont="1" applyAlignment="1">
      <alignment wrapText="1"/>
    </xf>
    <xf numFmtId="0" fontId="43" fillId="0" borderId="0" xfId="0" applyFont="1"/>
    <xf numFmtId="0" fontId="29" fillId="0" borderId="0" xfId="0" applyFont="1"/>
    <xf numFmtId="0" fontId="44" fillId="0" borderId="0" xfId="0" applyFont="1"/>
    <xf numFmtId="0" fontId="44" fillId="23" borderId="8" xfId="0" applyFont="1" applyFill="1" applyBorder="1"/>
    <xf numFmtId="0" fontId="32" fillId="0" borderId="0" xfId="0" applyFont="1"/>
    <xf numFmtId="0" fontId="15" fillId="12" borderId="8" xfId="0" applyFont="1" applyFill="1" applyBorder="1" applyAlignment="1">
      <alignment horizontal="center" vertical="top"/>
    </xf>
    <xf numFmtId="0" fontId="45" fillId="0" borderId="0" xfId="0" applyFont="1"/>
    <xf numFmtId="0" fontId="44" fillId="10" borderId="8" xfId="0" applyFont="1" applyFill="1" applyBorder="1"/>
    <xf numFmtId="0" fontId="15" fillId="18" borderId="8" xfId="0" applyFont="1" applyFill="1" applyBorder="1" applyAlignment="1">
      <alignment horizontal="center" vertical="top"/>
    </xf>
    <xf numFmtId="0" fontId="44" fillId="6" borderId="8" xfId="0" applyFont="1" applyFill="1" applyBorder="1"/>
    <xf numFmtId="0" fontId="15" fillId="17" borderId="8" xfId="0" applyFont="1" applyFill="1" applyBorder="1" applyAlignment="1">
      <alignment horizontal="center" vertical="top"/>
    </xf>
    <xf numFmtId="0" fontId="44" fillId="11" borderId="8" xfId="0" applyFont="1" applyFill="1" applyBorder="1"/>
    <xf numFmtId="0" fontId="44" fillId="27" borderId="8" xfId="0" applyFont="1" applyFill="1" applyBorder="1"/>
    <xf numFmtId="0" fontId="32" fillId="0" borderId="0" xfId="0" applyFont="1" applyAlignment="1">
      <alignment wrapText="1"/>
    </xf>
    <xf numFmtId="0" fontId="44" fillId="19" borderId="8" xfId="0" applyFont="1" applyFill="1" applyBorder="1"/>
    <xf numFmtId="0" fontId="12" fillId="0" borderId="0" xfId="0" applyFont="1"/>
    <xf numFmtId="0" fontId="10" fillId="14" borderId="0" xfId="0" applyFont="1" applyFill="1" applyAlignment="1"/>
    <xf numFmtId="0" fontId="46" fillId="0" borderId="0" xfId="0" applyFont="1" applyAlignment="1">
      <alignment wrapText="1"/>
    </xf>
    <xf numFmtId="0" fontId="47" fillId="0" borderId="0" xfId="0" applyFont="1" applyAlignment="1">
      <alignment wrapText="1"/>
    </xf>
    <xf numFmtId="0" fontId="48" fillId="0" borderId="0" xfId="0" applyFont="1"/>
    <xf numFmtId="0" fontId="49" fillId="0" borderId="0" xfId="0" applyFont="1"/>
    <xf numFmtId="0" fontId="50" fillId="0" borderId="0" xfId="0" applyFont="1"/>
    <xf numFmtId="0" fontId="35" fillId="0" borderId="0" xfId="0" applyFont="1" applyAlignment="1"/>
    <xf numFmtId="0" fontId="32" fillId="0" borderId="0" xfId="0" applyFont="1" applyAlignment="1">
      <alignment horizontal="left"/>
    </xf>
    <xf numFmtId="0" fontId="16" fillId="0" borderId="4" xfId="0" applyFont="1" applyBorder="1" applyAlignment="1">
      <alignment horizontal="center" wrapText="1"/>
    </xf>
    <xf numFmtId="0" fontId="51" fillId="0" borderId="4" xfId="0" applyFont="1" applyBorder="1" applyAlignment="1">
      <alignment horizontal="center" wrapText="1"/>
    </xf>
    <xf numFmtId="0" fontId="45" fillId="0" borderId="4"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center"/>
    </xf>
    <xf numFmtId="0" fontId="12" fillId="0" borderId="0" xfId="0" applyFont="1" applyAlignment="1">
      <alignment wrapText="1"/>
    </xf>
    <xf numFmtId="0" fontId="52" fillId="0" borderId="0" xfId="0" applyFont="1"/>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7" fillId="3" borderId="1" xfId="0" applyFont="1" applyFill="1" applyBorder="1" applyAlignment="1">
      <alignment horizontal="center" vertical="center"/>
    </xf>
    <xf numFmtId="0" fontId="7" fillId="11" borderId="1" xfId="0" applyFont="1" applyFill="1" applyBorder="1" applyAlignment="1">
      <alignment horizontal="center"/>
    </xf>
    <xf numFmtId="0" fontId="2" fillId="0" borderId="0" xfId="0" applyFont="1"/>
    <xf numFmtId="0" fontId="0" fillId="0" borderId="0" xfId="0" applyFont="1" applyAlignment="1"/>
    <xf numFmtId="0" fontId="52" fillId="0" borderId="0" xfId="0" applyFont="1"/>
    <xf numFmtId="0" fontId="9" fillId="0" borderId="0" xfId="0" applyFont="1" applyAlignment="1">
      <alignment horizontal="left"/>
    </xf>
    <xf numFmtId="0" fontId="0" fillId="0" borderId="12" xfId="0" pivotButton="1" applyFont="1" applyBorder="1" applyAlignment="1"/>
    <xf numFmtId="0" fontId="0" fillId="0" borderId="13" xfId="0" applyFont="1" applyBorder="1" applyAlignment="1"/>
    <xf numFmtId="0" fontId="0" fillId="0" borderId="14" xfId="0" applyFont="1" applyBorder="1" applyAlignment="1"/>
    <xf numFmtId="0" fontId="0" fillId="0" borderId="12" xfId="0" applyFont="1" applyBorder="1" applyAlignment="1"/>
    <xf numFmtId="0" fontId="0" fillId="0" borderId="15" xfId="0" applyFont="1" applyBorder="1" applyAlignment="1"/>
    <xf numFmtId="0" fontId="0" fillId="0" borderId="16" xfId="0" applyFont="1" applyBorder="1" applyAlignment="1"/>
    <xf numFmtId="0" fontId="0" fillId="0" borderId="12" xfId="0" applyNumberFormat="1" applyFont="1" applyBorder="1" applyAlignment="1"/>
    <xf numFmtId="0" fontId="0" fillId="0" borderId="15" xfId="0" applyNumberFormat="1" applyFont="1" applyBorder="1" applyAlignment="1"/>
    <xf numFmtId="0" fontId="0" fillId="0" borderId="16" xfId="0" applyNumberFormat="1" applyFont="1" applyBorder="1" applyAlignment="1"/>
    <xf numFmtId="0" fontId="0" fillId="0" borderId="17" xfId="0" applyFont="1" applyBorder="1" applyAlignment="1"/>
    <xf numFmtId="0" fontId="0" fillId="0" borderId="17" xfId="0" applyNumberFormat="1" applyFont="1" applyBorder="1" applyAlignment="1"/>
    <xf numFmtId="0" fontId="0" fillId="0" borderId="10" xfId="0" applyNumberFormat="1" applyFont="1" applyBorder="1" applyAlignment="1"/>
    <xf numFmtId="0" fontId="0" fillId="0" borderId="18" xfId="0" applyNumberFormat="1" applyFont="1" applyBorder="1" applyAlignment="1"/>
    <xf numFmtId="0" fontId="0" fillId="0" borderId="19" xfId="0" applyFont="1" applyBorder="1" applyAlignment="1"/>
    <xf numFmtId="0" fontId="0" fillId="0" borderId="19" xfId="0" applyNumberFormat="1" applyFont="1" applyBorder="1" applyAlignment="1"/>
    <xf numFmtId="0" fontId="0" fillId="0" borderId="20" xfId="0" applyNumberFormat="1" applyFont="1" applyBorder="1" applyAlignment="1"/>
    <xf numFmtId="0" fontId="0" fillId="0" borderId="21" xfId="0" applyNumberFormat="1" applyFont="1" applyBorder="1" applyAlignment="1"/>
    <xf numFmtId="0" fontId="55" fillId="0" borderId="0" xfId="0" applyFont="1" applyAlignment="1">
      <alignment horizontal="left" vertical="top" wrapText="1"/>
    </xf>
    <xf numFmtId="49" fontId="15" fillId="0" borderId="0" xfId="0" applyNumberFormat="1" applyFont="1" applyFill="1" applyAlignment="1">
      <alignment horizontal="left" vertical="top"/>
    </xf>
    <xf numFmtId="0" fontId="15" fillId="0" borderId="0" xfId="0" applyFont="1" applyFill="1" applyAlignment="1">
      <alignment vertical="top"/>
    </xf>
  </cellXfs>
  <cellStyles count="1">
    <cellStyle name="Normal" xfId="0" builtinId="0"/>
  </cellStyles>
  <dxfs count="109">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D9D2E9"/>
          <bgColor rgb="FFD9D2E9"/>
        </patternFill>
      </fill>
    </dxf>
    <dxf>
      <fill>
        <patternFill patternType="solid">
          <fgColor rgb="FFC5F9E1"/>
          <bgColor rgb="FFC5F9E1"/>
        </patternFill>
      </fill>
    </dxf>
    <dxf>
      <fill>
        <patternFill patternType="solid">
          <fgColor rgb="FFC9DAF8"/>
          <bgColor rgb="FFC9DAF8"/>
        </patternFill>
      </fill>
    </dxf>
    <dxf>
      <fill>
        <patternFill patternType="solid">
          <fgColor rgb="FFF5D0FC"/>
          <bgColor rgb="FFF5D0FC"/>
        </patternFill>
      </fill>
    </dxf>
    <dxf>
      <fill>
        <patternFill patternType="solid">
          <fgColor rgb="FFFFF2CC"/>
          <bgColor rgb="FFFFF2CC"/>
        </patternFill>
      </fill>
    </dxf>
    <dxf>
      <fill>
        <patternFill patternType="solid">
          <fgColor rgb="FFF4CCCC"/>
          <bgColor rgb="FFF4CCCC"/>
        </patternFill>
      </fill>
    </dxf>
    <dxf>
      <fill>
        <patternFill patternType="solid">
          <fgColor rgb="FFCCECFF"/>
          <bgColor rgb="FFCCECFF"/>
        </patternFill>
      </fill>
    </dxf>
    <dxf>
      <font>
        <b/>
      </font>
      <fill>
        <patternFill patternType="solid">
          <fgColor rgb="FFB7E1CD"/>
          <bgColor rgb="FFB7E1CD"/>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1352550</xdr:colOff>
      <xdr:row>1</xdr:row>
      <xdr:rowOff>171450</xdr:rowOff>
    </xdr:from>
    <xdr:ext cx="1666875"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19050</xdr:rowOff>
    </xdr:from>
    <xdr:ext cx="628650" cy="904875"/>
    <xdr:pic>
      <xdr:nvPicPr>
        <xdr:cNvPr id="2" name="image2.gif">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19050</xdr:rowOff>
    </xdr:from>
    <xdr:ext cx="9277350" cy="5314950"/>
    <xdr:pic>
      <xdr:nvPicPr>
        <xdr:cNvPr id="2" name="image3.png" title="Image">
          <a:extLst>
            <a:ext uri="{FF2B5EF4-FFF2-40B4-BE49-F238E27FC236}">
              <a16:creationId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etz, Allison (Fed)" refreshedDate="44811.398283101851" refreshedVersion="7" recordCount="636" xr:uid="{00000000-000A-0000-FFFF-FFFF00000000}">
  <cacheSource type="worksheet">
    <worksheetSource ref="A2:J578" sheet="Standards Activities_SEPT 22"/>
  </cacheSource>
  <cacheFields count="65">
    <cacheField name="OPO ID#" numFmtId="0">
      <sharedItems containsBlank="1"/>
    </cacheField>
    <cacheField name="SAC" numFmtId="0">
      <sharedItems containsBlank="1"/>
    </cacheField>
    <cacheField name="Drafting Owner" numFmtId="0">
      <sharedItems containsBlank="1" count="26">
        <s v="Bloodstain Pattern Analysis"/>
        <s v="Crime Scene Investigation &amp; Reconstruction"/>
        <s v="SDO"/>
        <s v="Digital Evidence"/>
        <s v="Digital/Mutimedia SAC"/>
        <s v="Dogs &amp; Sensors"/>
        <s v="Facial Identification"/>
        <s v="Fire &amp; Explosion Investigation"/>
        <s v="Firearms &amp; Toolmarks"/>
        <s v="Footwear &amp; Tire"/>
        <s v="Forensic Anthropology"/>
        <s v="Forensic Document Examination"/>
        <s v="Forensic Nursing"/>
        <s v="Forensic Odontology"/>
        <s v="Forensic Toxicology"/>
        <s v="Friction Ridge"/>
        <s v="Human Forensic Biology"/>
        <s v="Ignitable Liquids, Explosives, &amp; Gunshot Residue"/>
        <s v="Interdisciplinary"/>
        <m/>
        <s v="Medicolegal Death Investigation"/>
        <s v="Seized Drugs"/>
        <s v="Speaker Recognition"/>
        <s v="Trace Materials"/>
        <s v="VITAL"/>
        <s v="Wildlife Forensic Biology"/>
      </sharedItems>
    </cacheField>
    <cacheField name="Other Relevant Unit #1" numFmtId="0">
      <sharedItems containsBlank="1"/>
    </cacheField>
    <cacheField name="Other Relevant Unit #2" numFmtId="0">
      <sharedItems containsBlank="1"/>
    </cacheField>
    <cacheField name="Other Relevant Unit #3" numFmtId="0">
      <sharedItems containsBlank="1"/>
    </cacheField>
    <cacheField name="Other Relevant Unit #4" numFmtId="0">
      <sharedItems containsBlank="1"/>
    </cacheField>
    <cacheField name="Other Relevant Unit #5" numFmtId="0">
      <sharedItems containsBlank="1"/>
    </cacheField>
    <cacheField name="Status" numFmtId="0">
      <sharedItems count="11">
        <s v="SDO Published Standard ON REGISTRY"/>
        <s v="SDO Published Standard Eligible for Registry"/>
        <s v="At SDO (includes &quot;1.5&quot; &amp; new OSAC Proposed Standards)"/>
        <s v="OSAC Proposed Standard ON REGISTRY &amp; Sent to SDO"/>
        <s v="Under Development"/>
        <s v="Not Yet Drafted"/>
        <s v="Withdrawn"/>
        <s v="On the Radar/Watch List"/>
        <s v="Archived"/>
        <s v="Previously published SDO standard; did not go through 1.5 RA process"/>
        <s v="REFERENCE DOCUMENT"/>
      </sharedItems>
    </cacheField>
    <cacheField name="Document Type" numFmtId="0">
      <sharedItems containsBlank="1"/>
    </cacheField>
    <cacheField name="Other Notes _x000a_(OPO and internal use)" numFmtId="0">
      <sharedItems containsBlank="1"/>
    </cacheField>
    <cacheField name="Alternate Registry Approval Process" numFmtId="0">
      <sharedItems containsBlank="1"/>
    </cacheField>
    <cacheField name="OSAC Number" numFmtId="0">
      <sharedItems containsBlank="1"/>
    </cacheField>
    <cacheField name="SDO " numFmtId="0">
      <sharedItems containsBlank="1"/>
    </cacheField>
    <cacheField name="SDO Number" numFmtId="0">
      <sharedItems containsBlank="1"/>
    </cacheField>
    <cacheField name="WK#" numFmtId="0">
      <sharedItems containsBlank="1"/>
    </cacheField>
    <cacheField name="Document Title" numFmtId="0">
      <sharedItems/>
    </cacheField>
    <cacheField name="Description" numFmtId="0">
      <sharedItems containsBlank="1"/>
    </cacheField>
    <cacheField name="Date Started" numFmtId="0">
      <sharedItems containsDate="1" containsBlank="1" containsMixedTypes="1" minDate="2015-01-14T00:00:00" maxDate="2020-04-16T00:00:00"/>
    </cacheField>
    <cacheField name="Date sent to SAC" numFmtId="0">
      <sharedItems containsDate="1" containsBlank="1" containsMixedTypes="1" minDate="2016-03-16T00:00:00" maxDate="2017-10-17T00:00:00"/>
    </cacheField>
    <cacheField name="SAC Ballot Closed/Approved" numFmtId="0">
      <sharedItems containsDate="1" containsBlank="1" containsMixedTypes="1" minDate="2016-04-01T00:00:00" maxDate="2020-09-30T00:00:00"/>
    </cacheField>
    <cacheField name="SDO Initiated" numFmtId="0">
      <sharedItems containsDate="1" containsBlank="1" containsMixedTypes="1" minDate="2016-04-01T00:00:00" maxDate="2020-04-02T00:00:00"/>
    </cacheField>
    <cacheField name="ASTM Ballot Opened " numFmtId="0">
      <sharedItems containsDate="1" containsBlank="1" containsMixedTypes="1" minDate="2021-12-17T00:00:00" maxDate="2022-06-28T00:00:00"/>
    </cacheField>
    <cacheField name="ASTM Ballot Closed" numFmtId="0">
      <sharedItems containsDate="1" containsBlank="1" containsMixedTypes="1" minDate="2022-01-26T00:00:00" maxDate="2022-08-10T00:00:00"/>
    </cacheField>
    <cacheField name="PINS Published" numFmtId="0">
      <sharedItems containsDate="1" containsBlank="1" containsMixedTypes="1" minDate="2016-10-14T00:00:00" maxDate="2022-09-03T00:00:00"/>
    </cacheField>
    <cacheField name="Initial Public Comment Period Announced in ANSI SA" numFmtId="0">
      <sharedItems containsDate="1" containsBlank="1" containsMixedTypes="1" minDate="2021-06-25T00:00:00" maxDate="2022-08-20T00:00:00"/>
    </cacheField>
    <cacheField name="INITIAL SDO Public Comment Period: Date Closed" numFmtId="0">
      <sharedItems containsDate="1" containsBlank="1" containsMixedTypes="1" minDate="2017-07-03T00:00:00" maxDate="2022-10-04T00:00:00"/>
    </cacheField>
    <cacheField name="SDO Public Comment Period Posted on OSAC Website" numFmtId="0">
      <sharedItems containsDate="1" containsBlank="1" containsMixedTypes="1" minDate="2021-11-02T00:00:00" maxDate="2022-08-02T00:00:00"/>
    </cacheField>
    <cacheField name="SDO Approved" numFmtId="0">
      <sharedItems containsDate="1" containsBlank="1" containsMixedTypes="1" minDate="2017-01-26T00:00:00" maxDate="2019-02-16T00:00:00"/>
    </cacheField>
    <cacheField name="RECIRCULATIONS - SDO Public Comment Period: Date Closed" numFmtId="0">
      <sharedItems containsDate="1" containsBlank="1" containsMixedTypes="1" minDate="2018-01-22T00:00:00" maxDate="2022-09-20T00:00:00"/>
    </cacheField>
    <cacheField name="SDO Published" numFmtId="0">
      <sharedItems containsDate="1" containsBlank="1" containsMixedTypes="1" minDate="2017-01-26T00:00:00" maxDate="2022-08-10T00:00:00"/>
    </cacheField>
    <cacheField name="Will standard go through OSAC's Registry open comment period? " numFmtId="0">
      <sharedItems containsBlank="1"/>
    </cacheField>
    <cacheField name="Survey Monkey Link for OSAC open comment" numFmtId="0">
      <sharedItems containsBlank="1"/>
    </cacheField>
    <cacheField name="OSAC  Comment Period Opened in Standards Bulletin " numFmtId="0">
      <sharedItems containsDate="1" containsBlank="1" containsMixedTypes="1" minDate="2020-03-08T00:00:00" maxDate="2022-09-08T00:00:00"/>
    </cacheField>
    <cacheField name="OSAC Open  Comment Period Closed" numFmtId="0">
      <sharedItems containsDate="1" containsBlank="1" containsMixedTypes="1" minDate="2018-11-10T00:00:00" maxDate="2022-09-06T00:00:00"/>
    </cacheField>
    <cacheField name="Date Sent to SC" numFmtId="0">
      <sharedItems containsDate="1" containsBlank="1" containsMixedTypes="1" minDate="2020-04-08T00:00:00" maxDate="2022-05-05T00:00:00"/>
    </cacheField>
    <cacheField name="FSSB Review Closed" numFmtId="0">
      <sharedItems containsDate="1" containsBlank="1" containsMixedTypes="1" minDate="2019-02-07T00:00:00" maxDate="2022-09-08T00:00:00"/>
    </cacheField>
    <cacheField name="SDO Published Standard Placed on Registry " numFmtId="0">
      <sharedItems containsDate="1" containsBlank="1" containsMixedTypes="1" minDate="2016-12-22T00:00:00" maxDate="2025-06-04T00:00:00"/>
    </cacheField>
    <cacheField name="Public Documents Available?" numFmtId="0">
      <sharedItems containsBlank="1"/>
    </cacheField>
    <cacheField name="Date F01 Initiated" numFmtId="0">
      <sharedItems containsNonDate="0" containsString="0" containsBlank="1"/>
    </cacheField>
    <cacheField name="STRP or non-STRP" numFmtId="0">
      <sharedItems containsBlank="1"/>
    </cacheField>
    <cacheField name="OSAC Comment Period Opened in Standards Bulletin" numFmtId="0">
      <sharedItems containsNonDate="0" containsDate="1" containsString="0" containsBlank="1" minDate="2020-08-04T00:00:00" maxDate="2022-09-07T00:00:00"/>
    </cacheField>
    <cacheField name="OSAC Comment Period Closed" numFmtId="0">
      <sharedItems containsDate="1" containsString="0" containsBlank="1" containsMixedTypes="1" minDate="2020-09-04T00:00:00" maxDate="2022-10-04T00:00:00"/>
    </cacheField>
    <cacheField name="# comments (open)" numFmtId="0">
      <sharedItems containsBlank="1" containsMixedTypes="1" containsNumber="1" containsInteger="1" minValue="0" maxValue="210"/>
    </cacheField>
    <cacheField name="# comments (STRP)" numFmtId="0">
      <sharedItems containsBlank="1" containsMixedTypes="1" containsNumber="1" containsInteger="1" minValue="9" maxValue="447"/>
    </cacheField>
    <cacheField name="FSSB Review Closed2" numFmtId="0">
      <sharedItems containsDate="1" containsBlank="1" containsMixedTypes="1" minDate="2021-03-18T00:00:00" maxDate="2022-09-24T00:00:00"/>
    </cacheField>
    <cacheField name="OSAC Proposed Standard Placed on Registry" numFmtId="0">
      <sharedItems containsDate="1" containsBlank="1" containsMixedTypes="1" minDate="2021-04-06T00:00:00" maxDate="2022-09-07T00:00:00"/>
    </cacheField>
    <cacheField name="Public Documents Available" numFmtId="0">
      <sharedItems containsBlank="1"/>
    </cacheField>
    <cacheField name="Registry Review Due" numFmtId="0">
      <sharedItems containsNonDate="0" containsDate="1" containsString="0" containsBlank="1" minDate="2021-12-22T00:00:00" maxDate="2027-09-07T00:00:00"/>
    </cacheField>
    <cacheField name="Organizational  Priority #1" numFmtId="0">
      <sharedItems containsBlank="1"/>
    </cacheField>
    <cacheField name="Subcategory #1" numFmtId="0">
      <sharedItems containsBlank="1"/>
    </cacheField>
    <cacheField name="Organizational  Priority #2" numFmtId="0">
      <sharedItems containsBlank="1"/>
    </cacheField>
    <cacheField name="Subcategory #2" numFmtId="0">
      <sharedItems containsBlank="1"/>
    </cacheField>
    <cacheField name="Priority" numFmtId="0">
      <sharedItems containsBlank="1"/>
    </cacheField>
    <cacheField name="Projected End of FY22 Status" numFmtId="0">
      <sharedItems containsBlank="1"/>
    </cacheField>
    <cacheField name="Q1 STATUS (Oct 1 - Dec 31, 2021)" numFmtId="0">
      <sharedItems containsBlank="1"/>
    </cacheField>
    <cacheField name="Q2 STATUS (Jan 1 - Mar 30, 2022) " numFmtId="0">
      <sharedItems containsBlank="1"/>
    </cacheField>
    <cacheField name="Q3 STATUS (Apr 1 - Jun 30, 2022)" numFmtId="0">
      <sharedItems containsBlank="1"/>
    </cacheField>
    <cacheField name="Q4 STATUS (Jul 1 - Sept 30, 2022)" numFmtId="0">
      <sharedItems containsBlank="1"/>
    </cacheField>
    <cacheField name="Other SC/Status Notes " numFmtId="0">
      <sharedItems containsBlank="1"/>
    </cacheField>
    <cacheField name="SDO Approved2" numFmtId="0">
      <sharedItems containsNonDate="0" containsDate="1" containsString="0" containsBlank="1" minDate="2017-01-26T00:00:00" maxDate="2019-02-16T00:00:00"/>
    </cacheField>
    <cacheField name="Weeks @ OSAC" numFmtId="0">
      <sharedItems containsString="0" containsBlank="1" containsNumber="1" containsInteger="1" minValue="26" maxValue="171"/>
    </cacheField>
    <cacheField name="Weeks @ SDO" numFmtId="0">
      <sharedItems containsString="0" containsBlank="1" containsNumber="1" containsInteger="1" minValue="-6174" maxValue="137"/>
    </cacheField>
    <cacheField name="Notes" numFmtId="0">
      <sharedItems containsString="0" containsBlank="1" containsNumber="1" minValue="-6096" maxValue="211"/>
    </cacheField>
    <cacheField name="Notes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6">
  <r>
    <s v="BPA-001"/>
    <s v="Physics/Pattern Interp"/>
    <x v="0"/>
    <m/>
    <m/>
    <m/>
    <m/>
    <m/>
    <x v="0"/>
    <s v="Technical Report"/>
    <m/>
    <m/>
    <m/>
    <s v="ASB"/>
    <s v="033-17"/>
    <m/>
    <s v="Terms and Definitions in Bloodstain Pattern Analysis, First Edition, 2017"/>
    <s v="This document provides a list of recommended terms and definitions to be used in published manuscripts, forensic reports discussing the conclusions of scientific examination of bloodstains, in court room testimony, and when teaching bloodstain pattern ana"/>
    <s v="unknown"/>
    <s v="unknown"/>
    <s v="unknown"/>
    <m/>
    <s v="N/A"/>
    <s v="N/A"/>
    <m/>
    <m/>
    <m/>
    <m/>
    <m/>
    <m/>
    <d v="2017-11-17T00:00:00"/>
    <m/>
    <m/>
    <m/>
    <d v="2020-04-03T00:00:00"/>
    <m/>
    <d v="2020-05-06T00:00:00"/>
    <d v="2020-06-03T00:00:00"/>
    <m/>
    <m/>
    <s v=""/>
    <m/>
    <m/>
    <m/>
    <m/>
    <m/>
    <m/>
    <m/>
    <d v="2025-06-03T00:00:00"/>
    <s v="Terminology"/>
    <m/>
    <m/>
    <m/>
    <s v="Not applicable"/>
    <s v="Add SDO published standard to Registry"/>
    <s v="COMPLETE"/>
    <s v="COMPLETE"/>
    <s v="COMPLETE"/>
    <m/>
    <m/>
    <m/>
    <m/>
    <m/>
    <m/>
    <m/>
  </r>
  <r>
    <s v="BPA-002"/>
    <s v="Physics/Pattern Interp"/>
    <x v="0"/>
    <m/>
    <m/>
    <m/>
    <m/>
    <m/>
    <x v="1"/>
    <s v="Standard"/>
    <s v="In RA process &gt; comments have been adjudicated, moving to QA for approval and then SC vote "/>
    <m/>
    <m/>
    <s v="ASB"/>
    <s v="032-20"/>
    <m/>
    <s v="Standards for a Bloodstain Pattern Analyst's Training Program, First Edition, 2020"/>
    <s v="Provides educational requirements for an individual currently in, or entering into, a bloodstain pattern analyst training program and the minimum training requirements that a trainee must successfully complete to become a qualified analyst. This standard "/>
    <d v="2015-01-20T00:00:00"/>
    <d v="2017-10-16T00:00:00"/>
    <d v="2017-10-31T00:00:00"/>
    <d v="2017-11-02T00:00:00"/>
    <s v="N/A"/>
    <s v="N/A"/>
    <d v="2018-04-27T00:00:00"/>
    <s v="unknown"/>
    <d v="2018-09-24T00:00:00"/>
    <s v="N/A"/>
    <m/>
    <d v="2019-09-23T00:00:00"/>
    <d v="2020-05-01T00:00:00"/>
    <s v="YES"/>
    <s v="closed"/>
    <d v="2020-09-05T00:00:00"/>
    <m/>
    <d v="2020-10-05T00:00:00"/>
    <m/>
    <m/>
    <m/>
    <m/>
    <s v=""/>
    <m/>
    <m/>
    <m/>
    <m/>
    <m/>
    <m/>
    <m/>
    <m/>
    <s v="Competency &amp; Monitoring"/>
    <s v="•Educational Requirements"/>
    <m/>
    <s v="•Training"/>
    <s v="HIGH"/>
    <s v="Add SDO published standard to Registry"/>
    <m/>
    <s v="In comment adjudication at OSAC"/>
    <s v="In comment adjudication at OSAC"/>
    <m/>
    <m/>
    <m/>
    <n v="145"/>
    <n v="-6149"/>
    <n v="-6003"/>
    <m/>
  </r>
  <r>
    <s v="BPA-005"/>
    <s v="Physics/Pattern Interp"/>
    <x v="0"/>
    <m/>
    <m/>
    <m/>
    <m/>
    <m/>
    <x v="2"/>
    <m/>
    <s v="pending SDO publication"/>
    <m/>
    <m/>
    <s v="ASB"/>
    <s v="157-xx"/>
    <m/>
    <s v="Required Components for a Proficiency Testing Program in Bloodstain Pattern Analysis, First Edition"/>
    <s v="Provides for standards for developing a bloodstain pattern analysis proficiency testing program and standards for developing BPA proficiency tests."/>
    <s v="unknown"/>
    <s v="unknown"/>
    <s v="unknown"/>
    <m/>
    <s v="N/A"/>
    <s v="N/A"/>
    <d v="2020-08-21T00:00:00"/>
    <m/>
    <d v="2021-06-21T00:00:00"/>
    <s v="11/2/2021 (R1); 1/7/2022 (R2)"/>
    <m/>
    <s v="11/29/2021 (R1); 2/21/2022 (R2)"/>
    <m/>
    <s v="YES - public comment period at SDO was a recirc."/>
    <m/>
    <m/>
    <m/>
    <m/>
    <m/>
    <m/>
    <m/>
    <m/>
    <s v=""/>
    <m/>
    <m/>
    <m/>
    <m/>
    <m/>
    <m/>
    <m/>
    <m/>
    <s v="Quality Assurance"/>
    <s v="•Proficiency Testing, Other Interlab Comparisons, and Intralabs for QA purposes"/>
    <m/>
    <m/>
    <s v="MED"/>
    <s v="Add SDO published standard to Registry"/>
    <m/>
    <s v="Pending SDO publication"/>
    <s v="Pending SDO publication"/>
    <m/>
    <m/>
    <m/>
    <m/>
    <m/>
    <m/>
    <m/>
  </r>
  <r>
    <s v="BPA-006"/>
    <s v="Physics/Pattern Interp"/>
    <x v="0"/>
    <m/>
    <m/>
    <m/>
    <m/>
    <m/>
    <x v="2"/>
    <m/>
    <s v="in public comment @ASB - deadline 7/11/2022"/>
    <m/>
    <m/>
    <s v="ASB"/>
    <s v="158-xx"/>
    <m/>
    <s v="Standard for Developing Standard Operating Procedures in Bloodstain Pattern Analysis"/>
    <s v="Provides the standards for developing standard operating procedures in Bloodstain Pattern Analysis."/>
    <s v="unknown"/>
    <s v="unknown"/>
    <s v="unknown"/>
    <m/>
    <s v="N/A"/>
    <s v="N/A"/>
    <d v="2020-08-21T00:00:00"/>
    <m/>
    <d v="2021-02-01T00:00:00"/>
    <s v="12/17/2021 (R2); 5/27/2022 (R3)"/>
    <m/>
    <s v="6/21/2021 (R1); 1/31/2022 (R2); 7/11/2022 (R3)"/>
    <m/>
    <s v="YES - public comment period at SDO was a recirc."/>
    <m/>
    <m/>
    <m/>
    <m/>
    <m/>
    <m/>
    <m/>
    <m/>
    <s v=""/>
    <m/>
    <m/>
    <m/>
    <m/>
    <m/>
    <m/>
    <m/>
    <m/>
    <s v="Quality Assurance"/>
    <s v="•Review of Results (technical review, admin review, or verification)"/>
    <m/>
    <m/>
    <s v="MED"/>
    <s v="Add SDO published standard to Registry"/>
    <m/>
    <s v="Pending SDO publication"/>
    <s v="Under development at SDO"/>
    <m/>
    <m/>
    <m/>
    <m/>
    <m/>
    <m/>
    <m/>
  </r>
  <r>
    <s v="BPA-010"/>
    <s v="Physics/Pattern Interp"/>
    <x v="0"/>
    <m/>
    <m/>
    <m/>
    <m/>
    <m/>
    <x v="2"/>
    <s v="Standard"/>
    <s v="first edition not approved for Registry; second edition being worked on as joint venture at ASB and will be taken through RA process again"/>
    <s v="Joint Venture with SDO"/>
    <m/>
    <s v="ASB"/>
    <s v="030-xx"/>
    <m/>
    <s v="Standard for a Quality Assurance Program in Bloodstain Pattern Analysis, Second Edition, 20xx"/>
    <s v="A quality assurance program is necessary to ensure the quality of the work product that comes from any forensic service provider. This document is designed to provide requirements for a quality assurance program in bloodstain pattern analysis to forensic "/>
    <s v="unknown"/>
    <s v="unknown"/>
    <s v="unknown"/>
    <m/>
    <s v="N/A"/>
    <s v="N/A"/>
    <m/>
    <m/>
    <m/>
    <m/>
    <m/>
    <m/>
    <m/>
    <m/>
    <m/>
    <m/>
    <m/>
    <m/>
    <m/>
    <m/>
    <m/>
    <m/>
    <s v=""/>
    <m/>
    <m/>
    <m/>
    <m/>
    <m/>
    <m/>
    <m/>
    <m/>
    <s v="Quality Assurance"/>
    <s v="•Review of Results (technical review, admin review, or verification)"/>
    <m/>
    <m/>
    <s v="MED"/>
    <s v="At SDO for further development"/>
    <m/>
    <m/>
    <s v="Under development at SDO"/>
    <m/>
    <s v="first edition not approved for Registry; second edition being worked on as joint venture at ASB and will be taken through RA process again"/>
    <m/>
    <m/>
    <m/>
    <m/>
    <m/>
  </r>
  <r>
    <s v="BPA-015"/>
    <s v="Physics/Pattern Interp"/>
    <x v="0"/>
    <m/>
    <m/>
    <m/>
    <m/>
    <m/>
    <x v="2"/>
    <s v="Best Practice Recommendation"/>
    <s v="first edition not approved for Registry; second edition being worked on as joint venture at ASB and will be taken through RA process again"/>
    <s v="Joint Venture with SDO"/>
    <m/>
    <s v="ASB"/>
    <s v="031-xx"/>
    <m/>
    <s v="Standard for Report Writing in Bloodstain Pattern Analysis, Second Edition, 20xx"/>
    <s v="Provides guidelines for report writing in bloodstain pattern analysis (BPA). In addition, guidance is provided regarding statements to be avoided in the report."/>
    <s v="unknown"/>
    <s v="unknown"/>
    <s v="unknown"/>
    <m/>
    <s v="N/A"/>
    <s v="N/A"/>
    <m/>
    <m/>
    <m/>
    <m/>
    <m/>
    <m/>
    <m/>
    <m/>
    <m/>
    <m/>
    <m/>
    <m/>
    <m/>
    <m/>
    <m/>
    <m/>
    <s v=""/>
    <m/>
    <m/>
    <m/>
    <m/>
    <m/>
    <m/>
    <m/>
    <m/>
    <s v="Reporting Results &amp; Testimony"/>
    <s v="•Reporting"/>
    <m/>
    <m/>
    <s v="HIGH"/>
    <s v="Add SDO published standard to Registry"/>
    <m/>
    <s v="In comment adjudication at OSAC"/>
    <s v="Not started"/>
    <m/>
    <s v="first edition not approved for Registry; second edition being worked on as joint venture at ASB and will be taken through RA process again"/>
    <m/>
    <m/>
    <m/>
    <m/>
    <m/>
  </r>
  <r>
    <s v="BPA-023"/>
    <s v="Physics/Pattern Interp"/>
    <x v="0"/>
    <m/>
    <m/>
    <m/>
    <m/>
    <m/>
    <x v="2"/>
    <s v="Standard"/>
    <s v="first edition not approved for Registry; second edition being worked on as joint venture at ASB and will be taken through RA process again"/>
    <s v="Joint Venture with SDO"/>
    <m/>
    <s v="ASB"/>
    <s v="072-xx"/>
    <m/>
    <s v="Standard for the Validation of Procedures in Bloodstain Pattern Analysis, Second Edition, 20xx"/>
    <s v="This document applies to the validation of procedures for bloodstain pattern analysis casework and new equipment. It also applies to the internal validation of established procedures existing within the BPA community when such procedures are being used fo"/>
    <s v="unknown"/>
    <s v="unknown"/>
    <s v="unknown"/>
    <d v="2017-11-02T00:00:00"/>
    <s v="N/A"/>
    <s v="N/A"/>
    <m/>
    <m/>
    <m/>
    <m/>
    <d v="2018-11-16T00:00:00"/>
    <m/>
    <m/>
    <m/>
    <m/>
    <m/>
    <m/>
    <m/>
    <m/>
    <m/>
    <m/>
    <m/>
    <s v=""/>
    <m/>
    <m/>
    <m/>
    <m/>
    <m/>
    <m/>
    <m/>
    <m/>
    <s v="Method Validation"/>
    <m/>
    <m/>
    <m/>
    <s v="MED"/>
    <s v="At SDO for further development"/>
    <m/>
    <s v="In comment adjudication at OSAC"/>
    <s v="Under development at SDO"/>
    <m/>
    <s v="Not approved for the Registry (March 2022); document sent back to ASB for revisions (v2)"/>
    <d v="2018-11-16T00:00:00"/>
    <n v="145"/>
    <n v="54"/>
    <n v="199"/>
    <m/>
  </r>
  <r>
    <s v="BPA-004"/>
    <s v="Physics/Pattern Interp"/>
    <x v="0"/>
    <m/>
    <m/>
    <m/>
    <m/>
    <m/>
    <x v="3"/>
    <m/>
    <m/>
    <m/>
    <s v="OSAC 2021-N-0039"/>
    <m/>
    <m/>
    <m/>
    <s v="Standard for Mentorship Program in Bloodstain Pattern Analysis"/>
    <s v="Provides the requirements and components of a mentorship program"/>
    <s v="N/A"/>
    <s v="N/A"/>
    <s v="N/A"/>
    <s v="TBD"/>
    <s v="N/A"/>
    <s v="N/A"/>
    <s v="TBD"/>
    <s v="TBD"/>
    <s v="TBD"/>
    <s v="TBD"/>
    <s v="TBD"/>
    <s v="TBD"/>
    <s v="TBD"/>
    <s v="NO - started as an OSAC Proposed Standard"/>
    <m/>
    <m/>
    <m/>
    <s v="TBD"/>
    <s v="TBD"/>
    <s v="TBD"/>
    <s v="TBD"/>
    <m/>
    <s v="non-STRP"/>
    <d v="2021-09-07T00:00:00"/>
    <m/>
    <n v="15"/>
    <s v="N/A"/>
    <d v="2022-03-09T00:00:00"/>
    <d v="2022-04-05T00:00:00"/>
    <s v="NO"/>
    <m/>
    <s v="Competency &amp; Monitoring"/>
    <s v="•Training"/>
    <m/>
    <m/>
    <s v="HIGH"/>
    <s v="Initiate Registry approval process (for SDO published standard)"/>
    <m/>
    <s v="Under development at SDO"/>
    <s v="Under development at SDO"/>
    <m/>
    <m/>
    <m/>
    <m/>
    <m/>
    <m/>
    <m/>
  </r>
  <r>
    <s v="BPA-007"/>
    <s v="Physics/Pattern Interp"/>
    <x v="0"/>
    <m/>
    <m/>
    <m/>
    <m/>
    <m/>
    <x v="4"/>
    <m/>
    <s v="comments have been adjudicated, out for subcommittee comment before QA approval and then to FSSB for review"/>
    <m/>
    <s v="OSAC 2021-S-0011"/>
    <m/>
    <m/>
    <m/>
    <s v="Standard for Technical Review of Bloodstain Pattern Analysis Reports"/>
    <s v="Provides the standard for performing technical reviews on Bloodstain Pattern Analysis Reports."/>
    <s v="N/A"/>
    <s v="N/A"/>
    <s v="N/A"/>
    <s v="TBD"/>
    <s v="N/A"/>
    <s v="N/A"/>
    <s v="TBD"/>
    <s v="TBD"/>
    <s v="TBD"/>
    <s v="TBD"/>
    <s v="TBD"/>
    <s v="TBD"/>
    <s v="TBD"/>
    <s v="NO - started as an OSAC Proposed Standard"/>
    <m/>
    <m/>
    <m/>
    <s v="TBD"/>
    <s v="TBD"/>
    <s v="TBD"/>
    <s v="TBD"/>
    <m/>
    <s v="STRP"/>
    <d v="2021-10-05T00:00:00"/>
    <d v="2021-11-01T00:00:00"/>
    <n v="20"/>
    <n v="47"/>
    <m/>
    <m/>
    <m/>
    <m/>
    <s v="Quality Assurance"/>
    <s v="•Review of Results (technical review, admin review, or verification)"/>
    <m/>
    <m/>
    <s v="HIGH"/>
    <s v="Initiate Registry approval process (for SDO published standard)"/>
    <m/>
    <s v="In comment adjudication at OSAC"/>
    <s v="In comment adjudication at OSAC"/>
    <m/>
    <s v="comments adjudicated, out for subcommittee comment before QA approval and vote"/>
    <m/>
    <m/>
    <m/>
    <m/>
    <m/>
  </r>
  <r>
    <s v="BPA-008"/>
    <s v="Physics/Pattern Interp"/>
    <x v="0"/>
    <m/>
    <m/>
    <m/>
    <m/>
    <m/>
    <x v="4"/>
    <m/>
    <s v="in FSSB review - received petition for additional review; doc will be discussed at Sept FSSB meeting"/>
    <m/>
    <s v="OSAC 2022-N-0010"/>
    <m/>
    <m/>
    <m/>
    <s v="Standards for the Development of an Accredited Bloodstain Pattern Analyst Certification Program"/>
    <s v="Provides requirements for developing a bloodstain pattern analysis certification program."/>
    <s v="N/A"/>
    <s v="N/A"/>
    <s v="N/A"/>
    <s v="TBD"/>
    <s v="N/A"/>
    <s v="N/A"/>
    <s v="TBD"/>
    <s v="TBD"/>
    <s v="TBD"/>
    <s v="TBD"/>
    <s v="TBD"/>
    <s v="TBD"/>
    <s v="TBD"/>
    <s v="NO - started as an OSAC Proposed Standard"/>
    <m/>
    <m/>
    <m/>
    <s v="TBD"/>
    <s v="TBD"/>
    <s v="TBD"/>
    <s v="TBD"/>
    <m/>
    <s v="non-STRP"/>
    <d v="2021-10-05T00:00:00"/>
    <d v="2021-11-01T00:00:00"/>
    <n v="14"/>
    <s v="N/A"/>
    <d v="2022-09-23T00:00:00"/>
    <m/>
    <m/>
    <m/>
    <s v="Competency &amp; Monitoring"/>
    <s v="•Competency Testing"/>
    <m/>
    <m/>
    <s v="MED"/>
    <s v="Add OSAC Proposed Standard to Registry and send to SDO"/>
    <m/>
    <s v="In comment adjudication at OSAC"/>
    <s v="In FSSB review"/>
    <m/>
    <s v="SC approval voting completed, moving to FSSB for registry approval"/>
    <m/>
    <m/>
    <m/>
    <m/>
    <m/>
  </r>
  <r>
    <s v="BPA-009"/>
    <s v="Physics/Pattern Interp"/>
    <x v="0"/>
    <m/>
    <m/>
    <m/>
    <m/>
    <m/>
    <x v="4"/>
    <m/>
    <s v="in comment adjudication @OSAC"/>
    <m/>
    <s v="OSAC 2022-S-0030"/>
    <m/>
    <m/>
    <m/>
    <s v="Standard Methodology for Bloodstain Pattern Analysis"/>
    <s v="This document will set the standard methodology of Bloodstain Pattern Analysis."/>
    <s v="N/A"/>
    <s v="N/A"/>
    <s v="N/A"/>
    <s v="TBD"/>
    <s v="N/A"/>
    <s v="N/A"/>
    <s v="TBD"/>
    <s v="TBD"/>
    <s v="TBD"/>
    <s v="TBD"/>
    <s v="TBD"/>
    <s v="TBD"/>
    <s v="TBD"/>
    <s v="NO - started as an OSAC Proposed Standard"/>
    <m/>
    <m/>
    <m/>
    <s v="TBD"/>
    <s v="TBD"/>
    <s v="TBD"/>
    <s v="TBD"/>
    <m/>
    <s v="STRP"/>
    <d v="2022-03-01T00:00:00"/>
    <d v="2022-04-04T00:00:00"/>
    <n v="26"/>
    <n v="175"/>
    <m/>
    <m/>
    <m/>
    <m/>
    <s v="Examination &amp; Analysis"/>
    <s v="•Methods"/>
    <m/>
    <m/>
    <s v="HIGH"/>
    <s v="Add OSAC Proposed Standard to Registry and send to SDO"/>
    <m/>
    <s v="In open comment at OSAC"/>
    <s v="In comment adjudication at OSAC"/>
    <m/>
    <m/>
    <m/>
    <m/>
    <m/>
    <m/>
    <m/>
  </r>
  <r>
    <s v="BPA-011"/>
    <s v="Physics/Pattern Interp"/>
    <x v="0"/>
    <m/>
    <m/>
    <m/>
    <m/>
    <m/>
    <x v="4"/>
    <m/>
    <m/>
    <m/>
    <m/>
    <m/>
    <m/>
    <m/>
    <s v="Standard for Determining Area of Convergence and Area of Origin"/>
    <s v="Provides the standard for determining area of convergence and area of origin"/>
    <s v="N/A"/>
    <s v="N/A"/>
    <s v="N/A"/>
    <s v="TBD"/>
    <s v="N/A"/>
    <s v="N/A"/>
    <s v="TBD"/>
    <s v="TBD"/>
    <s v="TBD"/>
    <s v="TBD"/>
    <s v="TBD"/>
    <s v="TBD"/>
    <s v="TBD"/>
    <s v="NO - started as an OSAC Proposed Standard"/>
    <m/>
    <m/>
    <m/>
    <s v="TBD"/>
    <s v="TBD"/>
    <s v="TBD"/>
    <s v="TBD"/>
    <m/>
    <s v=""/>
    <m/>
    <m/>
    <m/>
    <m/>
    <m/>
    <m/>
    <m/>
    <m/>
    <s v="Examination &amp; Analysis"/>
    <s v="•Data Criteria &amp; Analysis"/>
    <m/>
    <m/>
    <s v="MED"/>
    <s v="Complete STRP evaluation"/>
    <m/>
    <s v="Started / In progress"/>
    <s v="Started / In progress"/>
    <m/>
    <m/>
    <m/>
    <m/>
    <m/>
    <m/>
    <m/>
  </r>
  <r>
    <s v="BPA-012"/>
    <s v="Physics/Pattern Interp"/>
    <x v="0"/>
    <s v="potentially CSI"/>
    <m/>
    <m/>
    <m/>
    <m/>
    <x v="4"/>
    <m/>
    <m/>
    <m/>
    <m/>
    <m/>
    <m/>
    <m/>
    <s v="Standard for Documenting Bloodstains and Bloodstain Patterns at Scenes"/>
    <s v="Provides the method of documentation and preservation of bloodstains and bloodstain patterns at scenes"/>
    <s v="N/A"/>
    <s v="N/A"/>
    <s v="N/A"/>
    <s v="TBD"/>
    <s v="N/A"/>
    <s v="N/A"/>
    <s v="TBD"/>
    <s v="TBD"/>
    <s v="TBD"/>
    <s v="TBD"/>
    <s v="TBD"/>
    <s v="TBD"/>
    <s v="TBD"/>
    <s v="NO - started as an OSAC Proposed Standard"/>
    <m/>
    <m/>
    <m/>
    <s v="TBD"/>
    <s v="TBD"/>
    <s v="TBD"/>
    <s v="TBD"/>
    <m/>
    <s v=""/>
    <m/>
    <m/>
    <m/>
    <m/>
    <m/>
    <m/>
    <m/>
    <m/>
    <s v="Evidence Collection &amp; Handling"/>
    <s v="•Evidence Collection or Recovery"/>
    <m/>
    <m/>
    <s v="HIGH"/>
    <s v="Complete initial draft"/>
    <m/>
    <s v="Started / In progress"/>
    <s v="Started / In progress"/>
    <m/>
    <m/>
    <m/>
    <m/>
    <m/>
    <m/>
    <m/>
  </r>
  <r>
    <s v="BPA-013"/>
    <s v="Physics/Pattern Interp"/>
    <x v="0"/>
    <m/>
    <m/>
    <m/>
    <m/>
    <m/>
    <x v="4"/>
    <m/>
    <m/>
    <m/>
    <m/>
    <m/>
    <m/>
    <m/>
    <s v="Standard for Bloodstain Pattern Analysis on Textiles"/>
    <s v="Addresses bloodstain pattern analysis on clothing/fabrics and its limitations."/>
    <s v="N/A"/>
    <s v="N/A"/>
    <s v="N/A"/>
    <s v="TBD"/>
    <s v="N/A"/>
    <s v="N/A"/>
    <s v="TBD"/>
    <s v="TBD"/>
    <s v="TBD"/>
    <s v="TBD"/>
    <s v="TBD"/>
    <s v="TBD"/>
    <s v="TBD"/>
    <s v="NO - started as an OSAC Proposed Standard"/>
    <m/>
    <m/>
    <m/>
    <s v="TBD"/>
    <s v="TBD"/>
    <s v="TBD"/>
    <s v="TBD"/>
    <m/>
    <s v=""/>
    <m/>
    <m/>
    <m/>
    <m/>
    <m/>
    <m/>
    <m/>
    <m/>
    <s v="Examination &amp; Analysis"/>
    <s v="•Methods"/>
    <m/>
    <m/>
    <s v="HIGH"/>
    <s v="Complete initial draft"/>
    <m/>
    <s v="Started / In progress"/>
    <s v="Started / In progress"/>
    <m/>
    <m/>
    <m/>
    <m/>
    <m/>
    <m/>
    <m/>
  </r>
  <r>
    <s v="BPA-016"/>
    <s v="Physics/Pattern Interp"/>
    <x v="0"/>
    <m/>
    <m/>
    <m/>
    <m/>
    <m/>
    <x v="5"/>
    <m/>
    <m/>
    <m/>
    <m/>
    <m/>
    <m/>
    <m/>
    <s v="Standard for Classifying Bloodstain Patterns"/>
    <s v="The classification of bloodstain patterns plays a major role in bloodstain pattern analysis. This document will provide the standards for criteria for classifying bloodstain patterns."/>
    <s v="N/A"/>
    <s v="N/A"/>
    <s v="N/A"/>
    <s v="TBD"/>
    <s v="N/A"/>
    <s v="N/A"/>
    <s v="TBD"/>
    <s v="TBD"/>
    <s v="TBD"/>
    <s v="TBD"/>
    <s v="TBD"/>
    <s v="TBD"/>
    <s v="TBD"/>
    <s v="NO - started as an OSAC Proposed Standard"/>
    <m/>
    <m/>
    <m/>
    <s v="TBD"/>
    <s v="TBD"/>
    <s v="TBD"/>
    <s v="TBD"/>
    <m/>
    <s v=""/>
    <m/>
    <m/>
    <m/>
    <m/>
    <m/>
    <m/>
    <m/>
    <m/>
    <s v="Examination &amp; Analysis"/>
    <s v="•Data Criteria &amp; Analysis"/>
    <m/>
    <m/>
    <s v="LOW"/>
    <s v="Start draft"/>
    <m/>
    <s v="Not started"/>
    <s v="Not started"/>
    <m/>
    <m/>
    <m/>
    <m/>
    <m/>
    <m/>
    <m/>
  </r>
  <r>
    <s v="BPA-017"/>
    <s v="Physics/Pattern Interp"/>
    <x v="0"/>
    <m/>
    <m/>
    <m/>
    <m/>
    <m/>
    <x v="5"/>
    <m/>
    <m/>
    <m/>
    <m/>
    <m/>
    <m/>
    <m/>
    <s v="Standards for Reporting Reconstruction Conclusions in Bloodstain Pattern Analysis"/>
    <s v="Provides the standard for reconstruction conclusions and their use in Bloodstain Pattern Analysis."/>
    <s v="N/A"/>
    <s v="N/A"/>
    <s v="N/A"/>
    <s v="TBD"/>
    <s v="N/A"/>
    <s v="N/A"/>
    <s v="TBD"/>
    <s v="TBD"/>
    <s v="TBD"/>
    <s v="TBD"/>
    <s v="TBD"/>
    <s v="TBD"/>
    <s v="TBD"/>
    <s v="NO - started as an OSAC Proposed Standard"/>
    <m/>
    <m/>
    <m/>
    <s v="TBD"/>
    <s v="TBD"/>
    <s v="TBD"/>
    <s v="TBD"/>
    <m/>
    <s v=""/>
    <m/>
    <m/>
    <m/>
    <m/>
    <m/>
    <m/>
    <m/>
    <m/>
    <s v="Reporting Results &amp; Testimony"/>
    <s v="•Reporting"/>
    <m/>
    <m/>
    <s v="LOW"/>
    <s v="Start draft"/>
    <m/>
    <s v="Not started"/>
    <s v="Not started"/>
    <m/>
    <m/>
    <m/>
    <m/>
    <m/>
    <m/>
    <m/>
  </r>
  <r>
    <s v="BPA-018"/>
    <s v="Physics/Pattern Interp"/>
    <x v="0"/>
    <m/>
    <m/>
    <m/>
    <m/>
    <m/>
    <x v="5"/>
    <m/>
    <m/>
    <m/>
    <m/>
    <m/>
    <m/>
    <m/>
    <s v="Method for Determining Directionality of Stains"/>
    <s v="Provides a method for determining directionality of a bloodstain"/>
    <s v="N/A"/>
    <s v="N/A"/>
    <s v="N/A"/>
    <s v="TBD"/>
    <s v="N/A"/>
    <s v="N/A"/>
    <s v="TBD"/>
    <s v="TBD"/>
    <s v="TBD"/>
    <s v="TBD"/>
    <s v="TBD"/>
    <s v="TBD"/>
    <s v="TBD"/>
    <s v="NO - started as an OSAC Proposed Standard"/>
    <m/>
    <m/>
    <m/>
    <s v="TBD"/>
    <s v="TBD"/>
    <s v="TBD"/>
    <s v="TBD"/>
    <m/>
    <s v=""/>
    <m/>
    <m/>
    <m/>
    <m/>
    <m/>
    <m/>
    <m/>
    <m/>
    <s v="Examination &amp; Analysis"/>
    <s v="•Methods"/>
    <m/>
    <m/>
    <s v="MED"/>
    <s v="Complete initial draft"/>
    <m/>
    <s v="Started / In progress"/>
    <s v="Started / In progress"/>
    <m/>
    <s v="draft complete, out for SC comment"/>
    <m/>
    <m/>
    <m/>
    <m/>
    <m/>
  </r>
  <r>
    <s v="BPA-019"/>
    <s v="Physics/Pattern Interp"/>
    <x v="0"/>
    <s v="PSAC "/>
    <m/>
    <m/>
    <m/>
    <m/>
    <x v="5"/>
    <m/>
    <s v="possibly overarching with PSAC &amp; appendix for BPA"/>
    <m/>
    <m/>
    <m/>
    <m/>
    <m/>
    <s v="Guidelines for a method or process to minimize bias in bloodstain pattern analysis"/>
    <s v="Provides standards for minimizing the effects of bias in bloodstain pattern analysis."/>
    <s v="N/A"/>
    <s v="N/A"/>
    <s v="N/A"/>
    <s v="TBD"/>
    <s v="N/A"/>
    <s v="N/A"/>
    <s v="TBD"/>
    <s v="TBD"/>
    <s v="TBD"/>
    <s v="TBD"/>
    <s v="TBD"/>
    <s v="TBD"/>
    <s v="TBD"/>
    <s v="NO - started as an OSAC Proposed Standard"/>
    <m/>
    <m/>
    <m/>
    <s v="TBD"/>
    <s v="TBD"/>
    <s v="TBD"/>
    <s v="TBD"/>
    <m/>
    <s v=""/>
    <m/>
    <m/>
    <m/>
    <m/>
    <m/>
    <m/>
    <m/>
    <m/>
    <s v="Examination &amp; Analysis"/>
    <s v="•Data Criteria &amp; Analysis"/>
    <m/>
    <m/>
    <s v="LOW"/>
    <s v="Start draft"/>
    <m/>
    <s v="Not started"/>
    <s v="Not started"/>
    <m/>
    <m/>
    <m/>
    <m/>
    <m/>
    <m/>
    <m/>
  </r>
  <r>
    <s v="BPA-020"/>
    <s v="Physics/Pattern Interp"/>
    <x v="0"/>
    <m/>
    <m/>
    <m/>
    <m/>
    <m/>
    <x v="5"/>
    <m/>
    <m/>
    <m/>
    <m/>
    <m/>
    <m/>
    <m/>
    <s v="Method for Determining Angle of Impact"/>
    <s v="Provides methods for calculating and determining the angle of impact of a bloodstain."/>
    <s v="N/A"/>
    <s v="N/A"/>
    <s v="N/A"/>
    <s v="TBD"/>
    <s v="N/A"/>
    <s v="N/A"/>
    <s v="TBD"/>
    <s v="TBD"/>
    <s v="TBD"/>
    <s v="TBD"/>
    <s v="TBD"/>
    <s v="TBD"/>
    <s v="TBD"/>
    <s v="NO - started as an OSAC Proposed Standard"/>
    <m/>
    <m/>
    <m/>
    <s v="TBD"/>
    <s v="TBD"/>
    <s v="TBD"/>
    <s v="TBD"/>
    <m/>
    <s v=""/>
    <m/>
    <m/>
    <m/>
    <m/>
    <m/>
    <m/>
    <m/>
    <m/>
    <s v="Examination &amp; Analysis"/>
    <s v="•Methods"/>
    <m/>
    <m/>
    <s v="HIGH"/>
    <s v="Complete initial draft"/>
    <m/>
    <s v="Started / In progress"/>
    <s v="Started / In progress"/>
    <m/>
    <s v="draft complete, out for SC comment"/>
    <m/>
    <m/>
    <m/>
    <m/>
    <m/>
  </r>
  <r>
    <s v="BPA-021"/>
    <s v="Physics/Pattern Interp"/>
    <x v="0"/>
    <s v="potentially with CSI"/>
    <m/>
    <m/>
    <m/>
    <m/>
    <x v="5"/>
    <m/>
    <m/>
    <m/>
    <m/>
    <m/>
    <m/>
    <m/>
    <s v="Standard for Utilizing 3D Scanning for Bloodstain Pattern Documentation"/>
    <s v="Provides the standard procedures for the use of 3D scanning devices for use with the documentation and analysis of bloodstain patterns."/>
    <s v="N/A"/>
    <s v="N/A"/>
    <s v="N/A"/>
    <s v="TBD"/>
    <s v="N/A"/>
    <s v="N/A"/>
    <s v="TBD"/>
    <s v="TBD"/>
    <s v="TBD"/>
    <s v="TBD"/>
    <s v="TBD"/>
    <s v="TBD"/>
    <s v="TBD"/>
    <s v="NO - started as an OSAC Proposed Standard"/>
    <m/>
    <m/>
    <m/>
    <s v="TBD"/>
    <s v="TBD"/>
    <s v="TBD"/>
    <s v="TBD"/>
    <m/>
    <s v=""/>
    <m/>
    <m/>
    <m/>
    <m/>
    <m/>
    <m/>
    <m/>
    <m/>
    <s v="Examination &amp; Analysis"/>
    <s v="•Methods"/>
    <m/>
    <m/>
    <s v="LOW"/>
    <s v="Start draft"/>
    <m/>
    <s v="Not started"/>
    <s v="Not started"/>
    <m/>
    <m/>
    <m/>
    <m/>
    <m/>
    <m/>
    <m/>
  </r>
  <r>
    <s v="BPA-022"/>
    <s v="Physics/Pattern Interp"/>
    <x v="0"/>
    <m/>
    <m/>
    <m/>
    <m/>
    <m/>
    <x v="5"/>
    <m/>
    <m/>
    <m/>
    <m/>
    <m/>
    <m/>
    <m/>
    <s v="Standard for Case Experimentation Design"/>
    <s v="In some cases, experimentation can be a helpful tool to aid in the reconstruction of bloodstain pattern analysis. The design of case specific experimentations is addressed in this document."/>
    <s v="N/A"/>
    <s v="N/A"/>
    <s v="N/A"/>
    <s v="TBD"/>
    <s v="N/A"/>
    <s v="N/A"/>
    <s v="TBD"/>
    <s v="TBD"/>
    <s v="TBD"/>
    <s v="TBD"/>
    <s v="TBD"/>
    <s v="TBD"/>
    <s v="TBD"/>
    <s v="NO - started as an OSAC Proposed Standard"/>
    <m/>
    <m/>
    <m/>
    <s v="TBD"/>
    <s v="TBD"/>
    <s v="TBD"/>
    <s v="TBD"/>
    <m/>
    <s v=""/>
    <m/>
    <m/>
    <m/>
    <m/>
    <m/>
    <m/>
    <m/>
    <m/>
    <s v="Method Validation"/>
    <m/>
    <m/>
    <m/>
    <s v="LOW"/>
    <s v="Start draft"/>
    <m/>
    <s v="Not started"/>
    <s v="Not started"/>
    <m/>
    <m/>
    <m/>
    <m/>
    <m/>
    <m/>
    <m/>
  </r>
  <r>
    <s v="BPA-014"/>
    <s v="Physics/Pattern Interp"/>
    <x v="0"/>
    <m/>
    <m/>
    <m/>
    <m/>
    <m/>
    <x v="6"/>
    <s v="Standard"/>
    <s v="first edition voted down from FSSB for Registry; this will be revised (version 2) at ASB and taken through RA process again "/>
    <m/>
    <m/>
    <s v="ASB"/>
    <s v="030-19"/>
    <m/>
    <s v="Standard for a Quality Assurance Program in Bloodstain Pattern Analysis, First Edition, 2019"/>
    <s v="A quality assurance program is necessary to ensure the quality of the work product that comes from any forensic service provider. This document is designed to provide requirements for a quality assurance program in bloodstain pattern analysis to forensic "/>
    <d v="2015-01-20T00:00:00"/>
    <s v="unknown"/>
    <s v="unknown"/>
    <d v="2017-04-30T00:00:00"/>
    <s v="N/A"/>
    <s v="N/A"/>
    <d v="2018-03-23T00:00:00"/>
    <s v="unknown"/>
    <d v="2019-10-07T00:00:00"/>
    <s v="N/A"/>
    <m/>
    <s v="N/A"/>
    <d v="2019-12-27T00:00:00"/>
    <s v="YES"/>
    <s v="closed"/>
    <d v="2020-06-03T00:00:00"/>
    <m/>
    <d v="2020-07-06T00:00:00"/>
    <d v="2022-01-21T00:00:00"/>
    <s v="FAILED"/>
    <m/>
    <m/>
    <s v=""/>
    <m/>
    <m/>
    <m/>
    <m/>
    <m/>
    <m/>
    <m/>
    <m/>
    <s v="Quality Assurance"/>
    <s v="•Review of Results (technical review, admin review, or verification)"/>
    <m/>
    <m/>
    <s v="MED"/>
    <s v="At SDO for further development"/>
    <m/>
    <m/>
    <m/>
    <m/>
    <m/>
    <m/>
    <n v="119"/>
    <n v="-6122"/>
    <n v="-6003"/>
    <m/>
  </r>
  <r>
    <s v="BPA-015"/>
    <s v="Physics/Pattern Interp"/>
    <x v="0"/>
    <m/>
    <m/>
    <m/>
    <m/>
    <m/>
    <x v="6"/>
    <s v="Best Practice Recommendation"/>
    <s v="went through 1.5 RA process &gt; was not approved for OSAC Registry (Jan 2022)"/>
    <m/>
    <m/>
    <s v="ASB"/>
    <s v="031-20"/>
    <m/>
    <s v="Standard for Report Writing in Bloodstain Pattern Analysis, First Edition, 2020"/>
    <s v="Provides guidelines for report writing in bloodstain pattern analysis (BPA). In addition, guidance is provided regarding statements to be avoided in the report."/>
    <d v="2015-01-20T00:00:00"/>
    <d v="2017-10-13T00:00:00"/>
    <d v="2017-10-27T00:00:00"/>
    <d v="2017-11-02T00:00:00"/>
    <s v="N/A"/>
    <s v="N/A"/>
    <d v="2018-03-23T00:00:00"/>
    <s v="unknown"/>
    <d v="2018-11-11T00:00:00"/>
    <s v="N/A"/>
    <m/>
    <d v="2019-11-11T00:00:00"/>
    <d v="2020-07-03T00:00:00"/>
    <s v="YES"/>
    <s v="closed"/>
    <d v="2021-03-02T00:00:00"/>
    <m/>
    <d v="2021-04-05T00:00:00"/>
    <m/>
    <m/>
    <m/>
    <m/>
    <s v=""/>
    <m/>
    <m/>
    <m/>
    <m/>
    <m/>
    <m/>
    <m/>
    <m/>
    <s v="Reporting Results &amp; Testimony"/>
    <s v="•Reporting"/>
    <m/>
    <m/>
    <s v="HIGH"/>
    <s v="Add SDO published standard to Registry"/>
    <m/>
    <s v="In comment adjudication at OSAC"/>
    <s v="Not started"/>
    <m/>
    <m/>
    <m/>
    <n v="145"/>
    <n v="-6149"/>
    <n v="-6003"/>
    <m/>
  </r>
  <r>
    <s v="BPA-003"/>
    <s v="Physics/Pattern Interp"/>
    <x v="0"/>
    <m/>
    <m/>
    <m/>
    <m/>
    <m/>
    <x v="6"/>
    <s v="Standard"/>
    <s v="Received a petition for FSSB review and was not approved for the Registry (March 2022); Will be revised as a joint venture at the SDO (see above)"/>
    <m/>
    <m/>
    <s v="ASB"/>
    <s v="072-19"/>
    <m/>
    <s v="Standard for the Validation of Procedures in Bloodstain Pattern Analysis, First Edition, 2019"/>
    <s v="This document applies to the validation of procedures for bloodstain pattern analysis casework and new equipment. It also applies to the internal validation of established procedures existing within the BPA community when such procedures are being used fo"/>
    <d v="2015-01-20T00:00:00"/>
    <d v="2017-10-13T00:00:00"/>
    <d v="2017-10-27T00:00:00"/>
    <d v="2017-11-02T00:00:00"/>
    <s v="N/A"/>
    <s v="N/A"/>
    <d v="2018-04-06T00:00:00"/>
    <s v="unknown"/>
    <d v="2018-09-24T00:00:00"/>
    <s v="N/A"/>
    <d v="2018-11-16T00:00:00"/>
    <s v="N/A"/>
    <d v="2019-05-10T00:00:00"/>
    <s v="YES"/>
    <s v="closed"/>
    <d v="2020-03-08T00:00:00"/>
    <m/>
    <d v="2020-04-08T00:00:00"/>
    <d v="2022-03-19T00:00:00"/>
    <s v="FAILED"/>
    <m/>
    <m/>
    <s v=""/>
    <m/>
    <m/>
    <m/>
    <m/>
    <m/>
    <m/>
    <m/>
    <m/>
    <s v="Method Validation"/>
    <m/>
    <m/>
    <m/>
    <s v="MED"/>
    <s v="At SDO for further development"/>
    <m/>
    <s v="In comment adjudication at OSAC"/>
    <m/>
    <m/>
    <m/>
    <d v="2018-11-16T00:00:00"/>
    <n v="145"/>
    <n v="54"/>
    <n v="199"/>
    <m/>
  </r>
  <r>
    <s v="CSI-001"/>
    <s v="Scene Examination"/>
    <x v="1"/>
    <m/>
    <m/>
    <m/>
    <m/>
    <m/>
    <x v="1"/>
    <m/>
    <m/>
    <m/>
    <m/>
    <s v="ASTM"/>
    <s v="E620-11(18)"/>
    <m/>
    <s v="Standard Practice for Reporting Opinions of Scientific or Technical Experts"/>
    <s v="This practice covers the scope of information to be contained in formal written technical reports which express the opinions of the scientific or technical expert with respect to the study of items that are or may reasonably be expected to be the subject "/>
    <s v="unknown"/>
    <s v="unknown"/>
    <s v="unknown"/>
    <m/>
    <s v="unknown"/>
    <s v="unknown"/>
    <s v="unknown"/>
    <s v="unknown"/>
    <s v="unknown"/>
    <s v="unknown"/>
    <m/>
    <s v="unknown"/>
    <s v="unknown"/>
    <m/>
    <m/>
    <m/>
    <m/>
    <m/>
    <m/>
    <m/>
    <m/>
    <m/>
    <s v=""/>
    <m/>
    <m/>
    <m/>
    <m/>
    <m/>
    <m/>
    <m/>
    <m/>
    <m/>
    <m/>
    <m/>
    <m/>
    <m/>
    <m/>
    <m/>
    <m/>
    <m/>
    <m/>
    <m/>
    <m/>
    <m/>
    <m/>
    <m/>
    <m/>
  </r>
  <r>
    <s v="CSI-004"/>
    <s v="Scene Examination"/>
    <x v="1"/>
    <m/>
    <m/>
    <m/>
    <m/>
    <m/>
    <x v="1"/>
    <m/>
    <m/>
    <m/>
    <m/>
    <s v="ASTM"/>
    <s v="E1188-11(17)"/>
    <m/>
    <s v="Standard Practice for Collection and Preservation of Information and Physical Items by a Technical Investigator"/>
    <s v="This practice covers guidelines for the collection and preservation of information and physical items by any technical investigator pertaining to an incident that can be reasonably expected to be the subject of litigation."/>
    <s v="unknown"/>
    <s v="unknown"/>
    <s v="unknown"/>
    <m/>
    <s v="unknown"/>
    <s v="unknown"/>
    <s v="unknown"/>
    <s v="unknown"/>
    <s v="unknown"/>
    <s v="unknown"/>
    <s v="unknown"/>
    <s v="unknown"/>
    <s v="unknown"/>
    <m/>
    <m/>
    <m/>
    <m/>
    <m/>
    <m/>
    <m/>
    <m/>
    <m/>
    <s v=""/>
    <m/>
    <m/>
    <m/>
    <m/>
    <m/>
    <m/>
    <m/>
    <m/>
    <m/>
    <m/>
    <m/>
    <m/>
    <m/>
    <m/>
    <m/>
    <m/>
    <m/>
    <m/>
    <m/>
    <m/>
    <m/>
    <m/>
    <m/>
    <m/>
  </r>
  <r>
    <s v="CSI-009"/>
    <s v="Scene Examination"/>
    <x v="1"/>
    <m/>
    <m/>
    <m/>
    <m/>
    <m/>
    <x v="2"/>
    <m/>
    <m/>
    <m/>
    <m/>
    <s v="ASTM"/>
    <m/>
    <s v="WK67866"/>
    <s v="Standard Practice for Crime Scene Investigator Training, Continuing Education, Professional Development, Certification, and Accreditation"/>
    <s v="Provides foundational requirements for the training, continuing education, professional development, certification, and accreditation of crime scene investigators/unit(s) to include training criteria to competency, documentation and implementation of trai"/>
    <s v="unknown"/>
    <s v="unknown"/>
    <s v="unknown"/>
    <d v="2019-04-18T00:00:00"/>
    <m/>
    <m/>
    <m/>
    <m/>
    <d v="2019-06-27T00:00:00"/>
    <m/>
    <m/>
    <m/>
    <m/>
    <m/>
    <m/>
    <m/>
    <m/>
    <m/>
    <m/>
    <m/>
    <m/>
    <m/>
    <s v=""/>
    <m/>
    <m/>
    <m/>
    <m/>
    <m/>
    <m/>
    <m/>
    <m/>
    <s v="Competency &amp; Monitoring"/>
    <s v="•Training"/>
    <m/>
    <m/>
    <s v="HIGH"/>
    <s v="At SDO for further development"/>
    <m/>
    <m/>
    <s v="In adjudication at SDO"/>
    <m/>
    <m/>
    <m/>
    <m/>
    <m/>
    <m/>
    <m/>
  </r>
  <r>
    <s v="INTER-004"/>
    <s v="Scene Examination"/>
    <x v="1"/>
    <s v="Interdisciplinary"/>
    <m/>
    <m/>
    <m/>
    <m/>
    <x v="2"/>
    <s v="Standard"/>
    <s v="This document was originally balloted as WK67866 and started at the Crime Scene Investigation Subcommittee of OSAC and is based on ASTM E2917 Standard Practice for Forensic Science Practitioner Training, Continuing Education, and Professional Development "/>
    <m/>
    <m/>
    <s v="ASTM"/>
    <s v="E2917-xx"/>
    <s v="WK69919"/>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m/>
    <m/>
    <m/>
    <m/>
    <d v="2022-06-27T00:00:00"/>
    <d v="2022-08-09T00:00:00"/>
    <m/>
    <d v="2022-08-05T00:00:00"/>
    <d v="2022-09-19T00:00:00"/>
    <m/>
    <d v="2019-02-15T00:00:00"/>
    <m/>
    <m/>
    <m/>
    <m/>
    <m/>
    <m/>
    <m/>
    <m/>
    <m/>
    <m/>
    <m/>
    <s v=""/>
    <m/>
    <m/>
    <m/>
    <m/>
    <m/>
    <m/>
    <m/>
    <m/>
    <m/>
    <m/>
    <m/>
    <m/>
    <m/>
    <m/>
    <m/>
    <m/>
    <m/>
    <m/>
    <m/>
    <d v="2019-02-15T00:00:00"/>
    <m/>
    <n v="63"/>
    <m/>
    <m/>
  </r>
  <r>
    <s v="CSI-005"/>
    <s v="Scene Examination"/>
    <x v="1"/>
    <m/>
    <m/>
    <m/>
    <m/>
    <m/>
    <x v="3"/>
    <m/>
    <s v="This is the first STRP document to run parallel with the OSAC open comment period."/>
    <m/>
    <s v="OSAC 2021-N-0015"/>
    <s v="ASB"/>
    <s v="159"/>
    <m/>
    <s v="Standard for Guiding Principles for Scene Investigation and Reconstruction"/>
    <s v="This document provides guiding principles and recommendations for practicing crime scene investigators and reconstructionists. Each crime scene is unique and requires crime scene investigators and reconstructionists to continuously evaluate how to proceed"/>
    <s v="N/A"/>
    <s v="N/A"/>
    <s v="N/A"/>
    <s v="TBD"/>
    <s v="N/A"/>
    <s v="N/A"/>
    <d v="2021-02-05T00:00:00"/>
    <d v="2021-11-05T00:00:00"/>
    <d v="2021-12-20T00:00:00"/>
    <s v="11/9/2021 (I); 5/13/2022 (R1)"/>
    <m/>
    <s v="6/27/2022 (R1)"/>
    <s v="TBD"/>
    <s v="NO - OSAC Proposed Standard"/>
    <m/>
    <m/>
    <m/>
    <m/>
    <m/>
    <m/>
    <m/>
    <m/>
    <s v="non-STRP"/>
    <d v="2021-04-06T00:00:00"/>
    <d v="2021-05-06T00:00:00"/>
    <n v="23"/>
    <s v="N/A"/>
    <d v="2021-08-19T00:00:00"/>
    <d v="2021-09-07T00:00:00"/>
    <s v="YES"/>
    <m/>
    <s v="Examination &amp; Analysis"/>
    <m/>
    <m/>
    <m/>
    <s v="HIGH"/>
    <s v="At SDO for further development"/>
    <m/>
    <m/>
    <s v="In adjudication at SDO"/>
    <m/>
    <m/>
    <m/>
    <m/>
    <m/>
    <m/>
    <m/>
  </r>
  <r>
    <s v="CSI-006"/>
    <s v="Scene Examination"/>
    <x v="1"/>
    <m/>
    <m/>
    <m/>
    <m/>
    <m/>
    <x v="3"/>
    <m/>
    <s v="in open comment @ASB (re-circ)"/>
    <m/>
    <s v="OSAC 2021-N-0016"/>
    <s v="ASB "/>
    <s v="160"/>
    <m/>
    <s v="Standard for Initial Responses at Scenes by Law Enforcement"/>
    <s v="This document applies to the first law enforcement personnel (LEO) who respond to a scene and whose initial or primary responsibility does not involve crime scene investigation. Establishes minimum requirements for securing and documenting a scene prior t"/>
    <s v="N/A"/>
    <s v="N/A"/>
    <s v="N/A"/>
    <s v="TBD"/>
    <s v="N/A"/>
    <s v="N/A"/>
    <d v="2021-02-05T00:00:00"/>
    <m/>
    <d v="2021-10-18T00:00:00"/>
    <s v="1/7/2022 (R1); 6/3/2022 (R2)"/>
    <m/>
    <s v="2/21/2022 (R1); 7/18/2022 (R2)"/>
    <s v="TBD"/>
    <s v="NO - OSAC Proposed Standard"/>
    <m/>
    <m/>
    <m/>
    <m/>
    <m/>
    <m/>
    <m/>
    <m/>
    <s v="non-STRP"/>
    <d v="2021-04-06T00:00:00"/>
    <d v="2021-05-06T00:00:00"/>
    <n v="11"/>
    <s v="N/A"/>
    <d v="2021-08-19T00:00:00"/>
    <d v="2021-09-07T00:00:00"/>
    <s v="YES"/>
    <m/>
    <s v="Examination &amp; Analysis"/>
    <s v="•Methods"/>
    <m/>
    <m/>
    <s v="HIGH"/>
    <s v="At SDO for further development"/>
    <m/>
    <m/>
    <s v="In adjudication at SDO"/>
    <m/>
    <m/>
    <m/>
    <m/>
    <m/>
    <m/>
    <m/>
  </r>
  <r>
    <s v="CSI-010"/>
    <s v="Scene Examination"/>
    <x v="1"/>
    <m/>
    <m/>
    <m/>
    <m/>
    <m/>
    <x v="4"/>
    <m/>
    <s v="in comment adjudication @OSAC; SC noted in Q3 review they plan to have OSAC Proposed Standard on Registry and to SDO by end of Q3"/>
    <m/>
    <s v="OSAC 2021-N-0018"/>
    <m/>
    <m/>
    <m/>
    <s v="Standard for On-Scene Collection and Preservation of Physical Evidence"/>
    <s v="Establishes minimum requirements for the collection and preservation of physical evidence generally with some high level evidence type specific considerations."/>
    <s v="N/A"/>
    <s v="N/A"/>
    <s v="N/A"/>
    <s v="TBD"/>
    <s v="N/A"/>
    <s v="N/A"/>
    <s v="TBD"/>
    <s v="TBD"/>
    <s v="TBD"/>
    <m/>
    <m/>
    <s v="TBD"/>
    <s v="TBD"/>
    <s v="NO - OSAC Proposed Standard"/>
    <m/>
    <m/>
    <m/>
    <m/>
    <m/>
    <m/>
    <m/>
    <m/>
    <s v="non-STRP"/>
    <d v="2021-04-06T00:00:00"/>
    <d v="2021-05-06T00:00:00"/>
    <n v="16"/>
    <s v="N/A"/>
    <m/>
    <m/>
    <m/>
    <m/>
    <m/>
    <m/>
    <m/>
    <m/>
    <m/>
    <s v="At SDO for further development"/>
    <m/>
    <m/>
    <s v="Under development at SDO"/>
    <m/>
    <m/>
    <m/>
    <m/>
    <m/>
    <m/>
    <m/>
  </r>
  <r>
    <s v="CSI-011"/>
    <s v="Scene Examination"/>
    <x v="1"/>
    <s v="Firearms &amp; Toolmarks"/>
    <m/>
    <m/>
    <m/>
    <m/>
    <x v="4"/>
    <m/>
    <s v="in comment adjudication @OSAC; SC noted in Q3 review they plan to have OSAC Proposed Standard on Registry and to SDO by end of Q3"/>
    <m/>
    <s v="OSAC 2021-N-0019"/>
    <m/>
    <m/>
    <m/>
    <s v="Standard Practice for the Documentation and Processing of Shooting Scenes"/>
    <s v="Establishes minimum documentation requirements for CSIs and Reconstructionists who are conducting the initial processing of a shooting scene."/>
    <s v="N/A"/>
    <s v="N/A"/>
    <s v="N/A"/>
    <s v="TBD"/>
    <s v="N/A"/>
    <s v="N/A"/>
    <s v="TBD"/>
    <s v="TBD"/>
    <s v="TBD"/>
    <m/>
    <m/>
    <s v="TBD"/>
    <s v="TBD"/>
    <s v="NO - OSAC Proposed Standard"/>
    <m/>
    <m/>
    <m/>
    <m/>
    <m/>
    <m/>
    <m/>
    <m/>
    <s v="non-STRP"/>
    <d v="2021-04-06T00:00:00"/>
    <d v="2021-05-06T00:00:00"/>
    <n v="15"/>
    <s v="N/A"/>
    <m/>
    <m/>
    <m/>
    <m/>
    <s v="Examination &amp; Analysis"/>
    <s v="•Methods"/>
    <m/>
    <m/>
    <s v="HIGH"/>
    <s v="At SDO for further development"/>
    <m/>
    <m/>
    <s v="Under development at SDO"/>
    <m/>
    <m/>
    <m/>
    <m/>
    <m/>
    <m/>
    <m/>
  </r>
  <r>
    <s v="CSI-012"/>
    <s v="Scene Examination"/>
    <x v="1"/>
    <m/>
    <m/>
    <m/>
    <m/>
    <m/>
    <x v="4"/>
    <m/>
    <s v="in FSSB review - petition deadline 9/7/2022;  SC noted in Q3 review they plan to have OSAC Proposed Standard on Registry and to SDO by end of Q3"/>
    <m/>
    <s v="OSAC 2022-N-0025"/>
    <m/>
    <m/>
    <m/>
    <s v="Standard for Initial Response at Scenes by Scene Investigators"/>
    <s v="Establishes the requirements of CSI personal prior to initiating a search of the scene and identifying evidence."/>
    <s v="N/A"/>
    <s v="N/A"/>
    <s v="N/A"/>
    <s v="TBD"/>
    <s v="N/A"/>
    <s v="N/A"/>
    <s v="TBD"/>
    <s v="TBD"/>
    <s v="TBD"/>
    <m/>
    <m/>
    <s v="TBD"/>
    <s v="TBD"/>
    <s v="NO - OSAC Proposed Standard"/>
    <m/>
    <m/>
    <m/>
    <m/>
    <m/>
    <m/>
    <m/>
    <m/>
    <s v="non-STRP"/>
    <d v="2022-01-04T00:00:00"/>
    <d v="2022-01-31T00:00:00"/>
    <n v="30"/>
    <s v="N/A"/>
    <d v="2022-09-07T00:00:00"/>
    <m/>
    <m/>
    <m/>
    <s v="Examination &amp; Analysis"/>
    <s v="•Methods"/>
    <m/>
    <m/>
    <s v="HIGH"/>
    <s v="At SDO for further development"/>
    <m/>
    <m/>
    <s v="Under development at SDO"/>
    <m/>
    <m/>
    <m/>
    <m/>
    <m/>
    <m/>
    <m/>
  </r>
  <r>
    <s v="CSI-028"/>
    <s v="Scene Examination"/>
    <x v="1"/>
    <m/>
    <m/>
    <m/>
    <m/>
    <m/>
    <x v="4"/>
    <m/>
    <s v="in open @OSAC - deadline 10/3/2022"/>
    <m/>
    <s v="OSAC 2022-N-0039"/>
    <m/>
    <m/>
    <m/>
    <s v="Collecting and Preserving Entomological Evidence from a Terrestrial Environment"/>
    <m/>
    <m/>
    <m/>
    <m/>
    <s v="TBD"/>
    <s v="N/A"/>
    <s v="N/A"/>
    <s v="TBD"/>
    <s v="TBD"/>
    <s v="TBD"/>
    <m/>
    <m/>
    <m/>
    <m/>
    <m/>
    <m/>
    <m/>
    <m/>
    <m/>
    <m/>
    <m/>
    <m/>
    <m/>
    <s v="non-STRP"/>
    <d v="2022-09-06T00:00:00"/>
    <d v="2022-10-03T00:00:00"/>
    <m/>
    <s v="N/A"/>
    <m/>
    <m/>
    <m/>
    <m/>
    <m/>
    <m/>
    <m/>
    <m/>
    <m/>
    <m/>
    <m/>
    <m/>
    <m/>
    <m/>
    <m/>
    <m/>
    <m/>
    <m/>
    <m/>
    <m/>
  </r>
  <r>
    <s v="CSI-013"/>
    <s v="Scene Examination"/>
    <x v="1"/>
    <s v="Bloodstain Pattern Analysis"/>
    <m/>
    <m/>
    <m/>
    <m/>
    <x v="4"/>
    <m/>
    <m/>
    <m/>
    <m/>
    <m/>
    <m/>
    <m/>
    <s v="Standard Practice for Crime Scene Reconstruction"/>
    <s v="This document defines the basic characteristics of Crime Scene Reconstruction (CSR) and provides guidance on conducting CSR. It is further intended to clearly distinguish CSR from other forensic and investigative efforts. "/>
    <s v="N/A"/>
    <s v="N/A"/>
    <s v="N/A"/>
    <s v="TBD"/>
    <s v="N/A"/>
    <s v="N/A"/>
    <s v="TBD"/>
    <s v="TBD"/>
    <s v="TBD"/>
    <m/>
    <m/>
    <s v="TBD"/>
    <s v="TBD"/>
    <s v="NO - OSAC Proposed Standard"/>
    <m/>
    <m/>
    <m/>
    <m/>
    <m/>
    <m/>
    <m/>
    <m/>
    <s v=""/>
    <m/>
    <m/>
    <m/>
    <m/>
    <m/>
    <m/>
    <m/>
    <m/>
    <m/>
    <s v="•Methods"/>
    <m/>
    <m/>
    <s v="HIGH"/>
    <s v="Complete initial draft"/>
    <m/>
    <m/>
    <s v="Started / In progress"/>
    <m/>
    <m/>
    <m/>
    <m/>
    <m/>
    <m/>
    <m/>
  </r>
  <r>
    <s v="CSI-014"/>
    <s v="Scene Examination"/>
    <x v="1"/>
    <m/>
    <m/>
    <m/>
    <m/>
    <m/>
    <x v="4"/>
    <m/>
    <m/>
    <m/>
    <m/>
    <m/>
    <m/>
    <m/>
    <s v="Standard Practice for the Documentation and Processing of Animal Cruelty Scenes"/>
    <s v="Establishes minimum documentation requirements for CSIs who are conducting the initial processing of an animal cruelty/abuse scene."/>
    <s v="N/A"/>
    <s v="N/A"/>
    <s v="N/A"/>
    <s v="TBD"/>
    <s v="N/A"/>
    <s v="N/A"/>
    <s v="TBD"/>
    <s v="TBD"/>
    <s v="TBD"/>
    <m/>
    <m/>
    <s v="TBD"/>
    <s v="TBD"/>
    <s v="NO - OSAC Proposed Standard"/>
    <m/>
    <m/>
    <m/>
    <m/>
    <m/>
    <m/>
    <m/>
    <m/>
    <s v=""/>
    <m/>
    <m/>
    <m/>
    <m/>
    <m/>
    <m/>
    <m/>
    <m/>
    <s v="Scientific Reliability and Validity"/>
    <s v="Examination &amp; Analysis"/>
    <m/>
    <m/>
    <s v="LOW"/>
    <s v="Start draft"/>
    <m/>
    <m/>
    <s v="Started / In progress"/>
    <m/>
    <m/>
    <m/>
    <m/>
    <m/>
    <m/>
    <m/>
  </r>
  <r>
    <s v="CSI-015"/>
    <s v="Scene Examination"/>
    <x v="1"/>
    <m/>
    <m/>
    <m/>
    <m/>
    <m/>
    <x v="4"/>
    <m/>
    <m/>
    <m/>
    <m/>
    <m/>
    <m/>
    <m/>
    <s v="Standard for the Examination of the Live Animals Suspected to be impacted by Cruelty to Animals"/>
    <s v="Establishes minimum requirements for clinical veterinary forensic examination of the suspected abused animal. These include definitions, guidance, recommendations and minimum standards in the context of legal considerations for general procedures, personn"/>
    <s v="N/A"/>
    <s v="N/A"/>
    <s v="N/A"/>
    <s v="TBD"/>
    <s v="N/A"/>
    <s v="N/A"/>
    <s v="TBD"/>
    <s v="TBD"/>
    <s v="TBD"/>
    <m/>
    <m/>
    <s v="TBD"/>
    <s v="TBD"/>
    <s v="NO - OSAC Proposed Standard"/>
    <m/>
    <m/>
    <m/>
    <m/>
    <m/>
    <m/>
    <m/>
    <m/>
    <s v=""/>
    <m/>
    <m/>
    <m/>
    <m/>
    <m/>
    <m/>
    <m/>
    <m/>
    <s v="Examination &amp; Analysis"/>
    <m/>
    <m/>
    <m/>
    <s v="HIGH"/>
    <s v="At SDO for further development"/>
    <m/>
    <m/>
    <s v="Under development at SDO"/>
    <m/>
    <m/>
    <m/>
    <m/>
    <m/>
    <m/>
    <m/>
  </r>
  <r>
    <s v="CSI-016"/>
    <s v="Scene Examination"/>
    <x v="1"/>
    <m/>
    <m/>
    <m/>
    <m/>
    <m/>
    <x v="4"/>
    <m/>
    <m/>
    <m/>
    <m/>
    <m/>
    <m/>
    <m/>
    <s v="Standard Practice for Crime Scene Metrology"/>
    <s v="Establishes minimum requirements for accurately recording measurements of the structural elements, topography and/or environmental features within the scene in relation to the identified items of evidence to create a permanent record and subsequent visual"/>
    <s v="N/A"/>
    <s v="N/A"/>
    <s v="N/A"/>
    <s v="TBD"/>
    <s v="N/A"/>
    <s v="N/A"/>
    <s v="TBD"/>
    <s v="TBD"/>
    <s v="TBD"/>
    <m/>
    <m/>
    <s v="TBD"/>
    <s v="TBD"/>
    <s v="NO - OSAC Proposed Standard"/>
    <m/>
    <m/>
    <m/>
    <m/>
    <m/>
    <m/>
    <m/>
    <m/>
    <s v=""/>
    <m/>
    <m/>
    <m/>
    <m/>
    <m/>
    <m/>
    <m/>
    <m/>
    <s v="Examination &amp; Analysis"/>
    <m/>
    <m/>
    <m/>
    <s v="HIGH"/>
    <s v="Start draft"/>
    <m/>
    <m/>
    <s v="Not started"/>
    <m/>
    <m/>
    <m/>
    <m/>
    <m/>
    <m/>
    <m/>
  </r>
  <r>
    <s v="CSI-017"/>
    <s v="Scene Examination"/>
    <x v="1"/>
    <m/>
    <m/>
    <m/>
    <m/>
    <m/>
    <x v="4"/>
    <m/>
    <m/>
    <m/>
    <m/>
    <m/>
    <m/>
    <m/>
    <s v="Standard Guide for Quality Management in Crime Scene Investigation"/>
    <s v="Establishes the minimum requirements for establishing and maintaining a Quality Management System for Crime Scene Investigation."/>
    <s v="N/A"/>
    <s v="N/A"/>
    <s v="N/A"/>
    <s v="TBD"/>
    <s v="N/A"/>
    <s v="N/A"/>
    <s v="TBD"/>
    <s v="TBD"/>
    <s v="TBD"/>
    <m/>
    <m/>
    <s v="TBD"/>
    <s v="TBD"/>
    <s v="NO - OSAC Proposed Standard"/>
    <m/>
    <m/>
    <m/>
    <m/>
    <m/>
    <m/>
    <m/>
    <m/>
    <s v=""/>
    <m/>
    <m/>
    <m/>
    <m/>
    <m/>
    <m/>
    <m/>
    <m/>
    <s v="Quality Assurance"/>
    <m/>
    <m/>
    <m/>
    <s v="HIGH"/>
    <s v="Start draft"/>
    <m/>
    <m/>
    <s v="Not started"/>
    <m/>
    <m/>
    <m/>
    <m/>
    <m/>
    <m/>
    <m/>
  </r>
  <r>
    <s v="CSI-018"/>
    <s v="Scene Examination"/>
    <x v="1"/>
    <s v="Human Forensic Biology"/>
    <m/>
    <m/>
    <m/>
    <m/>
    <x v="4"/>
    <m/>
    <m/>
    <m/>
    <m/>
    <m/>
    <m/>
    <m/>
    <s v="Standard Practice for the Collection and Preservation of Biological Materials"/>
    <s v="Establishes minimum requirements for the collection and preservation of biological evidence, including additionally relevant evidence such as controls or exemplars."/>
    <s v="N/A"/>
    <s v="N/A"/>
    <s v="N/A"/>
    <s v="TBD"/>
    <s v="N/A"/>
    <s v="N/A"/>
    <s v="TBD"/>
    <s v="TBD"/>
    <s v="TBD"/>
    <m/>
    <m/>
    <s v="TBD"/>
    <s v="TBD"/>
    <s v="NO - OSAC Proposed Standard"/>
    <m/>
    <m/>
    <m/>
    <m/>
    <m/>
    <m/>
    <m/>
    <m/>
    <s v=""/>
    <m/>
    <m/>
    <m/>
    <m/>
    <m/>
    <m/>
    <m/>
    <m/>
    <s v="Evidence Collection &amp; Handling"/>
    <s v="•Evidence Preservation"/>
    <m/>
    <m/>
    <s v="HIGH"/>
    <s v="Start draft"/>
    <m/>
    <m/>
    <s v="Started / In progress"/>
    <m/>
    <m/>
    <m/>
    <m/>
    <m/>
    <m/>
    <m/>
  </r>
  <r>
    <s v="CSI-019"/>
    <s v="Scene Examination"/>
    <x v="1"/>
    <s v="Firearms &amp; Toolmarks"/>
    <m/>
    <m/>
    <m/>
    <m/>
    <x v="4"/>
    <m/>
    <m/>
    <m/>
    <m/>
    <m/>
    <m/>
    <m/>
    <s v="Standard Method for the Chemical Testing of Suspected Projectile Impacts"/>
    <s v="Establishes the chemical testing protocols, techniques, and limitations for the testing of suspected projectile impacts for copper and lead residues left by typical projectile types."/>
    <s v="N/A"/>
    <s v="N/A"/>
    <s v="N/A"/>
    <s v="TBD"/>
    <s v="N/A"/>
    <s v="N/A"/>
    <s v="TBD"/>
    <s v="TBD"/>
    <s v="TBD"/>
    <m/>
    <m/>
    <s v="TBD"/>
    <s v="TBD"/>
    <s v="NO - OSAC Proposed Standard"/>
    <m/>
    <m/>
    <m/>
    <m/>
    <m/>
    <m/>
    <m/>
    <m/>
    <s v=""/>
    <m/>
    <m/>
    <m/>
    <m/>
    <m/>
    <m/>
    <m/>
    <m/>
    <m/>
    <m/>
    <m/>
    <m/>
    <m/>
    <s v="Complete initial draft"/>
    <m/>
    <m/>
    <s v="Started / In progress"/>
    <m/>
    <m/>
    <m/>
    <m/>
    <m/>
    <m/>
    <m/>
  </r>
  <r>
    <s v="CSI-020"/>
    <s v="Scene Examination"/>
    <x v="1"/>
    <s v="Firearms &amp; Toolmarks"/>
    <m/>
    <m/>
    <m/>
    <m/>
    <x v="4"/>
    <m/>
    <m/>
    <m/>
    <m/>
    <m/>
    <m/>
    <m/>
    <s v="Standard Method for Establishing a Bullet Path"/>
    <s v="Establishes the proper techniques and minimum standards for measuring standard trajectory angles using a protractor."/>
    <s v="N/A"/>
    <s v="N/A"/>
    <s v="N/A"/>
    <s v="TBD"/>
    <s v="N/A"/>
    <s v="N/A"/>
    <s v="TBD"/>
    <s v="TBD"/>
    <s v="TBD"/>
    <m/>
    <m/>
    <s v="TBD"/>
    <s v="TBD"/>
    <s v="NO - OSAC Proposed Standard"/>
    <m/>
    <m/>
    <m/>
    <m/>
    <m/>
    <m/>
    <m/>
    <m/>
    <s v=""/>
    <m/>
    <m/>
    <m/>
    <m/>
    <m/>
    <m/>
    <m/>
    <m/>
    <m/>
    <m/>
    <m/>
    <m/>
    <m/>
    <s v="Start draft"/>
    <m/>
    <m/>
    <s v="Started / In progress"/>
    <m/>
    <m/>
    <m/>
    <m/>
    <m/>
    <m/>
    <m/>
  </r>
  <r>
    <s v="CSI-021"/>
    <s v="Scene Examination"/>
    <x v="1"/>
    <m/>
    <m/>
    <m/>
    <m/>
    <m/>
    <x v="4"/>
    <m/>
    <m/>
    <m/>
    <m/>
    <m/>
    <m/>
    <m/>
    <s v="Collection and Preservation of Entomological Evidence during Forensic Investigations"/>
    <s v="Establishes best practice recommendations for use in investigations where entomological evidence is collected from a scene. It provides guidance for collection, preservations, rearing, and shipping of entomological evidence."/>
    <s v="N/A"/>
    <s v="N/A"/>
    <s v="N/A"/>
    <s v="TBD"/>
    <s v="N/A"/>
    <s v="N/A"/>
    <s v="TBD"/>
    <s v="TBD"/>
    <s v="TBD"/>
    <m/>
    <m/>
    <s v="TBD"/>
    <s v="TBD"/>
    <s v="NO - OSAC Proposed Standard"/>
    <m/>
    <m/>
    <m/>
    <m/>
    <m/>
    <m/>
    <m/>
    <m/>
    <s v=""/>
    <m/>
    <m/>
    <m/>
    <m/>
    <m/>
    <m/>
    <m/>
    <m/>
    <m/>
    <m/>
    <m/>
    <m/>
    <m/>
    <s v="Complete initial draft"/>
    <m/>
    <m/>
    <s v="Started / In progress"/>
    <m/>
    <m/>
    <m/>
    <m/>
    <m/>
    <m/>
    <m/>
  </r>
  <r>
    <s v="CSI-022"/>
    <s v="Scene Examination"/>
    <x v="1"/>
    <m/>
    <m/>
    <m/>
    <m/>
    <m/>
    <x v="4"/>
    <m/>
    <m/>
    <m/>
    <m/>
    <m/>
    <m/>
    <m/>
    <s v="Standard for Entomological Sample Processing for Molecular Analysis"/>
    <s v="Establishes the minimum requirements for employing DNA-based techniques to identify species of entomological origin for medicolegal purposes. "/>
    <s v="N/A"/>
    <s v="N/A"/>
    <s v="N/A"/>
    <s v="TBD"/>
    <s v="N/A"/>
    <s v="N/A"/>
    <s v="TBD"/>
    <s v="TBD"/>
    <s v="TBD"/>
    <m/>
    <m/>
    <s v="TBD"/>
    <s v="TBD"/>
    <s v="NO - OSAC Proposed Standard"/>
    <m/>
    <m/>
    <m/>
    <m/>
    <m/>
    <m/>
    <m/>
    <m/>
    <s v=""/>
    <m/>
    <m/>
    <m/>
    <m/>
    <m/>
    <m/>
    <m/>
    <m/>
    <m/>
    <m/>
    <m/>
    <m/>
    <m/>
    <s v="Complete initial draft"/>
    <m/>
    <m/>
    <s v="Started / In progress"/>
    <m/>
    <m/>
    <m/>
    <m/>
    <m/>
    <m/>
    <m/>
  </r>
  <r>
    <s v="CSI-023"/>
    <s v="Scene Examination"/>
    <x v="1"/>
    <s v="Forensic Document Examination"/>
    <m/>
    <m/>
    <m/>
    <m/>
    <x v="4"/>
    <m/>
    <m/>
    <m/>
    <m/>
    <m/>
    <m/>
    <m/>
    <s v="Standard for the Collection and Preservation of Questioned Document Related Evidence"/>
    <s v="Establishes minimum requirements for the collection and preservation of evidence to undergo questioned document examination, including additionally relevant evidence such as instrumentation, controls, or exemplars."/>
    <s v="N/A"/>
    <s v="N/A"/>
    <s v="N/A"/>
    <s v="TBD"/>
    <s v="N/A"/>
    <s v="N/A"/>
    <s v="TBD"/>
    <s v="TBD"/>
    <s v="TBD"/>
    <m/>
    <m/>
    <s v="TBD"/>
    <s v="TBD"/>
    <s v="NO - OSAC Proposed Standard"/>
    <m/>
    <m/>
    <m/>
    <m/>
    <m/>
    <m/>
    <m/>
    <m/>
    <s v=""/>
    <m/>
    <m/>
    <m/>
    <m/>
    <m/>
    <m/>
    <m/>
    <m/>
    <s v="Evidence Collection &amp; Handling"/>
    <s v="•Evidence Collection or Recovery"/>
    <m/>
    <s v="•Evidence Preservation"/>
    <s v="LOW"/>
    <s v="Complete initial draft"/>
    <m/>
    <m/>
    <s v="Started / In progress"/>
    <m/>
    <m/>
    <m/>
    <m/>
    <m/>
    <m/>
    <m/>
  </r>
  <r>
    <s v="CSI-025"/>
    <s v="Scene Examination"/>
    <x v="1"/>
    <m/>
    <m/>
    <m/>
    <m/>
    <m/>
    <x v="4"/>
    <m/>
    <m/>
    <m/>
    <m/>
    <m/>
    <m/>
    <m/>
    <s v="Standard for the Documentation of Scenes by Crime Scene Investigators"/>
    <s v="This document is intended to be used to describe the minimum requirements for case documentation regarding purpose, permanence/preservation, and content. Notes encompass written or typed material, imagery, and/or mapping content pertaining to the document"/>
    <m/>
    <m/>
    <m/>
    <m/>
    <s v="N/A"/>
    <s v="N/A"/>
    <s v="TBD"/>
    <s v="TBD"/>
    <s v="TBD"/>
    <m/>
    <m/>
    <s v="TBD"/>
    <s v="TBD"/>
    <s v="NO - OSAC Proposed Standard"/>
    <m/>
    <m/>
    <m/>
    <m/>
    <m/>
    <m/>
    <m/>
    <m/>
    <s v=""/>
    <m/>
    <m/>
    <m/>
    <m/>
    <m/>
    <m/>
    <m/>
    <m/>
    <s v="Reporting Results &amp; Testimony"/>
    <m/>
    <m/>
    <m/>
    <s v="LOW"/>
    <s v="Start draft"/>
    <m/>
    <m/>
    <s v="Started / In progress"/>
    <m/>
    <m/>
    <m/>
    <m/>
    <m/>
    <m/>
    <m/>
  </r>
  <r>
    <s v="CSI-026"/>
    <s v="Scene Examination"/>
    <x v="1"/>
    <s v="Friction Ridge"/>
    <m/>
    <m/>
    <m/>
    <m/>
    <x v="4"/>
    <m/>
    <s v="The status of this doc was updated during Q3 from NYD to under devel. OPO ID changed from CSI-NYD-0010 to CSI-026"/>
    <m/>
    <m/>
    <m/>
    <m/>
    <m/>
    <s v="Standard Practice for the Enhancement of Friction Ridge Impressions"/>
    <s v="Establishes the techniques and minimum requirements of utilizing physical and chemical processes to enhance friction ridge impressions on various substrates."/>
    <m/>
    <m/>
    <m/>
    <m/>
    <s v="N/A"/>
    <s v="N/A"/>
    <s v="TBD"/>
    <s v="TBD"/>
    <s v="TBD"/>
    <m/>
    <m/>
    <s v="TBD"/>
    <s v="TBD"/>
    <s v="NO - OSAC Proposed Standard"/>
    <m/>
    <m/>
    <m/>
    <m/>
    <m/>
    <m/>
    <m/>
    <m/>
    <s v=""/>
    <m/>
    <m/>
    <m/>
    <m/>
    <m/>
    <m/>
    <m/>
    <m/>
    <s v="Examination &amp; Analysis"/>
    <m/>
    <m/>
    <m/>
    <s v="HIGH"/>
    <s v="Start draft"/>
    <m/>
    <m/>
    <s v="Started / In progress"/>
    <m/>
    <m/>
    <m/>
    <m/>
    <m/>
    <m/>
    <m/>
  </r>
  <r>
    <s v="CSI-027"/>
    <s v="Scene Examination"/>
    <x v="1"/>
    <m/>
    <m/>
    <m/>
    <m/>
    <m/>
    <x v="4"/>
    <m/>
    <s v="SC added this document during the 2022 Q3 review"/>
    <m/>
    <m/>
    <m/>
    <m/>
    <m/>
    <s v="Standard for the Examination and Documentation of a Dog Suspected of Being Involved in Organized Fighting"/>
    <s v="This document provides minimum requirements for the forensic veterinary examination of a live or deceased dog suspected to be involved in organized fighting and the collection of physical evidence. This includes the physical examination, ancillary testing"/>
    <m/>
    <m/>
    <m/>
    <m/>
    <s v="N/A"/>
    <s v="N/A"/>
    <s v="TBD"/>
    <s v="TBD"/>
    <s v="TBD"/>
    <m/>
    <m/>
    <s v="TBD"/>
    <s v="TBD"/>
    <s v="NO - OSAC Proposed Standard"/>
    <m/>
    <m/>
    <m/>
    <m/>
    <m/>
    <m/>
    <m/>
    <m/>
    <m/>
    <m/>
    <m/>
    <m/>
    <m/>
    <m/>
    <m/>
    <m/>
    <m/>
    <s v="Examination &amp; Analysis"/>
    <m/>
    <m/>
    <m/>
    <m/>
    <s v="Start draft"/>
    <m/>
    <m/>
    <s v="Started / In progress"/>
    <m/>
    <m/>
    <m/>
    <m/>
    <m/>
    <m/>
    <m/>
  </r>
  <r>
    <s v="CSI-024"/>
    <s v="Scene Examination"/>
    <x v="1"/>
    <s v="GSR"/>
    <m/>
    <m/>
    <m/>
    <m/>
    <x v="5"/>
    <m/>
    <s v="The status of this doc was updated during Q3 from under devel to NYD. "/>
    <m/>
    <m/>
    <m/>
    <m/>
    <m/>
    <s v="Standard Practice for the Collection of Primer Gunshot Residue Particles from Clothing, Vehicles and Other Objects using Adhesive Lifters"/>
    <s v="This Standard Practice is applicable to the recovery of PGSR from exhibits within a laboratory environment but may be applied to examinations carried out in the field."/>
    <m/>
    <m/>
    <m/>
    <m/>
    <s v="N/A"/>
    <s v="N/A"/>
    <s v="TBD"/>
    <s v="TBD"/>
    <s v="TBD"/>
    <m/>
    <m/>
    <s v="TBD"/>
    <s v="TBD"/>
    <s v="NO - OSAC Proposed Standard"/>
    <m/>
    <m/>
    <m/>
    <m/>
    <m/>
    <m/>
    <m/>
    <m/>
    <s v=""/>
    <m/>
    <m/>
    <m/>
    <m/>
    <m/>
    <m/>
    <m/>
    <m/>
    <s v="Evidence Collection &amp; Handling"/>
    <s v="•Evidence Collection or Recovery"/>
    <m/>
    <s v="•Evidence Preservation"/>
    <s v="LOW"/>
    <m/>
    <m/>
    <m/>
    <s v="Not started"/>
    <m/>
    <m/>
    <m/>
    <m/>
    <m/>
    <m/>
    <m/>
  </r>
  <r>
    <s v="CSI-NYD-0002"/>
    <s v="Scene Examination"/>
    <x v="1"/>
    <m/>
    <m/>
    <m/>
    <m/>
    <m/>
    <x v="5"/>
    <m/>
    <m/>
    <m/>
    <m/>
    <m/>
    <m/>
    <m/>
    <s v="Contextual Bias and Human Factors in Forensic Scene Evidence Collection, Handling and Processing"/>
    <s v="Outlines how to mitigate or alleviate contextual bias and human factors in crime scene examination."/>
    <m/>
    <m/>
    <m/>
    <m/>
    <s v="N/A"/>
    <s v="N/A"/>
    <s v="TBD"/>
    <s v="TBD"/>
    <s v="TBD"/>
    <m/>
    <m/>
    <s v="TBD"/>
    <s v="TBD"/>
    <s v="NO - OSAC Proposed Standard"/>
    <m/>
    <m/>
    <m/>
    <m/>
    <m/>
    <m/>
    <m/>
    <m/>
    <s v=""/>
    <m/>
    <m/>
    <m/>
    <m/>
    <m/>
    <m/>
    <m/>
    <m/>
    <s v="Evidence Collection &amp; Handling"/>
    <s v="•Evidence Collection or Recovery"/>
    <m/>
    <m/>
    <s v="HIGH"/>
    <s v="Start draft"/>
    <m/>
    <m/>
    <s v="Not started"/>
    <m/>
    <m/>
    <m/>
    <m/>
    <m/>
    <m/>
    <m/>
  </r>
  <r>
    <s v="CSI-NYD-0004"/>
    <s v="Scene Examination"/>
    <x v="1"/>
    <m/>
    <m/>
    <m/>
    <m/>
    <m/>
    <x v="5"/>
    <m/>
    <m/>
    <m/>
    <m/>
    <m/>
    <m/>
    <m/>
    <s v="Collision Reconstructionist Training, Continuing Education, and Professional Development"/>
    <s v="Provides foundational requirements for the training, continuing education, and professional development of Collision Reconstructionists to include training criteria to competency, documentation and implementation of training, and continuous development. "/>
    <m/>
    <m/>
    <m/>
    <m/>
    <s v="N/A"/>
    <s v="N/A"/>
    <s v="TBD"/>
    <s v="TBD"/>
    <s v="TBD"/>
    <m/>
    <m/>
    <s v="TBD"/>
    <s v="TBD"/>
    <s v="NO - OSAC Proposed Standard"/>
    <m/>
    <m/>
    <m/>
    <m/>
    <m/>
    <m/>
    <m/>
    <m/>
    <s v=""/>
    <m/>
    <m/>
    <m/>
    <m/>
    <m/>
    <m/>
    <m/>
    <m/>
    <s v="Competency &amp; Monitoring"/>
    <s v="•Training"/>
    <m/>
    <s v="•Educational Requirements"/>
    <s v="MED"/>
    <m/>
    <m/>
    <m/>
    <m/>
    <m/>
    <m/>
    <m/>
    <m/>
    <m/>
    <m/>
    <m/>
  </r>
  <r>
    <s v="CSI-NYD-0005"/>
    <s v="Scene Examination"/>
    <x v="1"/>
    <m/>
    <m/>
    <m/>
    <m/>
    <m/>
    <x v="5"/>
    <m/>
    <m/>
    <m/>
    <m/>
    <m/>
    <m/>
    <m/>
    <s v="Forensic Entomologist Training, Continuing Education, and Professional Development"/>
    <s v="Provides foundational requirements for the training, continuing education, and professional development of forensic entomologists to include training criteria to competency, documentation and implementation of training, and continuous development. "/>
    <m/>
    <m/>
    <m/>
    <m/>
    <s v="N/A"/>
    <s v="N/A"/>
    <s v="TBD"/>
    <s v="TBD"/>
    <s v="TBD"/>
    <m/>
    <m/>
    <s v="TBD"/>
    <s v="TBD"/>
    <s v="NO - OSAC Proposed Standard"/>
    <m/>
    <m/>
    <m/>
    <m/>
    <m/>
    <m/>
    <m/>
    <m/>
    <s v=""/>
    <m/>
    <m/>
    <m/>
    <m/>
    <m/>
    <m/>
    <m/>
    <m/>
    <s v="Competency &amp; Monitoring"/>
    <s v="•Training"/>
    <m/>
    <s v="•Educational Requirements"/>
    <s v="MED"/>
    <s v="Start draft"/>
    <m/>
    <m/>
    <m/>
    <m/>
    <m/>
    <m/>
    <m/>
    <m/>
    <m/>
    <m/>
  </r>
  <r>
    <s v="CSI-NYD-0006"/>
    <s v="Scene Examination"/>
    <x v="1"/>
    <m/>
    <m/>
    <m/>
    <m/>
    <m/>
    <x v="5"/>
    <m/>
    <m/>
    <m/>
    <m/>
    <m/>
    <m/>
    <m/>
    <s v="Forensic Veterinarian Training, Continuing Education, and Professional Development"/>
    <s v="Provides foundational requirements for the training, continuing education, and professional development of forensic veterinarians to include training criteria to competency, documentation and implementation of training, and continuous development. "/>
    <m/>
    <m/>
    <m/>
    <m/>
    <s v="N/A"/>
    <s v="N/A"/>
    <s v="TBD"/>
    <s v="TBD"/>
    <s v="TBD"/>
    <m/>
    <m/>
    <s v="TBD"/>
    <s v="TBD"/>
    <s v="NO - OSAC Proposed Standard"/>
    <m/>
    <m/>
    <m/>
    <m/>
    <m/>
    <m/>
    <m/>
    <m/>
    <s v=""/>
    <m/>
    <m/>
    <m/>
    <m/>
    <m/>
    <m/>
    <m/>
    <m/>
    <s v="Competency &amp; Monitoring"/>
    <s v="•Training"/>
    <m/>
    <s v="•Educational Requirements"/>
    <s v="MED"/>
    <s v="Hold for next FY"/>
    <m/>
    <m/>
    <s v="Not started"/>
    <m/>
    <m/>
    <m/>
    <m/>
    <m/>
    <m/>
    <m/>
  </r>
  <r>
    <s v="CSI-NYD-0008"/>
    <s v="Scene Examination"/>
    <x v="1"/>
    <m/>
    <m/>
    <m/>
    <m/>
    <m/>
    <x v="5"/>
    <m/>
    <m/>
    <m/>
    <m/>
    <m/>
    <m/>
    <m/>
    <s v="Standard Practice for General Search and Identification of Evidence at a Crime Scene"/>
    <s v="Establishes the requirements for planning and executing a methodological search of a scene and identifying/marking items of potential evidentiary value"/>
    <m/>
    <m/>
    <m/>
    <m/>
    <s v="N/A"/>
    <s v="N/A"/>
    <s v="TBD"/>
    <s v="TBD"/>
    <s v="TBD"/>
    <m/>
    <m/>
    <s v="TBD"/>
    <s v="TBD"/>
    <s v="NO - OSAC Proposed Standard"/>
    <m/>
    <m/>
    <m/>
    <m/>
    <m/>
    <m/>
    <m/>
    <m/>
    <s v=""/>
    <m/>
    <m/>
    <m/>
    <m/>
    <m/>
    <m/>
    <m/>
    <m/>
    <s v="Examination &amp; Analysis"/>
    <s v="•Methods"/>
    <m/>
    <m/>
    <s v="HIGH"/>
    <m/>
    <m/>
    <m/>
    <m/>
    <m/>
    <m/>
    <m/>
    <m/>
    <m/>
    <m/>
    <m/>
  </r>
  <r>
    <s v="CSI-NYD-0020"/>
    <s v="Scene Examination"/>
    <x v="1"/>
    <m/>
    <m/>
    <m/>
    <m/>
    <m/>
    <x v="5"/>
    <m/>
    <m/>
    <m/>
    <m/>
    <m/>
    <m/>
    <m/>
    <s v="Standard Method for the Measurement of Trajectory Angles using the Photgraphic Method"/>
    <s v="Establishes the proper techniques and minimum standards for photographically documenting standard trajectory angles for post-scene measurement from the photograph."/>
    <m/>
    <m/>
    <m/>
    <m/>
    <s v="N/A"/>
    <s v="N/A"/>
    <s v="TBD"/>
    <s v="TBD"/>
    <s v="TBD"/>
    <m/>
    <m/>
    <s v="TBD"/>
    <s v="TBD"/>
    <s v="NO - OSAC Proposed Standard"/>
    <m/>
    <m/>
    <m/>
    <m/>
    <m/>
    <m/>
    <m/>
    <m/>
    <s v=""/>
    <m/>
    <m/>
    <m/>
    <m/>
    <m/>
    <m/>
    <m/>
    <m/>
    <s v="Examination &amp; Analysis"/>
    <m/>
    <m/>
    <m/>
    <s v="HIGH"/>
    <s v="Hold for next FY"/>
    <m/>
    <m/>
    <s v="Not started"/>
    <m/>
    <m/>
    <m/>
    <m/>
    <m/>
    <m/>
    <m/>
  </r>
  <r>
    <s v="CSI-NYD-0022"/>
    <s v="Scene Examination"/>
    <x v="1"/>
    <m/>
    <m/>
    <m/>
    <m/>
    <m/>
    <x v="5"/>
    <m/>
    <m/>
    <m/>
    <m/>
    <m/>
    <m/>
    <m/>
    <s v="Standard Method for the Reconstruction of Long-Range Trajectories"/>
    <s v="Defines long-range trajectories and methods necessary to evaluate and mathematically reconstruct a them."/>
    <m/>
    <m/>
    <m/>
    <m/>
    <s v="N/A"/>
    <s v="N/A"/>
    <s v="TBD"/>
    <s v="TBD"/>
    <s v="TBD"/>
    <m/>
    <m/>
    <s v="TBD"/>
    <s v="TBD"/>
    <s v="NO - OSAC Proposed Standard"/>
    <m/>
    <m/>
    <m/>
    <m/>
    <m/>
    <m/>
    <m/>
    <m/>
    <s v=""/>
    <m/>
    <m/>
    <m/>
    <m/>
    <m/>
    <m/>
    <m/>
    <m/>
    <s v="Examination &amp; Analysis"/>
    <m/>
    <m/>
    <m/>
    <s v="HIGH"/>
    <s v="Hold for next FY"/>
    <m/>
    <m/>
    <s v="Not started"/>
    <m/>
    <m/>
    <m/>
    <m/>
    <m/>
    <m/>
    <m/>
  </r>
  <r>
    <s v="CSI-NYD-0001"/>
    <s v="Scene Examination"/>
    <x v="1"/>
    <m/>
    <m/>
    <m/>
    <m/>
    <m/>
    <x v="7"/>
    <m/>
    <s v="SC updated the status to this during the 2022 Q3 review"/>
    <m/>
    <m/>
    <m/>
    <m/>
    <m/>
    <s v="Guide/Practice for the Prevention of Contamination of Crime Scene Equipment"/>
    <s v="Establishes minimum requirements for the prevention of contamination of crime scene equipment. It provides guidance on the use of disposable tools and the sterilization of reusable tools and equipment."/>
    <m/>
    <m/>
    <m/>
    <m/>
    <s v="N/A"/>
    <s v="N/A"/>
    <s v="TBD"/>
    <s v="TBD"/>
    <s v="TBD"/>
    <m/>
    <m/>
    <s v="TBD"/>
    <s v="TBD"/>
    <s v="NO - OSAC Proposed Standard"/>
    <m/>
    <m/>
    <m/>
    <m/>
    <m/>
    <m/>
    <m/>
    <m/>
    <s v=""/>
    <m/>
    <m/>
    <m/>
    <m/>
    <m/>
    <m/>
    <m/>
    <m/>
    <s v="Examination &amp; Analysis"/>
    <s v="•Methods"/>
    <m/>
    <m/>
    <s v="LOW"/>
    <m/>
    <m/>
    <m/>
    <s v="Not started"/>
    <m/>
    <m/>
    <m/>
    <m/>
    <m/>
    <m/>
    <m/>
  </r>
  <r>
    <s v="CSI-NYD-0003"/>
    <s v="Scene Examination"/>
    <x v="1"/>
    <m/>
    <m/>
    <m/>
    <m/>
    <m/>
    <x v="7"/>
    <m/>
    <s v="SC updated the status to this during the 2022 Q3 review"/>
    <m/>
    <m/>
    <m/>
    <m/>
    <m/>
    <s v="Report Writing"/>
    <s v="Establishes minimum requirements for documentation of scenes, physical evidence, and actions taken during the processing of scenes."/>
    <m/>
    <m/>
    <m/>
    <m/>
    <s v="N/A"/>
    <s v="N/A"/>
    <s v="TBD"/>
    <s v="TBD"/>
    <s v="TBD"/>
    <m/>
    <m/>
    <s v="TBD"/>
    <s v="TBD"/>
    <s v="NO - OSAC Proposed Standard"/>
    <m/>
    <m/>
    <m/>
    <m/>
    <m/>
    <m/>
    <m/>
    <m/>
    <s v=""/>
    <m/>
    <m/>
    <m/>
    <m/>
    <m/>
    <m/>
    <m/>
    <m/>
    <s v="Reporting Results &amp; Testimony"/>
    <s v="•Reporting"/>
    <m/>
    <m/>
    <s v="LOW"/>
    <m/>
    <m/>
    <m/>
    <s v="Not started"/>
    <m/>
    <m/>
    <m/>
    <m/>
    <m/>
    <m/>
    <m/>
  </r>
  <r>
    <s v="CSI-NYD-0009"/>
    <s v="Scene Examination"/>
    <x v="1"/>
    <m/>
    <m/>
    <m/>
    <m/>
    <m/>
    <x v="7"/>
    <m/>
    <s v="SC updated the status to this during the 2022 Q3 review"/>
    <m/>
    <m/>
    <m/>
    <m/>
    <m/>
    <s v="Standard Practice for the Search and Identification of Evidence with Alternate Light Sources"/>
    <s v="Establishes minimum requirements for the use of alternate light sources to search for and ientify potential physcial evidece at scenes. It provides guidance on the selection of ALS types, barrier filters, and PPE required to safely, effectively, and relia"/>
    <m/>
    <m/>
    <m/>
    <m/>
    <s v="N/A"/>
    <s v="N/A"/>
    <s v="TBD"/>
    <s v="TBD"/>
    <s v="TBD"/>
    <m/>
    <m/>
    <s v="TBD"/>
    <s v="TBD"/>
    <s v="NO - OSAC Proposed Standard"/>
    <m/>
    <m/>
    <m/>
    <m/>
    <m/>
    <m/>
    <m/>
    <m/>
    <s v=""/>
    <m/>
    <m/>
    <m/>
    <m/>
    <m/>
    <m/>
    <m/>
    <m/>
    <s v="Examination &amp; Analysis"/>
    <s v="•Methods"/>
    <m/>
    <m/>
    <s v="HIGH"/>
    <m/>
    <m/>
    <m/>
    <s v="Not started"/>
    <m/>
    <m/>
    <m/>
    <m/>
    <m/>
    <m/>
    <m/>
  </r>
  <r>
    <s v="CSI-NYD-0015"/>
    <s v="Scene Examination"/>
    <x v="1"/>
    <s v="Seized Drugs"/>
    <m/>
    <m/>
    <m/>
    <m/>
    <x v="7"/>
    <m/>
    <s v="SC updated the status to this during the 2022 Q3 review"/>
    <m/>
    <m/>
    <m/>
    <m/>
    <m/>
    <s v="Standard Practice for the Collection and Preservation of Controlled Substances"/>
    <s v="Establishes minimum requirements for the collection and preservation of seized drugs/controlled substances evidence, including additionally relevant evidence such as controls or exemplars."/>
    <m/>
    <m/>
    <m/>
    <m/>
    <s v="N/A"/>
    <s v="N/A"/>
    <s v="TBD"/>
    <s v="TBD"/>
    <s v="TBD"/>
    <m/>
    <m/>
    <s v="TBD"/>
    <s v="TBD"/>
    <s v="NO - OSAC Proposed Standard"/>
    <m/>
    <m/>
    <m/>
    <m/>
    <m/>
    <m/>
    <m/>
    <m/>
    <s v=""/>
    <m/>
    <m/>
    <m/>
    <m/>
    <m/>
    <m/>
    <m/>
    <m/>
    <s v="Evidence Collection &amp; Handling"/>
    <s v="•Evidence Collection or Recovery"/>
    <m/>
    <s v="•Evidence Preservation"/>
    <s v="HIGH"/>
    <m/>
    <m/>
    <m/>
    <m/>
    <m/>
    <m/>
    <m/>
    <m/>
    <m/>
    <m/>
    <m/>
  </r>
  <r>
    <s v="CSI-NYD-0017"/>
    <s v="Scene Examination"/>
    <x v="1"/>
    <s v="Firearms &amp; Toolmarks"/>
    <m/>
    <m/>
    <m/>
    <m/>
    <x v="7"/>
    <m/>
    <s v="SC updated the status to this during the 2022 Q3 review"/>
    <m/>
    <m/>
    <m/>
    <m/>
    <m/>
    <s v="Standard Practice for the Collection and Preservation of Firearm Evidence"/>
    <s v="Establishes minimum requirements for the collection and preservation of firearms evidence, including additionally relevant evidence such as  controls, or exemplars."/>
    <m/>
    <m/>
    <m/>
    <m/>
    <m/>
    <m/>
    <m/>
    <m/>
    <s v="TBD"/>
    <m/>
    <m/>
    <s v="TBD"/>
    <s v="TBD"/>
    <s v="NO - OSAC Proposed Standard"/>
    <m/>
    <m/>
    <m/>
    <m/>
    <m/>
    <m/>
    <m/>
    <m/>
    <s v=""/>
    <m/>
    <m/>
    <m/>
    <m/>
    <m/>
    <m/>
    <m/>
    <m/>
    <s v="Evidence Collection &amp; Handling"/>
    <s v="•Evidence Collection or Recovery"/>
    <m/>
    <s v="•Evidence Preservation"/>
    <s v="HIGH"/>
    <s v="Hold for next FY"/>
    <m/>
    <m/>
    <m/>
    <m/>
    <m/>
    <m/>
    <m/>
    <m/>
    <m/>
    <m/>
  </r>
  <r>
    <s v="CSI-026"/>
    <s v="Scene Examination"/>
    <x v="2"/>
    <m/>
    <m/>
    <m/>
    <m/>
    <m/>
    <x v="7"/>
    <m/>
    <s v="SC updated the status to this during the 2022 Q3 review"/>
    <m/>
    <m/>
    <s v="ASTM"/>
    <s v="E1459-13(18)"/>
    <m/>
    <s v="Standard Guide for Physical Evidence Labeling and Related Documentation"/>
    <s v="This guide describes methods to be used for labeling physical evidence collected during field investigations; received in a forensic laboratory; or isolated, generated, or prepared from items submitted for laboratory examination."/>
    <m/>
    <m/>
    <m/>
    <m/>
    <m/>
    <m/>
    <m/>
    <m/>
    <m/>
    <m/>
    <m/>
    <m/>
    <m/>
    <m/>
    <m/>
    <m/>
    <m/>
    <m/>
    <m/>
    <m/>
    <m/>
    <m/>
    <s v=""/>
    <m/>
    <m/>
    <m/>
    <m/>
    <m/>
    <m/>
    <m/>
    <m/>
    <m/>
    <m/>
    <m/>
    <m/>
    <m/>
    <m/>
    <m/>
    <m/>
    <m/>
    <m/>
    <m/>
    <m/>
    <m/>
    <m/>
    <m/>
    <m/>
  </r>
  <r>
    <s v="CSI-027"/>
    <s v="Scene Examination"/>
    <x v="2"/>
    <s v="Crime Scene Investigation &amp; Reconstruction"/>
    <s v="Wildlife Biology"/>
    <m/>
    <m/>
    <m/>
    <x v="7"/>
    <m/>
    <s v="This is not an OSAC drafted standard - drafted by ASB's Wildlife CB"/>
    <m/>
    <m/>
    <s v="ASB"/>
    <s v="169-xx"/>
    <m/>
    <s v="Standard for Veterinary Forensic Live Animal Examination"/>
    <s v="This document provides minimum requirements for the forensic veterinary examination of a live animal and the collection of physical evidence. This includes the physical examination, ancillary testing, documentation, evidence handling, and training specifi"/>
    <m/>
    <m/>
    <m/>
    <m/>
    <m/>
    <m/>
    <d v="2021-05-07T00:00:00"/>
    <m/>
    <n v="44543"/>
    <d v="2021-11-02T00:00:00"/>
    <m/>
    <m/>
    <m/>
    <m/>
    <m/>
    <m/>
    <m/>
    <m/>
    <m/>
    <m/>
    <m/>
    <m/>
    <s v=""/>
    <m/>
    <m/>
    <m/>
    <m/>
    <m/>
    <m/>
    <m/>
    <m/>
    <m/>
    <m/>
    <m/>
    <m/>
    <m/>
    <m/>
    <m/>
    <m/>
    <m/>
    <m/>
    <m/>
    <m/>
    <m/>
    <m/>
    <m/>
    <m/>
  </r>
  <r>
    <s v="CSI-028"/>
    <s v="Scene Examination"/>
    <x v="2"/>
    <s v="Crime Scene Investigation &amp; Reconstruction"/>
    <s v="Wildlife Biology"/>
    <m/>
    <m/>
    <m/>
    <x v="7"/>
    <m/>
    <s v="This is not an OSAC drafted standard - drafted by ASB's Wildlife CB"/>
    <m/>
    <m/>
    <s v="ASB "/>
    <s v="170-xx"/>
    <m/>
    <s v="Standard for Veterinary Forensic Postmortem Examination"/>
    <s v="This standard defines services rendered by a veterinarian acting in a forensic capacity and performing veterinary forensic postmortem examinations. The standard establishes minimum practices and procedural requirements for receipt of the body, external an"/>
    <m/>
    <m/>
    <m/>
    <m/>
    <m/>
    <m/>
    <d v="2021-05-07T00:00:00"/>
    <m/>
    <n v="44543"/>
    <d v="2021-11-02T00:00:00"/>
    <m/>
    <m/>
    <m/>
    <m/>
    <m/>
    <m/>
    <m/>
    <m/>
    <m/>
    <m/>
    <m/>
    <m/>
    <s v=""/>
    <m/>
    <m/>
    <m/>
    <m/>
    <m/>
    <m/>
    <m/>
    <m/>
    <m/>
    <m/>
    <m/>
    <m/>
    <m/>
    <m/>
    <m/>
    <m/>
    <m/>
    <m/>
    <m/>
    <m/>
    <m/>
    <m/>
    <m/>
    <m/>
  </r>
  <r>
    <s v="CSI-NYD-0011"/>
    <s v="Scene Examination"/>
    <x v="1"/>
    <s v="Footwear &amp; Tire"/>
    <m/>
    <m/>
    <m/>
    <m/>
    <x v="6"/>
    <m/>
    <s v="SC updated the status to this during the 2022 Q3 review"/>
    <m/>
    <m/>
    <m/>
    <m/>
    <m/>
    <s v="Standard Practice for the Enhancement of Footwear and Tiretread Impressions"/>
    <s v="Establishes the techniques and minimum requirements of utilizing physical and chemical processes to enhance footwear and tiretread impressions on various substrates."/>
    <m/>
    <m/>
    <m/>
    <m/>
    <m/>
    <m/>
    <m/>
    <m/>
    <m/>
    <m/>
    <m/>
    <m/>
    <m/>
    <m/>
    <m/>
    <m/>
    <m/>
    <m/>
    <m/>
    <m/>
    <m/>
    <m/>
    <s v=""/>
    <m/>
    <m/>
    <m/>
    <m/>
    <m/>
    <m/>
    <m/>
    <m/>
    <s v="Examination &amp; Analysis"/>
    <m/>
    <m/>
    <m/>
    <s v="HIGH"/>
    <m/>
    <m/>
    <m/>
    <s v="Not started"/>
    <m/>
    <m/>
    <m/>
    <m/>
    <m/>
    <m/>
    <m/>
  </r>
  <r>
    <s v="CSI-NYD-0013"/>
    <s v="Scene Examination"/>
    <x v="1"/>
    <s v="MDI"/>
    <m/>
    <m/>
    <m/>
    <m/>
    <x v="6"/>
    <m/>
    <s v="SC updated the status to this during the 2022 Q3 review"/>
    <m/>
    <m/>
    <m/>
    <m/>
    <m/>
    <s v="Standard Practice for IPV/Domestic Violence Examination"/>
    <s v="Establishes minimum requirements for the documentation and processing of scenes involving inter-personal violence and domestic violence. It  includse guidance on special considerations unique to or common among IPV and domestic violence crimes."/>
    <m/>
    <m/>
    <m/>
    <m/>
    <m/>
    <m/>
    <m/>
    <m/>
    <m/>
    <m/>
    <m/>
    <m/>
    <m/>
    <m/>
    <m/>
    <m/>
    <m/>
    <m/>
    <m/>
    <m/>
    <m/>
    <m/>
    <s v=""/>
    <m/>
    <m/>
    <m/>
    <m/>
    <m/>
    <m/>
    <m/>
    <m/>
    <s v="Examination &amp; Analysis"/>
    <m/>
    <m/>
    <m/>
    <s v="HIGH"/>
    <m/>
    <m/>
    <m/>
    <m/>
    <m/>
    <m/>
    <m/>
    <m/>
    <m/>
    <m/>
    <m/>
  </r>
  <r>
    <s v="CSI-NYD-0014"/>
    <s v="Scene Examination"/>
    <x v="1"/>
    <s v="MDI"/>
    <m/>
    <m/>
    <m/>
    <m/>
    <x v="6"/>
    <m/>
    <s v="SC updated the status to this during the 2022 Q3 review"/>
    <m/>
    <m/>
    <m/>
    <m/>
    <m/>
    <s v="Standard Practice for the Documentation of Human Rights Violations and Victims of Torture"/>
    <s v="Establishes minimum documentation requirements for CSIs who are conducting the initial processing of an human rights violation or torture scene."/>
    <m/>
    <m/>
    <m/>
    <m/>
    <m/>
    <m/>
    <m/>
    <m/>
    <m/>
    <m/>
    <m/>
    <m/>
    <m/>
    <m/>
    <m/>
    <m/>
    <m/>
    <m/>
    <m/>
    <m/>
    <m/>
    <m/>
    <s v=""/>
    <m/>
    <m/>
    <m/>
    <m/>
    <m/>
    <m/>
    <m/>
    <m/>
    <s v="Examination &amp; Analysis"/>
    <m/>
    <m/>
    <m/>
    <s v="HIGH"/>
    <m/>
    <m/>
    <m/>
    <m/>
    <m/>
    <m/>
    <m/>
    <m/>
    <m/>
    <m/>
    <m/>
  </r>
  <r>
    <s v="CSI-NYD-0016"/>
    <s v="Scene Examination"/>
    <x v="1"/>
    <s v="Materials/Trace"/>
    <m/>
    <m/>
    <m/>
    <m/>
    <x v="6"/>
    <m/>
    <s v="SC updated the status to this during the 2022 Q3 review"/>
    <m/>
    <m/>
    <m/>
    <m/>
    <m/>
    <s v="Standard Practice for the Collection and Preservation of Trace Materials"/>
    <s v="Establishes minimum requirements for the collection and preservation of trace evidence, including additionally relevant evidence such as controls or exemplars."/>
    <m/>
    <m/>
    <m/>
    <m/>
    <m/>
    <m/>
    <m/>
    <m/>
    <m/>
    <m/>
    <m/>
    <m/>
    <m/>
    <m/>
    <m/>
    <m/>
    <m/>
    <m/>
    <m/>
    <m/>
    <m/>
    <m/>
    <s v=""/>
    <m/>
    <m/>
    <m/>
    <m/>
    <m/>
    <m/>
    <m/>
    <m/>
    <s v="Evidence Collection &amp; Handling"/>
    <s v="•Evidence Collection or Recovery"/>
    <m/>
    <s v="•Evidence Preservation"/>
    <s v="HIGH"/>
    <m/>
    <m/>
    <m/>
    <m/>
    <m/>
    <m/>
    <m/>
    <m/>
    <m/>
    <m/>
    <m/>
  </r>
  <r>
    <s v="CSI-NYD-0019"/>
    <s v="Scene Examination"/>
    <x v="1"/>
    <s v="Footwear &amp; Tire"/>
    <m/>
    <m/>
    <m/>
    <m/>
    <x v="6"/>
    <m/>
    <s v="SC updated the status to this during the 2022 Q3 review"/>
    <m/>
    <m/>
    <m/>
    <m/>
    <m/>
    <s v="Standard Practice for the Collection and Preservation of Footwear and Tire Tread Materials"/>
    <s v="Establishes minimum requirements for the collection and preservation of footwear and tiretread impression evidence, including additionally relevant evidence such as  controls or exemplars."/>
    <m/>
    <m/>
    <m/>
    <m/>
    <m/>
    <m/>
    <m/>
    <m/>
    <m/>
    <m/>
    <m/>
    <m/>
    <m/>
    <m/>
    <m/>
    <m/>
    <m/>
    <m/>
    <m/>
    <m/>
    <m/>
    <m/>
    <s v=""/>
    <m/>
    <m/>
    <m/>
    <m/>
    <m/>
    <m/>
    <m/>
    <m/>
    <s v="Evidence Collection &amp; Handling"/>
    <s v="•Evidence Collection or Recovery"/>
    <m/>
    <s v="•Evidence Preservation"/>
    <s v="HIGH"/>
    <m/>
    <m/>
    <m/>
    <m/>
    <m/>
    <m/>
    <m/>
    <m/>
    <m/>
    <m/>
    <m/>
  </r>
  <r>
    <s v="CSI-NYD-0021"/>
    <s v="Scene Examination"/>
    <x v="1"/>
    <m/>
    <m/>
    <m/>
    <m/>
    <m/>
    <x v="6"/>
    <m/>
    <s v="SC updated the status to this during the 2022 Q3 review"/>
    <m/>
    <m/>
    <m/>
    <m/>
    <m/>
    <s v="Standard Method for the Measurement of Trajectory Angles on Irregularly Shaped Objects"/>
    <s v="Establishes the proper techniques and minimum standards for measuring standard trajectory angles on irregularly shaped objects using the technique of &quot;squaring&quot; the object with constructed reference frame."/>
    <m/>
    <m/>
    <m/>
    <m/>
    <m/>
    <m/>
    <m/>
    <m/>
    <m/>
    <m/>
    <m/>
    <m/>
    <m/>
    <m/>
    <m/>
    <m/>
    <m/>
    <m/>
    <m/>
    <m/>
    <m/>
    <m/>
    <s v=""/>
    <m/>
    <m/>
    <m/>
    <m/>
    <m/>
    <m/>
    <m/>
    <m/>
    <s v="Examination &amp; Analysis"/>
    <m/>
    <m/>
    <m/>
    <s v="HIGH"/>
    <m/>
    <m/>
    <m/>
    <m/>
    <m/>
    <m/>
    <m/>
    <m/>
    <m/>
    <m/>
    <m/>
  </r>
  <r>
    <s v="CSI-NYD-0007"/>
    <s v="Scene Examination"/>
    <x v="1"/>
    <m/>
    <m/>
    <m/>
    <m/>
    <m/>
    <x v="6"/>
    <m/>
    <s v="This doc was no longer on SC tracker during Q3 review; moved to withdrawn status"/>
    <m/>
    <m/>
    <m/>
    <m/>
    <m/>
    <s v="Standard Practice for Personal Protective Equipment - Contamination Avoidance and Protection"/>
    <s v="Establishes minimum requirements for the employment of personal protective equipment for both investigator protection and contamination avaoidance. It provides guidance on the selection and employment of PPE."/>
    <m/>
    <m/>
    <m/>
    <m/>
    <m/>
    <m/>
    <m/>
    <m/>
    <m/>
    <m/>
    <m/>
    <m/>
    <m/>
    <m/>
    <m/>
    <m/>
    <m/>
    <m/>
    <m/>
    <m/>
    <m/>
    <m/>
    <s v=""/>
    <m/>
    <m/>
    <m/>
    <m/>
    <m/>
    <m/>
    <m/>
    <m/>
    <s v="Examination &amp; Analysis"/>
    <s v="•Methods"/>
    <m/>
    <m/>
    <s v="LOW"/>
    <m/>
    <m/>
    <m/>
    <m/>
    <m/>
    <m/>
    <m/>
    <m/>
    <m/>
    <m/>
    <m/>
  </r>
  <r>
    <s v="CSI-002"/>
    <s v="Scene Examination"/>
    <x v="1"/>
    <m/>
    <m/>
    <m/>
    <m/>
    <m/>
    <x v="6"/>
    <m/>
    <s v="MOVED TO INTERDISCIPLINARY SECTION"/>
    <m/>
    <m/>
    <s v="ASTM"/>
    <s v="E860-07(13)e2"/>
    <m/>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m/>
    <m/>
    <m/>
    <m/>
    <m/>
    <m/>
    <m/>
    <m/>
    <m/>
    <m/>
    <m/>
    <m/>
    <m/>
    <m/>
    <m/>
    <m/>
    <m/>
    <m/>
    <m/>
    <m/>
    <m/>
    <m/>
    <s v=""/>
    <m/>
    <m/>
    <m/>
    <m/>
    <m/>
    <m/>
    <m/>
    <m/>
    <m/>
    <m/>
    <m/>
    <m/>
    <m/>
    <m/>
    <m/>
    <m/>
    <m/>
    <m/>
    <m/>
    <m/>
    <m/>
    <m/>
    <m/>
    <m/>
  </r>
  <r>
    <s v="CSI-003"/>
    <s v="Scene Examination"/>
    <x v="1"/>
    <m/>
    <m/>
    <m/>
    <m/>
    <m/>
    <x v="6"/>
    <m/>
    <s v="MOVED TO INTERDISCIPLINARY SECTION"/>
    <m/>
    <m/>
    <s v="ASTM"/>
    <s v="E1020-13e1"/>
    <m/>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m/>
    <m/>
    <m/>
    <m/>
    <m/>
    <m/>
    <m/>
    <m/>
    <m/>
    <m/>
    <m/>
    <m/>
    <m/>
    <m/>
    <m/>
    <m/>
    <m/>
    <m/>
    <m/>
    <m/>
    <m/>
    <m/>
    <s v=""/>
    <m/>
    <m/>
    <m/>
    <m/>
    <m/>
    <m/>
    <m/>
    <m/>
    <m/>
    <m/>
    <m/>
    <m/>
    <m/>
    <m/>
    <m/>
    <m/>
    <m/>
    <m/>
    <m/>
    <m/>
    <m/>
    <m/>
    <m/>
    <m/>
  </r>
  <r>
    <s v="CSI-NYD-0012"/>
    <s v="Scene Examination"/>
    <x v="1"/>
    <s v="MDI"/>
    <m/>
    <m/>
    <m/>
    <m/>
    <x v="8"/>
    <m/>
    <s v="SC updated the status during the 2022 Q3 review"/>
    <m/>
    <m/>
    <m/>
    <m/>
    <m/>
    <s v="Standard Practice for Injury Assessment and Documentation"/>
    <s v="Establishes the techniques and minimum requirements for the documentation, processing, and examination of non-fatal injuries to human victims."/>
    <m/>
    <m/>
    <m/>
    <m/>
    <m/>
    <m/>
    <m/>
    <m/>
    <m/>
    <m/>
    <m/>
    <m/>
    <m/>
    <m/>
    <m/>
    <m/>
    <m/>
    <m/>
    <m/>
    <m/>
    <m/>
    <m/>
    <s v=""/>
    <m/>
    <m/>
    <m/>
    <m/>
    <m/>
    <m/>
    <m/>
    <m/>
    <s v="Examination &amp; Analysis"/>
    <m/>
    <m/>
    <m/>
    <s v="HIGH"/>
    <m/>
    <m/>
    <m/>
    <s v="Not started"/>
    <m/>
    <m/>
    <m/>
    <m/>
    <m/>
    <m/>
    <m/>
  </r>
  <r>
    <s v="CSI-NYD-0018"/>
    <s v="Scene Examination"/>
    <x v="1"/>
    <s v="Friction Ridge"/>
    <m/>
    <m/>
    <m/>
    <m/>
    <x v="8"/>
    <m/>
    <s v="SC updated the status during the 2022 Q3 review"/>
    <m/>
    <m/>
    <m/>
    <m/>
    <m/>
    <s v="Standard Practice for the Collection and Preservation of Friction Ridge Impression Materials"/>
    <s v="In this document or two separate documents we plan to define standards for the post-processing collection of friction ridge evidence as well as the pre-processing collection and transfer of items. Discussion with Friction Ridge Subcommittee was that they "/>
    <m/>
    <m/>
    <m/>
    <m/>
    <m/>
    <m/>
    <m/>
    <m/>
    <m/>
    <m/>
    <m/>
    <m/>
    <m/>
    <m/>
    <m/>
    <m/>
    <m/>
    <m/>
    <m/>
    <m/>
    <m/>
    <m/>
    <s v=""/>
    <m/>
    <m/>
    <m/>
    <m/>
    <m/>
    <m/>
    <m/>
    <m/>
    <s v="Evidence Collection &amp; Handling"/>
    <s v="•Evidence Collection or Recovery"/>
    <m/>
    <s v="•Evidence Preservation"/>
    <s v="HIGH"/>
    <m/>
    <m/>
    <m/>
    <m/>
    <m/>
    <m/>
    <m/>
    <m/>
    <m/>
    <m/>
    <m/>
  </r>
  <r>
    <s v="DGE-001"/>
    <s v="Digital/Multimedia"/>
    <x v="3"/>
    <s v="Facial ID"/>
    <s v="VITAL"/>
    <m/>
    <m/>
    <m/>
    <x v="0"/>
    <m/>
    <s v="this standard was drafted in collaboration with DE and VITAL and is listed under each of these SC headings"/>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unknown"/>
    <s v="unknown"/>
    <s v="unknown"/>
    <d v="2019-02-18T00:00:00"/>
    <s v="unknown"/>
    <s v="unknown"/>
    <s v="unknown"/>
    <s v="unknown"/>
    <s v="unknown"/>
    <s v="unknown"/>
    <s v="unknown"/>
    <s v="unknown"/>
    <d v="2019-03-12T00:00:00"/>
    <m/>
    <m/>
    <m/>
    <d v="2020-06-13T00:00:00"/>
    <m/>
    <d v="2020-07-03T00:00:00"/>
    <d v="2020-07-07T00:00:00"/>
    <m/>
    <m/>
    <s v=""/>
    <m/>
    <m/>
    <m/>
    <m/>
    <m/>
    <m/>
    <m/>
    <d v="2025-07-07T00:00:00"/>
    <s v="Terminology"/>
    <m/>
    <m/>
    <m/>
    <s v="Not applicable"/>
    <s v="Add SDO published standard to Registry"/>
    <s v="COMPLETE"/>
    <s v="COMPLETE"/>
    <s v="COMPLETE"/>
    <m/>
    <m/>
    <m/>
    <m/>
    <m/>
    <m/>
    <m/>
  </r>
  <r>
    <s v="DGE-002"/>
    <s v="Digital/Multimedia"/>
    <x v="3"/>
    <m/>
    <m/>
    <m/>
    <m/>
    <m/>
    <x v="0"/>
    <m/>
    <m/>
    <m/>
    <m/>
    <s v="ASTM"/>
    <s v="E3017-19"/>
    <m/>
    <s v="Standard Practice for Examining Magnetic Card Readers"/>
    <s v="Magnetic card readers, when used for illegal purposes, are commonly referred to as skimmers. This practice provides information on seizing, acquiring, and analyzing skimming devices capable of acquiring and storing personally identifiable information (PII"/>
    <s v="unknown"/>
    <s v="unknown"/>
    <s v="unknown"/>
    <m/>
    <s v="unknown"/>
    <s v="unknown"/>
    <s v="unknown"/>
    <s v="unknown"/>
    <s v="unknown"/>
    <s v="unknown"/>
    <s v="unknown"/>
    <s v="unknown"/>
    <s v="7/8/2019 (E3017-19)"/>
    <m/>
    <m/>
    <m/>
    <d v="2020-06-13T00:00:00"/>
    <m/>
    <d v="2020-07-03T00:00:00"/>
    <d v="2020-07-07T00:00:00"/>
    <m/>
    <m/>
    <s v=""/>
    <m/>
    <m/>
    <m/>
    <m/>
    <m/>
    <m/>
    <m/>
    <d v="2025-07-07T00:00:00"/>
    <s v="Examination &amp; Analysis"/>
    <s v="•Methods"/>
    <m/>
    <m/>
    <s v="Not applicable"/>
    <s v="Add SDO published standard to Registry"/>
    <s v="COMPLETE"/>
    <s v="COMPLETE"/>
    <s v="COMPLETE"/>
    <m/>
    <m/>
    <m/>
    <m/>
    <m/>
    <m/>
    <m/>
  </r>
  <r>
    <s v="DGE-003"/>
    <s v="Digital/Multimedia"/>
    <x v="3"/>
    <m/>
    <m/>
    <m/>
    <m/>
    <m/>
    <x v="0"/>
    <m/>
    <m/>
    <m/>
    <m/>
    <s v="ASTM"/>
    <s v="E3150-18"/>
    <m/>
    <s v="Standard Guide for Forensic Audio Laboratory Setup and Maintenance"/>
    <s v="Describes recommendations for the creation of a forensic audio laboratory space as well as the configuration, verification, and maintenance of the equipment contained within the lab."/>
    <s v="unknown"/>
    <s v="unknown"/>
    <s v="unknown"/>
    <m/>
    <s v="unknown"/>
    <s v="unknown"/>
    <s v="unknown"/>
    <s v="unknown"/>
    <s v="unknown"/>
    <s v="unknown"/>
    <s v="unknown"/>
    <s v="unknown"/>
    <d v="2018-10-11T00:00:00"/>
    <m/>
    <m/>
    <m/>
    <d v="2020-06-13T00:00:00"/>
    <m/>
    <d v="2020-07-03T00:00:00"/>
    <d v="2020-07-07T00:00:00"/>
    <m/>
    <m/>
    <s v=""/>
    <m/>
    <m/>
    <m/>
    <m/>
    <m/>
    <m/>
    <m/>
    <d v="2025-07-07T00:00:00"/>
    <s v="Examination &amp; Analysis"/>
    <s v="•Scope of Examination"/>
    <m/>
    <m/>
    <s v="Not applicable"/>
    <s v="Add SDO published standard to Registry"/>
    <s v="COMPLETE"/>
    <s v="COMPLETE"/>
    <s v="COMPLETE"/>
    <m/>
    <m/>
    <m/>
    <m/>
    <m/>
    <m/>
    <m/>
  </r>
  <r>
    <s v="DGE-016"/>
    <s v="Digital/Multimedia"/>
    <x v="3"/>
    <m/>
    <m/>
    <m/>
    <m/>
    <m/>
    <x v="2"/>
    <m/>
    <s v="revision to ASTM E2678-09 "/>
    <m/>
    <m/>
    <s v="ASTM"/>
    <s v="E2678-xx"/>
    <s v="WK66297"/>
    <s v="Standard Guide for Education and Training in Computer Forensics"/>
    <s v="This guide will improve and advance computer forensics through the development of model curricula consistent with other forensic science programs. "/>
    <m/>
    <m/>
    <m/>
    <m/>
    <m/>
    <m/>
    <m/>
    <m/>
    <m/>
    <m/>
    <m/>
    <m/>
    <m/>
    <m/>
    <m/>
    <m/>
    <m/>
    <m/>
    <m/>
    <m/>
    <m/>
    <m/>
    <s v=""/>
    <m/>
    <m/>
    <m/>
    <m/>
    <m/>
    <m/>
    <m/>
    <m/>
    <m/>
    <m/>
    <m/>
    <m/>
    <s v="LOW"/>
    <s v="Hold for next FY"/>
    <m/>
    <s v="Not started"/>
    <s v="Not started"/>
    <m/>
    <m/>
    <m/>
    <m/>
    <m/>
    <m/>
    <m/>
  </r>
  <r>
    <s v="DGE-005"/>
    <s v="Digital/Multimedia"/>
    <x v="3"/>
    <m/>
    <m/>
    <m/>
    <m/>
    <m/>
    <x v="1"/>
    <m/>
    <m/>
    <m/>
    <m/>
    <s v="ASTM "/>
    <s v="E3016-18"/>
    <m/>
    <s v="Standard Guide for Establishing Confidence in Digital and Multimedia Evidence Forensic Results by Error Mitigation Analysis"/>
    <s v="This guide provides a process for recognizing and describing both errors and limitations associated with tools, techniques, and methods used to support digital and multimedia evidence forensics. This is accomplished by explaining how the concepts of error"/>
    <m/>
    <m/>
    <m/>
    <m/>
    <s v="unknown"/>
    <s v="unknown"/>
    <s v="unknown"/>
    <s v="unknown"/>
    <s v="unknown"/>
    <s v="unknown"/>
    <s v="unknown"/>
    <s v="unknown"/>
    <m/>
    <m/>
    <m/>
    <m/>
    <m/>
    <m/>
    <m/>
    <m/>
    <m/>
    <m/>
    <s v=""/>
    <m/>
    <m/>
    <m/>
    <m/>
    <m/>
    <m/>
    <m/>
    <m/>
    <m/>
    <m/>
    <m/>
    <m/>
    <s v="LOW"/>
    <s v="Initiate revision"/>
    <m/>
    <s v="Started / In progress"/>
    <s v="Started / In progress"/>
    <m/>
    <m/>
    <m/>
    <m/>
    <m/>
    <m/>
    <s v="Withdrawn from Registry approval process July 2020 - sent back to SDO for further revisions"/>
  </r>
  <r>
    <s v="DGE-006"/>
    <s v="Digital/Multimedia"/>
    <x v="3"/>
    <m/>
    <m/>
    <m/>
    <m/>
    <m/>
    <x v="1"/>
    <m/>
    <m/>
    <m/>
    <m/>
    <s v="ASTM"/>
    <s v="E3046-15"/>
    <m/>
    <s v="Standard Guide for Core Competencies for Mobile Phone Forensics"/>
    <s v="Identifies the core competencies necessary for the handling and forensic processing of mobile cellular (cell) telephones (phones). It applies to both first responders and laboratory personnel. "/>
    <m/>
    <m/>
    <m/>
    <m/>
    <s v="unknown"/>
    <s v="unknown"/>
    <s v="unknown"/>
    <s v="unknown"/>
    <s v="unknown"/>
    <s v="unknown"/>
    <s v="unknown"/>
    <s v="unknown"/>
    <m/>
    <m/>
    <m/>
    <m/>
    <m/>
    <m/>
    <m/>
    <m/>
    <m/>
    <m/>
    <s v=""/>
    <m/>
    <m/>
    <m/>
    <m/>
    <m/>
    <m/>
    <m/>
    <m/>
    <s v="Competency &amp; Monitoring"/>
    <m/>
    <m/>
    <m/>
    <s v="LOW"/>
    <s v="Add SDO published standard to Registry"/>
    <m/>
    <s v="Started / In progress"/>
    <s v="Started / In progress"/>
    <m/>
    <m/>
    <m/>
    <m/>
    <m/>
    <m/>
    <s v="Withdrawn from Registry approval process July 2020 - sent back to SDO for further revisions"/>
  </r>
  <r>
    <s v="DGE-008"/>
    <s v="Digital/Multimedia"/>
    <x v="3"/>
    <m/>
    <m/>
    <m/>
    <m/>
    <m/>
    <x v="1"/>
    <m/>
    <s v="Waiting for decision to put SWGDE doc on Registry"/>
    <m/>
    <m/>
    <s v="SWGDE"/>
    <m/>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m/>
    <m/>
    <m/>
    <m/>
    <m/>
    <m/>
    <m/>
    <m/>
    <m/>
    <m/>
    <m/>
    <m/>
    <m/>
    <m/>
    <m/>
    <m/>
    <m/>
    <m/>
    <m/>
    <m/>
    <m/>
    <m/>
    <s v=""/>
    <m/>
    <m/>
    <m/>
    <m/>
    <m/>
    <m/>
    <m/>
    <m/>
    <s v="Examination &amp; Analysis"/>
    <s v="•Methods"/>
    <m/>
    <m/>
    <m/>
    <s v="Add SDO published standard to Registry"/>
    <m/>
    <s v="Started / In progress"/>
    <s v="Started / In progress"/>
    <m/>
    <m/>
    <m/>
    <m/>
    <m/>
    <m/>
    <m/>
  </r>
  <r>
    <s v="DGE-009"/>
    <s v="Digital/Multimedia"/>
    <x v="3"/>
    <m/>
    <m/>
    <m/>
    <m/>
    <m/>
    <x v="1"/>
    <m/>
    <s v="Waiting for decision to put SWGDE doc on Registry"/>
    <m/>
    <m/>
    <s v="SWGDE"/>
    <m/>
    <m/>
    <s v="Best Practices for Mobile Device Evidence Collection and Preservation, Handling, and Acquisition"/>
    <s v="This document provides best practices for the collection, preservation, and acquisition of evidence fro mobile devices as performed in the field or in the lab.  The techniques and methods are designed to maintain the integrity of evidence while mazimizing"/>
    <m/>
    <m/>
    <m/>
    <m/>
    <m/>
    <m/>
    <m/>
    <m/>
    <m/>
    <m/>
    <m/>
    <m/>
    <m/>
    <m/>
    <m/>
    <m/>
    <m/>
    <m/>
    <m/>
    <m/>
    <m/>
    <m/>
    <s v=""/>
    <m/>
    <m/>
    <m/>
    <m/>
    <m/>
    <m/>
    <m/>
    <m/>
    <s v="Evidence Collection &amp; Handling"/>
    <s v="•Evidence Collection or Recovery"/>
    <m/>
    <m/>
    <s v="HIGH"/>
    <s v="Add SDO published standard to Registry"/>
    <m/>
    <s v="Started / In progress"/>
    <s v="Started / In progress"/>
    <m/>
    <m/>
    <m/>
    <m/>
    <m/>
    <m/>
    <m/>
  </r>
  <r>
    <s v="DGE-010"/>
    <s v="Digital/Multimedia"/>
    <x v="3"/>
    <m/>
    <m/>
    <m/>
    <m/>
    <m/>
    <x v="1"/>
    <m/>
    <s v="Waiting for SWGDE SDO decision; approved to put forward for Registry; waiting on additional feedback"/>
    <m/>
    <m/>
    <s v="SWGDE"/>
    <m/>
    <m/>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m/>
    <m/>
    <m/>
    <m/>
    <m/>
    <m/>
    <m/>
    <m/>
    <m/>
    <m/>
    <m/>
    <m/>
    <m/>
    <m/>
    <m/>
    <m/>
    <m/>
    <m/>
    <m/>
    <m/>
    <m/>
    <m/>
    <s v=""/>
    <m/>
    <m/>
    <m/>
    <m/>
    <m/>
    <m/>
    <m/>
    <m/>
    <s v="Method Validation"/>
    <m/>
    <m/>
    <m/>
    <s v="HIGH"/>
    <s v="Add SDO published standard to Registry"/>
    <m/>
    <s v="Started / In progress"/>
    <s v="Started / In progress"/>
    <m/>
    <m/>
    <m/>
    <m/>
    <m/>
    <m/>
    <m/>
  </r>
  <r>
    <s v="DGE-007"/>
    <s v="Digital/Multimedia"/>
    <x v="3"/>
    <m/>
    <m/>
    <m/>
    <m/>
    <m/>
    <x v="1"/>
    <m/>
    <s v="Waiting for decision to put SWGDE doc on Registry"/>
    <m/>
    <m/>
    <s v="ASTM"/>
    <m/>
    <s v="WK67924"/>
    <s v="Core Competencies for Forensic Audio"/>
    <s v="This document defines the knowledge, skills, and abilities (KSAs) required for competence to perform technician-level forensic audio functions such as equipment configuration, handling of evidence, format conversion, basic media repairs, and reporting of "/>
    <m/>
    <m/>
    <m/>
    <d v="2019-04-25T00:00:00"/>
    <m/>
    <m/>
    <s v="N/A"/>
    <m/>
    <m/>
    <m/>
    <m/>
    <m/>
    <m/>
    <m/>
    <m/>
    <m/>
    <m/>
    <m/>
    <m/>
    <m/>
    <m/>
    <m/>
    <s v=""/>
    <m/>
    <m/>
    <m/>
    <m/>
    <m/>
    <m/>
    <m/>
    <m/>
    <s v="Competency &amp; Monitoring"/>
    <s v="•Training"/>
    <m/>
    <m/>
    <m/>
    <s v="Add SDO published standard to Registry"/>
    <s v="Started / In progress"/>
    <m/>
    <s v="Under development at SDO"/>
    <m/>
    <m/>
    <m/>
    <m/>
    <m/>
    <m/>
    <m/>
  </r>
  <r>
    <s v="DGE-011"/>
    <s v="Digital/Multimedia"/>
    <x v="3"/>
    <m/>
    <m/>
    <m/>
    <m/>
    <m/>
    <x v="1"/>
    <m/>
    <s v="Waiting for decision to put SWGDE doc on Registry"/>
    <m/>
    <m/>
    <s v="SWGDE"/>
    <m/>
    <m/>
    <s v="Best Practices for Archiving Digital and Multimedia Evidence"/>
    <s v="This document familiarlizes the reader with issues surround data archiving and suggests best practices for exblishing and maintaining an archiving system."/>
    <m/>
    <m/>
    <m/>
    <m/>
    <m/>
    <m/>
    <m/>
    <m/>
    <m/>
    <m/>
    <m/>
    <m/>
    <m/>
    <m/>
    <m/>
    <m/>
    <m/>
    <m/>
    <m/>
    <m/>
    <m/>
    <m/>
    <s v=""/>
    <m/>
    <m/>
    <m/>
    <m/>
    <m/>
    <m/>
    <m/>
    <m/>
    <s v="Evidence Collection &amp; Handling"/>
    <m/>
    <m/>
    <m/>
    <s v="LOW"/>
    <s v="Add SDO published standard to Registry"/>
    <m/>
    <s v="Started / In progress"/>
    <s v="In SDO public comment"/>
    <m/>
    <m/>
    <m/>
    <m/>
    <m/>
    <m/>
    <m/>
  </r>
  <r>
    <s v="DGE-013"/>
    <s v="Digital/Multimedia"/>
    <x v="3"/>
    <m/>
    <m/>
    <m/>
    <m/>
    <m/>
    <x v="1"/>
    <m/>
    <s v="Waiting for SWGDE SDO decision"/>
    <m/>
    <m/>
    <m/>
    <m/>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m/>
    <m/>
    <m/>
    <m/>
    <m/>
    <m/>
    <m/>
    <m/>
    <m/>
    <m/>
    <m/>
    <m/>
    <m/>
    <m/>
    <m/>
    <m/>
    <m/>
    <m/>
    <m/>
    <m/>
    <m/>
    <m/>
    <s v=""/>
    <m/>
    <m/>
    <m/>
    <m/>
    <m/>
    <m/>
    <m/>
    <m/>
    <s v="Examination &amp; Analysis"/>
    <m/>
    <m/>
    <m/>
    <s v="LOW"/>
    <s v="Add SDO published standard to Registry"/>
    <m/>
    <s v="Started / In progress"/>
    <s v="Started / In progress"/>
    <m/>
    <m/>
    <m/>
    <m/>
    <m/>
    <m/>
    <m/>
  </r>
  <r>
    <s v="DGE-014"/>
    <s v="Digital/Multimedia"/>
    <x v="3"/>
    <m/>
    <m/>
    <m/>
    <m/>
    <m/>
    <x v="1"/>
    <m/>
    <s v="Waiting for SWGDE SDO decision"/>
    <m/>
    <m/>
    <m/>
    <m/>
    <m/>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m/>
    <m/>
    <m/>
    <m/>
    <m/>
    <m/>
    <m/>
    <m/>
    <m/>
    <m/>
    <m/>
    <m/>
    <m/>
    <m/>
    <m/>
    <m/>
    <m/>
    <m/>
    <m/>
    <m/>
    <m/>
    <m/>
    <s v=""/>
    <m/>
    <m/>
    <m/>
    <m/>
    <m/>
    <m/>
    <m/>
    <m/>
    <s v="Method Validation"/>
    <m/>
    <m/>
    <m/>
    <s v="HIGH"/>
    <s v="Add SDO published standard to Registry"/>
    <m/>
    <s v="Started / In progress"/>
    <s v="Started / In progress"/>
    <m/>
    <m/>
    <m/>
    <m/>
    <m/>
    <m/>
    <m/>
  </r>
  <r>
    <s v="DGE-015"/>
    <s v="Digital/Multimedia"/>
    <x v="3"/>
    <m/>
    <m/>
    <m/>
    <m/>
    <m/>
    <x v="1"/>
    <m/>
    <s v="Waiting for SWGDE SDO decision"/>
    <m/>
    <m/>
    <m/>
    <m/>
    <m/>
    <s v="Technical Note on Internet of Things (IoT) Devices"/>
    <s v="This document provides general awareness of deviced that compromise the Internet of Things to aid personnel collecting evidence from them and practitioners analyzing the collected data."/>
    <m/>
    <m/>
    <m/>
    <m/>
    <m/>
    <m/>
    <m/>
    <m/>
    <m/>
    <m/>
    <m/>
    <m/>
    <m/>
    <m/>
    <m/>
    <m/>
    <m/>
    <m/>
    <m/>
    <m/>
    <m/>
    <m/>
    <s v=""/>
    <m/>
    <m/>
    <m/>
    <m/>
    <m/>
    <m/>
    <m/>
    <m/>
    <s v="Competency &amp; Monitoring"/>
    <m/>
    <m/>
    <m/>
    <s v="LOW"/>
    <s v="Add SDO published standard to Registry"/>
    <m/>
    <s v="Started / In progress"/>
    <m/>
    <m/>
    <m/>
    <m/>
    <m/>
    <m/>
    <m/>
    <m/>
  </r>
  <r>
    <s v="DGE-018"/>
    <s v="Digital/Multimedia"/>
    <x v="3"/>
    <m/>
    <m/>
    <m/>
    <m/>
    <m/>
    <x v="4"/>
    <m/>
    <s v="Revision to SWGDE doc below (SC noted a draft of rev2 is in progress)"/>
    <m/>
    <m/>
    <s v="SWGDE"/>
    <m/>
    <m/>
    <s v="Best Practices for the Enhancement of Digital Audio"/>
    <s v="Audio authentication is a fundamental examination in audio forensics, and this document provides a detailed overview of the process.  SWGDE Best Practice document is finalized."/>
    <m/>
    <m/>
    <m/>
    <m/>
    <m/>
    <m/>
    <m/>
    <m/>
    <m/>
    <m/>
    <m/>
    <m/>
    <m/>
    <m/>
    <m/>
    <m/>
    <m/>
    <m/>
    <m/>
    <m/>
    <m/>
    <m/>
    <s v=""/>
    <m/>
    <m/>
    <m/>
    <m/>
    <m/>
    <m/>
    <m/>
    <m/>
    <s v="Examination &amp; Analysis"/>
    <m/>
    <m/>
    <m/>
    <m/>
    <s v="Start draft"/>
    <m/>
    <s v="Started / In progress"/>
    <s v="Under development at SDO"/>
    <m/>
    <m/>
    <m/>
    <m/>
    <m/>
    <m/>
    <m/>
  </r>
  <r>
    <s v="DGE-019"/>
    <s v="Digital/Multimedia"/>
    <x v="3"/>
    <m/>
    <m/>
    <m/>
    <m/>
    <m/>
    <x v="4"/>
    <m/>
    <m/>
    <m/>
    <m/>
    <m/>
    <m/>
    <m/>
    <s v="Damaged Media document"/>
    <s v="This document will provide best practices for recovering data from damaged devices."/>
    <m/>
    <m/>
    <m/>
    <m/>
    <m/>
    <m/>
    <m/>
    <m/>
    <m/>
    <m/>
    <m/>
    <m/>
    <m/>
    <m/>
    <m/>
    <m/>
    <m/>
    <m/>
    <m/>
    <m/>
    <m/>
    <m/>
    <s v=""/>
    <m/>
    <m/>
    <m/>
    <m/>
    <m/>
    <m/>
    <m/>
    <m/>
    <s v="Evidence Collection &amp; Handling"/>
    <m/>
    <m/>
    <m/>
    <s v="LOW"/>
    <s v="Hold for next FY"/>
    <m/>
    <s v="Not started"/>
    <s v="Started / In progress"/>
    <m/>
    <m/>
    <m/>
    <m/>
    <m/>
    <m/>
    <m/>
  </r>
  <r>
    <s v="DGE-017"/>
    <s v="Digital/Multimedia"/>
    <x v="3"/>
    <m/>
    <m/>
    <m/>
    <m/>
    <m/>
    <x v="4"/>
    <m/>
    <m/>
    <m/>
    <m/>
    <s v="ASTM"/>
    <m/>
    <s v="WK66298"/>
    <s v="Forensic Audio Examination Workflow"/>
    <s v="This document provides an overview of the audio evidence handling and workflow processes, that are fundamental to all audio forensics examinations."/>
    <m/>
    <m/>
    <m/>
    <d v="2018-12-20T00:00:00"/>
    <m/>
    <m/>
    <s v="N/A"/>
    <m/>
    <m/>
    <m/>
    <m/>
    <m/>
    <m/>
    <m/>
    <m/>
    <m/>
    <m/>
    <m/>
    <m/>
    <m/>
    <m/>
    <m/>
    <s v=""/>
    <m/>
    <m/>
    <m/>
    <m/>
    <m/>
    <m/>
    <m/>
    <m/>
    <s v="Evidence Collection &amp; Handling"/>
    <m/>
    <m/>
    <m/>
    <m/>
    <s v="Start draft"/>
    <m/>
    <s v="Not started"/>
    <s v="In SDO public comment"/>
    <m/>
    <m/>
    <m/>
    <m/>
    <m/>
    <m/>
    <m/>
  </r>
  <r>
    <s v="DGE-020"/>
    <s v="Digital/Multimedia"/>
    <x v="3"/>
    <m/>
    <m/>
    <m/>
    <m/>
    <m/>
    <x v="4"/>
    <m/>
    <s v="Proposed New Annex to E2917"/>
    <m/>
    <m/>
    <m/>
    <m/>
    <m/>
    <s v="Standard Practice for Forensic Science Practitioner Training, Continuing Education, and Professional Development Programs"/>
    <s v="This proposed annex provides a description of core knowledge, skills, and abilities required by forensic audio practitioners. It is based on the primary source document, “SWGDE Core Competencies for Forensic Audio,” and discipline-specific elements of Pra"/>
    <m/>
    <m/>
    <m/>
    <m/>
    <m/>
    <m/>
    <m/>
    <m/>
    <m/>
    <m/>
    <m/>
    <m/>
    <m/>
    <m/>
    <m/>
    <m/>
    <m/>
    <m/>
    <m/>
    <m/>
    <m/>
    <m/>
    <s v=""/>
    <m/>
    <m/>
    <m/>
    <m/>
    <m/>
    <m/>
    <m/>
    <m/>
    <m/>
    <m/>
    <m/>
    <m/>
    <m/>
    <s v="Hold for next FY"/>
    <m/>
    <s v="Not started"/>
    <s v="Not started"/>
    <m/>
    <m/>
    <m/>
    <m/>
    <m/>
    <m/>
    <m/>
  </r>
  <r>
    <s v="DGE-021"/>
    <s v="Digital/Multimedia"/>
    <x v="3"/>
    <m/>
    <m/>
    <m/>
    <m/>
    <m/>
    <x v="4"/>
    <m/>
    <m/>
    <m/>
    <m/>
    <m/>
    <m/>
    <m/>
    <s v="Conclusions and Testimony document"/>
    <s v="This document will address best practices for addressing legal challenges to testimony about digital evidence."/>
    <m/>
    <m/>
    <m/>
    <m/>
    <m/>
    <m/>
    <m/>
    <m/>
    <m/>
    <m/>
    <m/>
    <m/>
    <m/>
    <m/>
    <m/>
    <m/>
    <m/>
    <m/>
    <m/>
    <m/>
    <m/>
    <m/>
    <s v=""/>
    <m/>
    <m/>
    <m/>
    <m/>
    <m/>
    <m/>
    <m/>
    <m/>
    <s v="Reporting Results &amp; Testimony"/>
    <s v="•Testimony"/>
    <m/>
    <m/>
    <s v="LOW"/>
    <s v="Start draft"/>
    <m/>
    <s v="Not started"/>
    <s v="Not started"/>
    <m/>
    <m/>
    <m/>
    <m/>
    <m/>
    <m/>
    <m/>
  </r>
  <r>
    <s v="DGE-022"/>
    <s v="Digital/Multimedia"/>
    <x v="3"/>
    <m/>
    <m/>
    <m/>
    <m/>
    <m/>
    <x v="4"/>
    <m/>
    <m/>
    <m/>
    <m/>
    <m/>
    <m/>
    <m/>
    <s v="Specialty Training"/>
    <s v="This document will address training requirements for various aspects of digital forensics."/>
    <m/>
    <m/>
    <m/>
    <m/>
    <m/>
    <m/>
    <m/>
    <m/>
    <m/>
    <m/>
    <m/>
    <m/>
    <m/>
    <m/>
    <m/>
    <m/>
    <m/>
    <m/>
    <m/>
    <m/>
    <m/>
    <m/>
    <m/>
    <m/>
    <m/>
    <m/>
    <m/>
    <m/>
    <m/>
    <m/>
    <m/>
    <s v="Competency &amp; Monitoring"/>
    <m/>
    <m/>
    <m/>
    <s v="LOW"/>
    <s v="Hold for next FY"/>
    <m/>
    <m/>
    <s v="Not started"/>
    <m/>
    <s v="This doc added in Q3"/>
    <m/>
    <m/>
    <m/>
    <m/>
    <m/>
  </r>
  <r>
    <s v="DGE-004"/>
    <s v="Digital/Multimedia"/>
    <x v="3"/>
    <m/>
    <m/>
    <m/>
    <m/>
    <m/>
    <x v="9"/>
    <m/>
    <s v=" under revision as WK66297 above"/>
    <m/>
    <m/>
    <s v="ASTM"/>
    <s v="E2678-09(2014)"/>
    <m/>
    <s v="Standard Guide for Education and Training in Computer Forensics"/>
    <s v="This guide will improve and advance computer forensics through the development of model curricula consistent with other forensic science programs. "/>
    <m/>
    <m/>
    <m/>
    <d v="2018-12-20T00:00:00"/>
    <m/>
    <m/>
    <s v="N/A"/>
    <m/>
    <m/>
    <m/>
    <m/>
    <m/>
    <m/>
    <m/>
    <m/>
    <m/>
    <m/>
    <m/>
    <m/>
    <m/>
    <m/>
    <m/>
    <s v=""/>
    <m/>
    <m/>
    <m/>
    <m/>
    <m/>
    <m/>
    <m/>
    <m/>
    <s v="Competency &amp; Monitoring"/>
    <s v="•Training"/>
    <m/>
    <s v="•Continuing Education"/>
    <s v="LOW"/>
    <s v="Add SDO published standard to Registry"/>
    <m/>
    <s v="Started / In progress"/>
    <s v="Started / In progress"/>
    <m/>
    <m/>
    <m/>
    <m/>
    <m/>
    <m/>
    <m/>
  </r>
  <r>
    <s v="DGE-012"/>
    <s v="Digital/Multimedia"/>
    <x v="3"/>
    <m/>
    <m/>
    <m/>
    <m/>
    <m/>
    <x v="9"/>
    <m/>
    <s v="Version 1.2 is currently published. SC noted a draft is in progress (see above)"/>
    <m/>
    <m/>
    <s v="SWGDE"/>
    <m/>
    <m/>
    <s v="Best Practices for the Enhancement of Digital Audio (v1.2)"/>
    <s v="Audio authentication is a fundamental examination in audio forensics, and this document provides a detailed overview of the process.  SWGDE Best Practice document is finalized."/>
    <m/>
    <m/>
    <m/>
    <m/>
    <m/>
    <m/>
    <m/>
    <m/>
    <m/>
    <m/>
    <m/>
    <m/>
    <m/>
    <m/>
    <m/>
    <m/>
    <m/>
    <m/>
    <m/>
    <m/>
    <m/>
    <m/>
    <s v=""/>
    <m/>
    <m/>
    <m/>
    <m/>
    <m/>
    <m/>
    <m/>
    <m/>
    <s v="Examination &amp; Analysis"/>
    <m/>
    <m/>
    <m/>
    <m/>
    <s v="Start draft"/>
    <m/>
    <s v="Started / In progress"/>
    <s v="Started / In progress"/>
    <m/>
    <m/>
    <m/>
    <m/>
    <m/>
    <m/>
    <m/>
  </r>
  <r>
    <s v="DMSAC-001"/>
    <s v="Digital/Multimedia"/>
    <x v="4"/>
    <s v="Facial Identification"/>
    <s v="VITAL"/>
    <m/>
    <m/>
    <m/>
    <x v="4"/>
    <m/>
    <s v="NOTE: this is being drafted in collaboration with the FACIAL ID and VITAL SCs; in FSSB review - petition submitted for additional review at Sept FSSB meeting"/>
    <m/>
    <s v="OSAC 2022-S-0001"/>
    <m/>
    <m/>
    <s v="WK74814"/>
    <s v="Standard Guide for Image Based Comparison Conclusions/Opinions"/>
    <s v="Provides direction on the range of conclusions related to these two disciplines.  "/>
    <m/>
    <m/>
    <m/>
    <m/>
    <m/>
    <m/>
    <s v="TBD"/>
    <s v="TBD"/>
    <s v="TBD"/>
    <m/>
    <m/>
    <s v="TBD"/>
    <m/>
    <s v="NO - OSAC Proposed Standard"/>
    <m/>
    <m/>
    <m/>
    <m/>
    <m/>
    <m/>
    <m/>
    <m/>
    <s v="STRP"/>
    <d v="2021-11-02T00:00:00"/>
    <d v="2021-12-06T00:00:00"/>
    <n v="52"/>
    <n v="58"/>
    <d v="2022-09-07T00:00:00"/>
    <m/>
    <m/>
    <m/>
    <s v="Reporting Results &amp; Testimony"/>
    <s v="•Reporting"/>
    <m/>
    <s v="•Testimony"/>
    <s v="HIGH"/>
    <s v="At SDO for further development"/>
    <m/>
    <s v="In comment adjudication at OSAC"/>
    <s v="Under review by STRP"/>
    <m/>
    <m/>
    <m/>
    <m/>
    <m/>
    <m/>
    <m/>
  </r>
  <r>
    <s v="DOG-001"/>
    <s v="Scene Examination"/>
    <x v="5"/>
    <m/>
    <m/>
    <m/>
    <m/>
    <m/>
    <x v="0"/>
    <s v="Technial Report"/>
    <s v="This is currently under revision below (second edition)"/>
    <m/>
    <m/>
    <s v="ASB"/>
    <s v="025-17"/>
    <m/>
    <s v="Technical Report: Crime Scene/Death Investigation - Dogs and Sensors - Terms and Definitions, First Edition 2017"/>
    <s v="This technical document provides the standardization of terms and definitions used in the detection dog community. The use of standardized terminology in the detection dog community promotes consistency across jurisdictions and relieves the judicial syste"/>
    <m/>
    <m/>
    <m/>
    <m/>
    <s v="N/A"/>
    <s v="N/A"/>
    <s v="unknown"/>
    <s v="unknown"/>
    <s v="unknown"/>
    <s v="unknown"/>
    <s v="unknown"/>
    <s v="unknown"/>
    <d v="2017-12-05T00:00:00"/>
    <s v="YES"/>
    <m/>
    <m/>
    <d v="2019-07-02T00:00:00"/>
    <m/>
    <d v="2019-09-17T00:00:00"/>
    <d v="2019-10-01T00:00:00"/>
    <m/>
    <m/>
    <s v=""/>
    <m/>
    <m/>
    <m/>
    <m/>
    <m/>
    <m/>
    <m/>
    <d v="2024-10-01T00:00:00"/>
    <s v="Terminology"/>
    <m/>
    <m/>
    <m/>
    <s v="Not applicable"/>
    <s v="Add SDO published standard to Registry"/>
    <s v="COMPLETE"/>
    <s v="COMPLETE"/>
    <m/>
    <m/>
    <m/>
    <m/>
    <m/>
    <m/>
    <m/>
    <m/>
  </r>
  <r>
    <s v="DOG-002"/>
    <s v="Scene Examination"/>
    <x v="5"/>
    <m/>
    <m/>
    <m/>
    <m/>
    <m/>
    <x v="0"/>
    <s v="Standard"/>
    <m/>
    <m/>
    <m/>
    <s v="ASB"/>
    <s v="085-21"/>
    <m/>
    <s v="Standard for Detection Canine Selection, Kenneling and Healthcare, First Edition, 2021"/>
    <s v="Details the selection of canines with the necessary physical and behaviorial characteristics to perform as detection canines and also the health and housing protocols for detection canines. "/>
    <s v="unknown"/>
    <s v="unknown"/>
    <s v="unknown"/>
    <d v="2018-03-14T00:00:00"/>
    <s v="N/A"/>
    <s v="N/A"/>
    <d v="2018-04-27T00:00:00"/>
    <s v="unknown"/>
    <d v="2021-03-22T00:00:00"/>
    <s v="N/A"/>
    <m/>
    <n v="44396"/>
    <d v="2021-10-01T00:00:00"/>
    <s v="YES"/>
    <s v="closed"/>
    <d v="2022-01-04T00:00:00"/>
    <d v="2022-01-31T00:00:00"/>
    <s v="N/A"/>
    <d v="2022-03-09T00:00:00"/>
    <d v="2022-04-05T00:00:00"/>
    <s v="NO"/>
    <m/>
    <s v=""/>
    <m/>
    <m/>
    <m/>
    <m/>
    <m/>
    <m/>
    <m/>
    <d v="2027-04-05T00:00:00"/>
    <s v="Examination &amp; Analysis"/>
    <s v="•Evidence Acceptance Criteria"/>
    <m/>
    <s v="•Competency Testing"/>
    <s v="MED"/>
    <m/>
    <m/>
    <m/>
    <m/>
    <m/>
    <m/>
    <m/>
    <m/>
    <m/>
    <m/>
    <m/>
  </r>
  <r>
    <s v="DOG-003"/>
    <s v="Scene Examination"/>
    <x v="5"/>
    <m/>
    <m/>
    <m/>
    <m/>
    <m/>
    <x v="0"/>
    <s v="Standard"/>
    <m/>
    <m/>
    <m/>
    <s v="ASB"/>
    <s v="088-20"/>
    <m/>
    <s v="General Guidelines for Training, Certification, and Documentation of Canine Detection Disciplines, First Edition, 2020"/>
    <s v="Contains requirements for the development of training canine handlers and canines. "/>
    <s v="unknown"/>
    <s v="unknown"/>
    <s v="unknown"/>
    <d v="2019-06-03T00:00:00"/>
    <s v="N/A"/>
    <s v="N/A"/>
    <s v="unknown"/>
    <s v="unknown"/>
    <d v="2018-12-24T00:00:00"/>
    <s v="N/A"/>
    <m/>
    <n v="43703"/>
    <d v="2020-02-28T00:00:00"/>
    <s v="YES"/>
    <s v="closed"/>
    <d v="2022-01-04T00:00:00"/>
    <d v="2022-01-31T00:00:00"/>
    <s v="N/A"/>
    <d v="2022-03-09T00:00:00"/>
    <d v="2022-04-05T00:00:00"/>
    <s v="NO"/>
    <m/>
    <s v=""/>
    <m/>
    <m/>
    <m/>
    <m/>
    <m/>
    <m/>
    <m/>
    <d v="2027-04-05T00:00:00"/>
    <s v="Competency &amp; Monitoring"/>
    <s v="•Training"/>
    <m/>
    <s v="•Competency Testing"/>
    <s v="HIGH"/>
    <m/>
    <m/>
    <m/>
    <m/>
    <m/>
    <m/>
    <m/>
    <m/>
    <m/>
    <m/>
    <m/>
  </r>
  <r>
    <s v="DOG-004"/>
    <s v="Scene Examination"/>
    <x v="5"/>
    <m/>
    <m/>
    <m/>
    <m/>
    <m/>
    <x v="1"/>
    <s v="Standard"/>
    <s v="in comment adjudication @OSAC"/>
    <m/>
    <m/>
    <s v="ASB"/>
    <s v="024-21"/>
    <m/>
    <s v="Standard for Training and Certification of Canine Detection of Humans: Location Check Using Pre-Scented Canines, First Edition, 2021"/>
    <s v="Provides the standards for pre-scented canine - location check search using a canine team to search for and identify a specific person’s (target) scent at a given location"/>
    <s v="unknown"/>
    <s v="unknown"/>
    <d v="2017-04-18T00:00:00"/>
    <d v="2017-01-24T00:00:00"/>
    <s v="N/A"/>
    <s v="N/A"/>
    <s v="unknown"/>
    <s v="unknown"/>
    <d v="2020-03-16T00:00:00"/>
    <s v="N/A"/>
    <m/>
    <s v="8/24/2020 (R1); 5/6/2021 (R2)"/>
    <d v="2021-12-17T00:00:00"/>
    <s v="YES"/>
    <s v="closed"/>
    <d v="2022-04-05T00:00:00"/>
    <d v="2022-05-02T00:00:00"/>
    <d v="2022-05-04T00:00:00"/>
    <m/>
    <m/>
    <m/>
    <m/>
    <s v=""/>
    <m/>
    <m/>
    <m/>
    <m/>
    <m/>
    <m/>
    <m/>
    <m/>
    <s v="Competency &amp; Monitoring"/>
    <s v="•Training"/>
    <m/>
    <s v="•Competency Testing"/>
    <s v="HIGH"/>
    <s v="Initiate Registry approval process (for SDO published standard)"/>
    <m/>
    <m/>
    <m/>
    <m/>
    <m/>
    <m/>
    <m/>
    <m/>
    <m/>
    <m/>
  </r>
  <r>
    <s v="DOG-005"/>
    <s v="Scene Examination"/>
    <x v="5"/>
    <m/>
    <m/>
    <m/>
    <m/>
    <m/>
    <x v="1"/>
    <s v="Standard"/>
    <s v="in comment adjudication @OSAC"/>
    <m/>
    <m/>
    <s v="ASB"/>
    <s v="026-21"/>
    <m/>
    <s v="Standard for Training and Certification for Canine Detection of Humans: An Aged Trail Using Pre-Scented Canines, First Edition, 2021"/>
    <s v="The goal is for the canine to detect and use a specific person’s scent on a scent article to either search for and follow a matching scent trail to this specific person or a location associated with this person while discriminating from all non-matching s"/>
    <s v="unknown"/>
    <s v="unknown"/>
    <d v="2017-04-18T00:00:00"/>
    <s v="1/24/2017 (Updated 2/8/2018)"/>
    <s v="N/A"/>
    <s v="N/A"/>
    <d v="2017-03-06T00:00:00"/>
    <s v="unknown"/>
    <d v="2020-03-16T00:00:00"/>
    <s v="N/A"/>
    <m/>
    <s v="7/27/2020 (R1) ; 5/6/2021 (R2)"/>
    <d v="2021-12-17T00:00:00"/>
    <s v="YES"/>
    <s v="closed"/>
    <d v="2022-04-05T00:00:00"/>
    <d v="2022-05-02T00:00:00"/>
    <d v="2022-05-04T00:00:00"/>
    <m/>
    <m/>
    <m/>
    <m/>
    <s v=""/>
    <m/>
    <m/>
    <m/>
    <m/>
    <m/>
    <m/>
    <m/>
    <m/>
    <s v="Competency &amp; Monitoring"/>
    <s v="•Training"/>
    <m/>
    <s v="•Competency Testing"/>
    <s v="HIGH"/>
    <s v="Initiate Registry approval process (for SDO published standard)"/>
    <m/>
    <m/>
    <m/>
    <m/>
    <m/>
    <m/>
    <m/>
    <m/>
    <m/>
    <m/>
  </r>
  <r>
    <s v="DOG-006"/>
    <s v="Scene Examination"/>
    <x v="5"/>
    <m/>
    <m/>
    <m/>
    <m/>
    <m/>
    <x v="1"/>
    <s v="Standard"/>
    <s v="in comment adjudication @OSAC"/>
    <m/>
    <m/>
    <s v="ASB"/>
    <s v="027-21"/>
    <m/>
    <s v="Standard for Training and Certification of Canine Detection of Humans: Patrol Canine Team, First Edition, 2021"/>
    <s v="Provides standards for the training, certification, and documentation pertaining to canine teams (handler and canine) trained to search for specific person(s), location(s), and/or article(s) by starting from the last known position.  This pertains to trai"/>
    <s v="unknown"/>
    <s v="unknown"/>
    <d v="2017-04-18T00:00:00"/>
    <d v="2017-01-17T00:00:00"/>
    <s v="N/A"/>
    <s v="N/A"/>
    <d v="2018-02-09T00:00:00"/>
    <s v="unknown"/>
    <d v="2020-03-16T00:00:00"/>
    <s v="N/A"/>
    <m/>
    <s v="11/30/2020 (R1); 5/6/2021 (R2)"/>
    <d v="2021-12-17T00:00:00"/>
    <s v="YES"/>
    <s v="closed"/>
    <d v="2022-04-05T00:00:00"/>
    <d v="2022-05-02T00:00:00"/>
    <d v="2022-05-04T00:00:00"/>
    <m/>
    <m/>
    <m/>
    <m/>
    <s v=""/>
    <m/>
    <m/>
    <m/>
    <m/>
    <m/>
    <m/>
    <m/>
    <m/>
    <s v="Competency &amp; Monitoring"/>
    <s v="•Training"/>
    <m/>
    <s v="•Competency Testing"/>
    <s v="HIGH"/>
    <s v="Initiate Registry approval process (for SDO published standard)"/>
    <m/>
    <m/>
    <m/>
    <m/>
    <m/>
    <m/>
    <m/>
    <m/>
    <m/>
    <m/>
  </r>
  <r>
    <s v="DOG-007"/>
    <s v="Scene Examination"/>
    <x v="5"/>
    <m/>
    <m/>
    <m/>
    <m/>
    <m/>
    <x v="1"/>
    <s v="Standard"/>
    <s v="will open for FSSB review on 9/22/22 (deadline 10/13/22)"/>
    <m/>
    <m/>
    <s v="ASB"/>
    <s v="092-21"/>
    <m/>
    <s v="Standard for Training and Certification of Canine Detection of Explosives, First Edition, 2021"/>
    <s v="Addresses the canine odor detection discipline of explosives which entails canine teams (canine handler and canine) trained to search for explosives."/>
    <m/>
    <m/>
    <m/>
    <d v="2018-05-08T00:00:00"/>
    <s v="N/A"/>
    <s v="N/A"/>
    <d v="2019-05-10T00:00:00"/>
    <m/>
    <d v="2020-06-22T00:00:00"/>
    <m/>
    <m/>
    <s v="3/29/2021 (R1) ; 7/19/2021 (R2)"/>
    <d v="2021-12-24T00:00:00"/>
    <s v="YES"/>
    <s v="https://www.surveymonkey.com/r/BPZSVX9"/>
    <d v="2022-05-03T00:00:00"/>
    <d v="2022-06-06T00:00:00"/>
    <m/>
    <m/>
    <m/>
    <m/>
    <m/>
    <s v=""/>
    <m/>
    <m/>
    <m/>
    <m/>
    <m/>
    <m/>
    <m/>
    <m/>
    <s v="Competency &amp; Monitoring"/>
    <s v="•Training"/>
    <m/>
    <s v="•Competency Testing"/>
    <s v="HIGH"/>
    <s v="Initiate Registry approval process (for SDO published standard)"/>
    <m/>
    <m/>
    <m/>
    <m/>
    <m/>
    <m/>
    <m/>
    <m/>
    <m/>
    <m/>
  </r>
  <r>
    <s v="DOG-008"/>
    <s v="Scene Examination"/>
    <x v="5"/>
    <m/>
    <m/>
    <m/>
    <m/>
    <m/>
    <x v="2"/>
    <s v="Technical Report"/>
    <s v="First edition currently on the Registry; On hold until OSAC paperwork has been completed. Will continue through 1.5 process"/>
    <m/>
    <m/>
    <s v="ASB "/>
    <s v="025-xx"/>
    <m/>
    <s v="Technical Report 025: Crime Scene/Death Investigation - Dogs and Sensors - Terms and Definitions, Second Edition, 20xx"/>
    <m/>
    <m/>
    <m/>
    <m/>
    <m/>
    <s v="N/A"/>
    <s v="N/A"/>
    <m/>
    <m/>
    <m/>
    <m/>
    <m/>
    <m/>
    <m/>
    <m/>
    <m/>
    <m/>
    <m/>
    <m/>
    <m/>
    <m/>
    <m/>
    <m/>
    <s v=""/>
    <m/>
    <m/>
    <m/>
    <m/>
    <m/>
    <m/>
    <m/>
    <m/>
    <m/>
    <m/>
    <m/>
    <m/>
    <s v="HIGH"/>
    <m/>
    <m/>
    <m/>
    <m/>
    <m/>
    <m/>
    <m/>
    <m/>
    <m/>
    <m/>
    <m/>
  </r>
  <r>
    <s v="DOG-009"/>
    <s v="Scene Examination"/>
    <x v="5"/>
    <m/>
    <m/>
    <m/>
    <m/>
    <m/>
    <x v="2"/>
    <s v="Standard"/>
    <s v="PINS comments submitted, deliberation meeting held on October 30, 2017. Report submitted to ANSI on November 13, 2017. CB has formed the WG and has shared the document, but holding on until 024, 026, and 027 are completed. On hold until OSAC paperwork has"/>
    <m/>
    <m/>
    <s v="ASB "/>
    <s v="042-xx"/>
    <m/>
    <s v="Standard for Disaster Live Human Detection Dogs Programs - Training, Certification, and Documentation"/>
    <s v="Provides requirements for training, certification and documentation for the Disaster Live Human Detection Dogs trained to search for human remains in disaster environments, including structural collapse both man-made and natural catastrophic events.  "/>
    <m/>
    <m/>
    <m/>
    <s v="4/20/2017 &amp; 7/27/2017"/>
    <s v="N/A"/>
    <s v="N/A"/>
    <m/>
    <m/>
    <m/>
    <m/>
    <m/>
    <m/>
    <m/>
    <m/>
    <m/>
    <m/>
    <m/>
    <m/>
    <m/>
    <m/>
    <m/>
    <m/>
    <s v=""/>
    <m/>
    <m/>
    <m/>
    <m/>
    <m/>
    <m/>
    <m/>
    <m/>
    <s v="Competency &amp; Monitoring"/>
    <s v="•Training"/>
    <m/>
    <s v="•Competency Testing"/>
    <s v="HIGH"/>
    <s v="Complete initial draft"/>
    <m/>
    <m/>
    <m/>
    <m/>
    <m/>
    <m/>
    <m/>
    <m/>
    <m/>
    <m/>
  </r>
  <r>
    <s v="DOG-010"/>
    <s v="Scene Examination"/>
    <x v="5"/>
    <m/>
    <m/>
    <m/>
    <m/>
    <m/>
    <x v="2"/>
    <m/>
    <s v="PINS comments submitted, deliberation meeting held on October 30, 2017. Report submitted to ANSI on November 13, 2017. CB has formed the WG and has shared the document, but holding on until 024, 026, and 027 are completed. On hold until OSAC paperwork has"/>
    <m/>
    <m/>
    <s v="ASB"/>
    <s v="043-xx"/>
    <m/>
    <s v="Standards for Disaster Human Remains Detection Dogs Program - Training, Certification, and Documentation"/>
    <s v="Provides requirements for training, certification and documentation for the Disaster Remains Human Detection Dogs trained to search for human remains in disaster environments, including structural collapse both man-made and natural catastrophic events.  "/>
    <m/>
    <m/>
    <m/>
    <m/>
    <s v="N/A"/>
    <s v="N/A"/>
    <m/>
    <m/>
    <m/>
    <m/>
    <m/>
    <m/>
    <m/>
    <m/>
    <m/>
    <m/>
    <m/>
    <m/>
    <m/>
    <m/>
    <m/>
    <m/>
    <s v=""/>
    <m/>
    <m/>
    <m/>
    <m/>
    <m/>
    <m/>
    <m/>
    <m/>
    <s v="Competency &amp; Monitoring"/>
    <s v="•Training"/>
    <m/>
    <s v="•Competency Testing"/>
    <s v="MED"/>
    <s v="Start draft"/>
    <m/>
    <m/>
    <m/>
    <m/>
    <m/>
    <m/>
    <m/>
    <m/>
    <m/>
    <m/>
  </r>
  <r>
    <s v="DOG-011"/>
    <s v="Scene Examination"/>
    <x v="5"/>
    <m/>
    <m/>
    <m/>
    <m/>
    <m/>
    <x v="2"/>
    <s v="Standard"/>
    <m/>
    <m/>
    <m/>
    <s v="ASB"/>
    <s v="074-xx"/>
    <m/>
    <s v="Agriculture Detection - Canine Training, Certification, and Document Management Standards"/>
    <s v="Addresses the canine odor detection discipline of agricultural substances which entails canine teams (canine handler and canine) trained to search for agricultural products (e.g. fruits, vegetables and meats). "/>
    <m/>
    <m/>
    <m/>
    <d v="2017-07-26T00:00:00"/>
    <s v="N/A"/>
    <s v="N/A"/>
    <d v="2018-08-03T00:00:00"/>
    <m/>
    <m/>
    <m/>
    <m/>
    <m/>
    <m/>
    <m/>
    <m/>
    <m/>
    <m/>
    <m/>
    <m/>
    <m/>
    <m/>
    <m/>
    <s v=""/>
    <m/>
    <m/>
    <m/>
    <m/>
    <m/>
    <m/>
    <m/>
    <m/>
    <s v="Competency &amp; Monitoring"/>
    <s v="•Training"/>
    <m/>
    <s v="•Competency Testing"/>
    <s v="LOW"/>
    <s v="At SDO for further development"/>
    <m/>
    <m/>
    <m/>
    <m/>
    <m/>
    <m/>
    <m/>
    <m/>
    <m/>
    <m/>
  </r>
  <r>
    <s v="DOG-012"/>
    <s v="Scene Examination"/>
    <x v="5"/>
    <m/>
    <m/>
    <m/>
    <m/>
    <m/>
    <x v="2"/>
    <s v="Standard"/>
    <m/>
    <m/>
    <m/>
    <s v="ASB"/>
    <s v="075-xx"/>
    <m/>
    <s v="Canine Detection of Human Remains in Water"/>
    <s v=" Indicates the requirements for the training, certification and documentation pertaining to canine teams trained to search for human remains in water.  "/>
    <m/>
    <m/>
    <m/>
    <d v="2017-11-29T00:00:00"/>
    <s v="N/A"/>
    <s v="N/A"/>
    <d v="2018-04-27T00:00:00"/>
    <m/>
    <m/>
    <m/>
    <m/>
    <m/>
    <m/>
    <m/>
    <m/>
    <m/>
    <m/>
    <m/>
    <m/>
    <m/>
    <m/>
    <m/>
    <s v=""/>
    <m/>
    <m/>
    <m/>
    <m/>
    <m/>
    <m/>
    <m/>
    <m/>
    <s v="Competency &amp; Monitoring"/>
    <s v="•Training"/>
    <m/>
    <s v="•Competency Testing"/>
    <s v="HIGH"/>
    <s v="At SDO for further development"/>
    <m/>
    <m/>
    <m/>
    <m/>
    <m/>
    <m/>
    <m/>
    <m/>
    <m/>
    <m/>
  </r>
  <r>
    <s v="DOG-013"/>
    <s v="Scene Examination"/>
    <x v="5"/>
    <m/>
    <m/>
    <m/>
    <m/>
    <m/>
    <x v="2"/>
    <s v="Standard"/>
    <m/>
    <m/>
    <m/>
    <s v="ASB"/>
    <s v="076-xx"/>
    <m/>
    <s v="Canine Detection of Human Remains on Land"/>
    <s v="This standard contains the requirements for the training, certification, and documentation pertaining to canine teams trained to search for human remains on land. This document does not cover mass disaster victim location canine activities, which are cove"/>
    <m/>
    <m/>
    <m/>
    <d v="2017-11-29T00:00:00"/>
    <s v="N/A"/>
    <s v="N/A"/>
    <d v="2018-05-11T00:00:00"/>
    <m/>
    <s v="10/26/2020; 9/11/2020"/>
    <m/>
    <m/>
    <m/>
    <m/>
    <m/>
    <m/>
    <m/>
    <m/>
    <m/>
    <m/>
    <m/>
    <m/>
    <m/>
    <s v=""/>
    <m/>
    <m/>
    <m/>
    <m/>
    <m/>
    <m/>
    <m/>
    <m/>
    <m/>
    <m/>
    <m/>
    <m/>
    <m/>
    <s v="At SDO for further development"/>
    <m/>
    <m/>
    <m/>
    <m/>
    <m/>
    <m/>
    <m/>
    <m/>
    <m/>
    <m/>
  </r>
  <r>
    <s v="DOG-014"/>
    <s v="Scene Examination"/>
    <x v="5"/>
    <m/>
    <m/>
    <m/>
    <m/>
    <m/>
    <x v="2"/>
    <s v="Standard"/>
    <m/>
    <m/>
    <m/>
    <s v="ASB"/>
    <s v="082-xx"/>
    <m/>
    <s v="Canine Detection of Human Scented Articles"/>
    <s v="Addresses the canine scent detection discipline of article search which entails a canine team (canine and handler) to search areas, usually near crime scenes, for human-scented articles that were thrown away or inadvertently left behind. "/>
    <m/>
    <m/>
    <m/>
    <d v="2018-03-14T00:00:00"/>
    <s v="N/A"/>
    <s v="N/A"/>
    <d v="2018-05-11T00:00:00"/>
    <m/>
    <m/>
    <m/>
    <m/>
    <m/>
    <m/>
    <m/>
    <m/>
    <m/>
    <m/>
    <m/>
    <m/>
    <m/>
    <m/>
    <m/>
    <s v=""/>
    <m/>
    <m/>
    <m/>
    <m/>
    <m/>
    <m/>
    <m/>
    <m/>
    <s v="Competency &amp; Monitoring"/>
    <s v="•Training"/>
    <m/>
    <s v="•Competency Testing"/>
    <s v="MED"/>
    <s v="At SDO for further development"/>
    <m/>
    <m/>
    <m/>
    <m/>
    <m/>
    <m/>
    <m/>
    <m/>
    <m/>
    <m/>
  </r>
  <r>
    <s v="DOG-015"/>
    <s v="Scene Examination"/>
    <x v="5"/>
    <m/>
    <m/>
    <m/>
    <m/>
    <m/>
    <x v="2"/>
    <s v="Technical Report"/>
    <m/>
    <m/>
    <m/>
    <s v="ASB"/>
    <s v="084-xx"/>
    <m/>
    <s v="Presentation of Canine Detection Evidence in Court"/>
    <s v="Provides an overview of issues to consider and a resource of relevant case law to assist the expert witness (e.g. canine handler, scientist)"/>
    <m/>
    <m/>
    <m/>
    <d v="2018-03-14T00:00:00"/>
    <s v="N/A"/>
    <s v="N/A"/>
    <m/>
    <m/>
    <n v="43780"/>
    <m/>
    <m/>
    <m/>
    <m/>
    <m/>
    <m/>
    <m/>
    <m/>
    <m/>
    <m/>
    <m/>
    <m/>
    <m/>
    <s v=""/>
    <m/>
    <m/>
    <m/>
    <m/>
    <m/>
    <m/>
    <m/>
    <m/>
    <s v="Reporting Results &amp; Testimony"/>
    <s v="•Testimony"/>
    <m/>
    <m/>
    <s v="MED"/>
    <s v="At SDO for further development"/>
    <m/>
    <m/>
    <m/>
    <m/>
    <m/>
    <m/>
    <m/>
    <m/>
    <m/>
    <m/>
  </r>
  <r>
    <s v="DOG-016"/>
    <s v="Scene Examination"/>
    <x v="5"/>
    <m/>
    <m/>
    <m/>
    <m/>
    <m/>
    <x v="2"/>
    <s v="Standard"/>
    <m/>
    <m/>
    <m/>
    <s v="ASB"/>
    <s v="086-xx"/>
    <m/>
    <s v="Canine Detection of Narcotics"/>
    <s v="Addresses the canine odor detection discipline of narcotics which entails canine teams (canine handler and canine) trained to search for illicit drugs."/>
    <m/>
    <m/>
    <m/>
    <d v="2018-03-16T00:00:00"/>
    <s v="N/A"/>
    <s v="N/A"/>
    <d v="2018-05-11T00:00:00"/>
    <m/>
    <m/>
    <m/>
    <m/>
    <m/>
    <m/>
    <m/>
    <m/>
    <m/>
    <m/>
    <m/>
    <m/>
    <m/>
    <m/>
    <m/>
    <s v=""/>
    <m/>
    <m/>
    <m/>
    <m/>
    <m/>
    <m/>
    <m/>
    <m/>
    <s v="Competency &amp; Monitoring"/>
    <s v="•Training"/>
    <m/>
    <s v="•Competency Testing"/>
    <s v="HIGH"/>
    <s v="At SDO for further development"/>
    <m/>
    <m/>
    <m/>
    <m/>
    <m/>
    <m/>
    <m/>
    <m/>
    <m/>
    <m/>
  </r>
  <r>
    <s v="DOG-017"/>
    <s v="Scene Examination"/>
    <x v="5"/>
    <m/>
    <m/>
    <m/>
    <m/>
    <m/>
    <x v="2"/>
    <m/>
    <s v="PINS was submitted to ANSI on October 14, 2021 and published by ANSI on October 29, 2021. On hold until OSAC paperwork has been completed."/>
    <m/>
    <m/>
    <s v="ASB"/>
    <s v="177-xx"/>
    <m/>
    <s v="Canine Detection of Scent Identification Lineups"/>
    <s v="Provides the recommended general guidelines for training, certification, and documentation pertaining to canines trained in conducting human scent identification"/>
    <m/>
    <m/>
    <m/>
    <m/>
    <s v="N/A"/>
    <s v="N/A"/>
    <d v="2021-10-29T00:00:00"/>
    <m/>
    <m/>
    <m/>
    <m/>
    <m/>
    <m/>
    <m/>
    <m/>
    <m/>
    <m/>
    <m/>
    <m/>
    <m/>
    <m/>
    <m/>
    <s v=""/>
    <m/>
    <m/>
    <m/>
    <m/>
    <m/>
    <m/>
    <m/>
    <m/>
    <s v="Competency &amp; Monitoring"/>
    <s v="•Training"/>
    <m/>
    <s v="•Competency Testing"/>
    <s v="LOW"/>
    <s v="At SDO for further development"/>
    <m/>
    <m/>
    <m/>
    <m/>
    <m/>
    <m/>
    <m/>
    <m/>
    <m/>
    <m/>
  </r>
  <r>
    <s v="DOG-018"/>
    <s v="Scene Examination"/>
    <x v="5"/>
    <m/>
    <m/>
    <m/>
    <m/>
    <m/>
    <x v="2"/>
    <s v="Standard"/>
    <m/>
    <m/>
    <m/>
    <s v="ASB"/>
    <s v="178-xx"/>
    <m/>
    <s v="Canine Detection of Electronic Storage Media"/>
    <s v="Details canine team assessments, the basis for certification procedures, and importance of record keeping and document management"/>
    <m/>
    <m/>
    <m/>
    <m/>
    <s v="N/A"/>
    <s v="N/A"/>
    <d v="2021-10-29T00:00:00"/>
    <m/>
    <m/>
    <m/>
    <m/>
    <m/>
    <m/>
    <m/>
    <m/>
    <m/>
    <m/>
    <m/>
    <m/>
    <m/>
    <m/>
    <m/>
    <s v=""/>
    <m/>
    <m/>
    <m/>
    <m/>
    <m/>
    <m/>
    <m/>
    <m/>
    <s v="Competency &amp; Monitoring"/>
    <s v="•Training"/>
    <m/>
    <s v="•Competency Testing"/>
    <s v="MED"/>
    <s v="At SDO for further development"/>
    <m/>
    <m/>
    <m/>
    <m/>
    <m/>
    <m/>
    <m/>
    <m/>
    <m/>
    <m/>
  </r>
  <r>
    <s v="DOG-019"/>
    <s v="Scene Examination"/>
    <x v="5"/>
    <m/>
    <m/>
    <m/>
    <m/>
    <m/>
    <x v="2"/>
    <m/>
    <s v="PINS was submitted to ANSI on October 14, 2021 and published by ANSI on October 29, 2021. On hold until OSAC paperwork has been completed."/>
    <m/>
    <m/>
    <s v="ASB"/>
    <s v="179-xx"/>
    <m/>
    <s v="Canine Detection of Accelerants"/>
    <s v="This standard addresses the canine odor detection discipline of accelerants which entails canine teams (canine handler and canine) trained to search for accelerants"/>
    <m/>
    <m/>
    <m/>
    <m/>
    <s v="N/A"/>
    <s v="N/A"/>
    <d v="2021-10-29T00:00:00"/>
    <m/>
    <m/>
    <m/>
    <m/>
    <m/>
    <m/>
    <m/>
    <m/>
    <m/>
    <m/>
    <m/>
    <m/>
    <m/>
    <m/>
    <m/>
    <s v=""/>
    <m/>
    <m/>
    <m/>
    <m/>
    <m/>
    <m/>
    <m/>
    <m/>
    <s v="Competency &amp; Monitoring"/>
    <s v="•Training"/>
    <m/>
    <s v="•Competency Testing"/>
    <s v="HIGH"/>
    <m/>
    <m/>
    <m/>
    <m/>
    <m/>
    <m/>
    <m/>
    <m/>
    <m/>
    <m/>
    <m/>
  </r>
  <r>
    <s v="DOG-020"/>
    <s v="Scene Examination"/>
    <x v="5"/>
    <m/>
    <m/>
    <m/>
    <m/>
    <m/>
    <x v="4"/>
    <s v="Best Practice Recommendation"/>
    <s v="PINS published on April 27, 2018. CB has formed WG and has shared the document with ASB. On April 24, 2019, the CB agreed to send this document back to OSAC to determine if it falls within the scope of Forensic Science. ASB has placed this document on-hol"/>
    <m/>
    <m/>
    <s v="ASB"/>
    <s v="087-xx"/>
    <m/>
    <s v="Canine Detection of Pests and Insects"/>
    <s v="Describes the requirements for pest and insect detection utilizing a canine team to serch for and detect the odor of specific pests and insects."/>
    <m/>
    <m/>
    <m/>
    <s v="1/10/2018 &amp; 3/14/2018"/>
    <s v="N/A"/>
    <s v="N/A"/>
    <d v="2018-04-27T00:00:00"/>
    <m/>
    <m/>
    <m/>
    <m/>
    <m/>
    <m/>
    <m/>
    <m/>
    <m/>
    <m/>
    <m/>
    <m/>
    <m/>
    <m/>
    <m/>
    <s v=""/>
    <m/>
    <m/>
    <m/>
    <m/>
    <m/>
    <m/>
    <m/>
    <m/>
    <s v="Competency &amp; Monitoring"/>
    <s v="•Training"/>
    <m/>
    <s v="•Competency Testing"/>
    <s v="HIGH"/>
    <m/>
    <m/>
    <m/>
    <m/>
    <m/>
    <m/>
    <m/>
    <m/>
    <m/>
    <m/>
    <m/>
  </r>
  <r>
    <s v="DOG-021"/>
    <s v="Scene Examination"/>
    <x v="5"/>
    <m/>
    <m/>
    <m/>
    <m/>
    <m/>
    <x v="4"/>
    <m/>
    <s v="PINS published on April 12, 2019. CB to form WG. ASB to receive document. On hold until OSAC paperwork has been completed."/>
    <m/>
    <m/>
    <s v="ASB"/>
    <s v="109-xx"/>
    <m/>
    <s v="Canine Detection of Microbial Organisms"/>
    <s v="Provides the requirements necessary to document the training and certification of canine handlers and canines used in the forensics investigations related to canine odor detection of microbial organisms specifically molds and non-medical microbial organis"/>
    <m/>
    <m/>
    <m/>
    <m/>
    <s v="N/A"/>
    <s v="N/A"/>
    <d v="2019-04-12T00:00:00"/>
    <m/>
    <m/>
    <m/>
    <m/>
    <m/>
    <m/>
    <m/>
    <m/>
    <m/>
    <m/>
    <m/>
    <m/>
    <m/>
    <m/>
    <m/>
    <s v=""/>
    <m/>
    <m/>
    <m/>
    <m/>
    <m/>
    <m/>
    <m/>
    <m/>
    <s v="Competency &amp; Monitoring"/>
    <s v="•Training"/>
    <m/>
    <s v="•Competency Testing"/>
    <s v="MED"/>
    <m/>
    <m/>
    <m/>
    <m/>
    <m/>
    <m/>
    <m/>
    <m/>
    <m/>
    <m/>
    <m/>
  </r>
  <r>
    <s v="DOG-022"/>
    <s v="Scene Examination"/>
    <x v="5"/>
    <m/>
    <m/>
    <m/>
    <m/>
    <m/>
    <x v="4"/>
    <m/>
    <m/>
    <m/>
    <m/>
    <m/>
    <m/>
    <m/>
    <s v="Canine Career Field Progression System"/>
    <s v="Addresses the roles of a canine handler, canine trainer, canine instructor and certifying official in the context of adhering to best practice methods. It facilitates the process of selecting qualified canine handlers and instructors. In addition, it outl"/>
    <m/>
    <m/>
    <m/>
    <m/>
    <s v="N/A"/>
    <s v="N/A"/>
    <m/>
    <m/>
    <m/>
    <m/>
    <m/>
    <m/>
    <m/>
    <m/>
    <m/>
    <m/>
    <m/>
    <m/>
    <m/>
    <m/>
    <m/>
    <m/>
    <s v=""/>
    <m/>
    <m/>
    <m/>
    <m/>
    <m/>
    <m/>
    <m/>
    <m/>
    <s v="Competency &amp; Monitoring"/>
    <s v="•Training"/>
    <m/>
    <s v="•Competency Testing"/>
    <s v="MED"/>
    <m/>
    <m/>
    <m/>
    <m/>
    <m/>
    <m/>
    <m/>
    <m/>
    <m/>
    <m/>
    <m/>
  </r>
  <r>
    <s v="DOG-023"/>
    <s v="Scene Examination"/>
    <x v="5"/>
    <m/>
    <m/>
    <m/>
    <m/>
    <m/>
    <x v="4"/>
    <m/>
    <m/>
    <m/>
    <m/>
    <m/>
    <m/>
    <m/>
    <s v="Canine Detection of Medical Biological Samples"/>
    <s v="This standard covers requirements necessary to document the training and certification of canine handlers and canines used in forensic investigations related to canine odor detection of medical biological samples, specifically related to medical microbial"/>
    <m/>
    <m/>
    <m/>
    <m/>
    <s v="N/A"/>
    <s v="N/A"/>
    <m/>
    <m/>
    <m/>
    <m/>
    <m/>
    <m/>
    <m/>
    <m/>
    <m/>
    <m/>
    <m/>
    <m/>
    <m/>
    <m/>
    <m/>
    <m/>
    <s v=""/>
    <m/>
    <m/>
    <m/>
    <m/>
    <m/>
    <m/>
    <m/>
    <m/>
    <s v="Competency &amp; Monitoring"/>
    <s v="•Training"/>
    <m/>
    <s v="•Competency Testing"/>
    <s v="LOW"/>
    <m/>
    <m/>
    <m/>
    <m/>
    <m/>
    <m/>
    <m/>
    <m/>
    <m/>
    <m/>
    <m/>
  </r>
  <r>
    <s v="DOG-NYD-0001"/>
    <s v="Scene Examination"/>
    <x v="5"/>
    <m/>
    <m/>
    <m/>
    <m/>
    <m/>
    <x v="5"/>
    <m/>
    <s v="PINS published on May 25, 2018. CB has identified the WG chair and is forming the WG. ASB has document. On hold until OSAC paperwork has been completed."/>
    <m/>
    <m/>
    <s v="ASB"/>
    <s v="083-xx"/>
    <m/>
    <s v="Canine Detection of Contraband"/>
    <s v="Addresses the canine scent detection discipline of contraband which entails a canine team (canine handler and canine) to search for an article, or substance prohibited by law, or regulation."/>
    <m/>
    <m/>
    <m/>
    <d v="2018-03-15T00:00:00"/>
    <s v="N/A"/>
    <s v="N/A"/>
    <d v="2018-05-25T00:00:00"/>
    <m/>
    <m/>
    <m/>
    <m/>
    <m/>
    <m/>
    <m/>
    <m/>
    <m/>
    <m/>
    <m/>
    <m/>
    <m/>
    <m/>
    <m/>
    <s v=""/>
    <m/>
    <m/>
    <m/>
    <m/>
    <m/>
    <m/>
    <m/>
    <m/>
    <s v="Competency &amp; Monitoring"/>
    <s v="•Training"/>
    <m/>
    <s v="•Competency Testing"/>
    <s v="MED"/>
    <s v="Start draft"/>
    <m/>
    <m/>
    <m/>
    <m/>
    <m/>
    <m/>
    <m/>
    <m/>
    <m/>
    <m/>
  </r>
  <r>
    <s v="DOG-NYD-0002"/>
    <s v="Scene Examination"/>
    <x v="5"/>
    <m/>
    <m/>
    <m/>
    <m/>
    <m/>
    <x v="5"/>
    <m/>
    <m/>
    <m/>
    <m/>
    <m/>
    <m/>
    <m/>
    <s v="Integration of Dogs &amp; Sensors"/>
    <s v="Document to bridge the gap between SWGDOG Best Practices and OSAC regarding Standards for the requirements for the Dogs and Sensors – Integration of Dogs and Sensors"/>
    <m/>
    <m/>
    <m/>
    <m/>
    <s v="N/A"/>
    <s v="N/A"/>
    <m/>
    <m/>
    <m/>
    <m/>
    <m/>
    <m/>
    <m/>
    <m/>
    <m/>
    <m/>
    <m/>
    <m/>
    <m/>
    <m/>
    <m/>
    <m/>
    <s v=""/>
    <m/>
    <m/>
    <m/>
    <m/>
    <m/>
    <m/>
    <m/>
    <m/>
    <s v="Competency &amp; Monitoring"/>
    <s v="•Training"/>
    <m/>
    <s v="•Competency Testing"/>
    <s v="HIGH"/>
    <m/>
    <m/>
    <m/>
    <m/>
    <m/>
    <m/>
    <m/>
    <m/>
    <m/>
    <m/>
    <m/>
  </r>
  <r>
    <s v="DOG-NYD-0003"/>
    <s v="Scene Examination"/>
    <x v="5"/>
    <m/>
    <m/>
    <m/>
    <m/>
    <m/>
    <x v="5"/>
    <m/>
    <m/>
    <m/>
    <m/>
    <m/>
    <m/>
    <m/>
    <s v="Canine Detection of Chemical/Biological"/>
    <s v="This standard contains requirements for the development of training of canine handlers and canines for the detection of toxic or potentially toxic biological and chemical agents."/>
    <m/>
    <m/>
    <m/>
    <m/>
    <s v="N/A"/>
    <s v="N/A"/>
    <m/>
    <m/>
    <m/>
    <m/>
    <m/>
    <m/>
    <m/>
    <m/>
    <m/>
    <m/>
    <m/>
    <m/>
    <m/>
    <m/>
    <m/>
    <m/>
    <s v=""/>
    <m/>
    <m/>
    <m/>
    <m/>
    <m/>
    <m/>
    <m/>
    <m/>
    <s v="Competency &amp; Monitoring"/>
    <s v="•Training"/>
    <m/>
    <s v="•Competency Testing"/>
    <s v="MED"/>
    <m/>
    <m/>
    <m/>
    <m/>
    <m/>
    <m/>
    <m/>
    <m/>
    <m/>
    <m/>
    <m/>
  </r>
  <r>
    <s v="DOG-NYD-0004"/>
    <s v="Scene Examination"/>
    <x v="5"/>
    <m/>
    <m/>
    <m/>
    <m/>
    <m/>
    <x v="5"/>
    <m/>
    <m/>
    <m/>
    <m/>
    <m/>
    <m/>
    <m/>
    <s v="Canine Detection of Non-specific Human Scent Wilderness Area Searches (AIR SCENT CANINES)"/>
    <s v="Non-specific human scent wilderness area searches are used to locate live people in unpopulated wilderness areas through air scenting by a trained canine team. Provides the recommended guidelines for training, certification and documentation pertaining to"/>
    <m/>
    <m/>
    <m/>
    <m/>
    <s v="N/A"/>
    <s v="N/A"/>
    <m/>
    <m/>
    <m/>
    <m/>
    <m/>
    <m/>
    <m/>
    <m/>
    <m/>
    <m/>
    <m/>
    <m/>
    <m/>
    <m/>
    <m/>
    <m/>
    <s v=""/>
    <m/>
    <m/>
    <m/>
    <m/>
    <m/>
    <m/>
    <m/>
    <m/>
    <s v="Competency &amp; Monitoring"/>
    <s v="•Training"/>
    <m/>
    <s v="•Competency Testing"/>
    <s v="LOW"/>
    <m/>
    <m/>
    <m/>
    <m/>
    <m/>
    <m/>
    <m/>
    <m/>
    <m/>
    <m/>
    <m/>
  </r>
  <r>
    <s v="DOG-NYD-0005"/>
    <s v="Scene Examination"/>
    <x v="5"/>
    <m/>
    <m/>
    <m/>
    <m/>
    <m/>
    <x v="5"/>
    <m/>
    <m/>
    <m/>
    <m/>
    <m/>
    <m/>
    <m/>
    <s v="Canine Detection of Avalanche Victims"/>
    <s v="Addresses the canine scent detection discipline of locating avalanche victims which entails canine teams (canine handler and canine) trained to search for missing avalanche victims."/>
    <m/>
    <m/>
    <m/>
    <m/>
    <s v="N/A"/>
    <s v="N/A"/>
    <m/>
    <m/>
    <m/>
    <m/>
    <m/>
    <m/>
    <m/>
    <m/>
    <m/>
    <m/>
    <m/>
    <m/>
    <m/>
    <m/>
    <m/>
    <m/>
    <s v=""/>
    <m/>
    <m/>
    <m/>
    <m/>
    <m/>
    <m/>
    <m/>
    <m/>
    <s v="Competency &amp; Monitoring"/>
    <s v="•Training"/>
    <m/>
    <s v="•Competency Testing"/>
    <s v="LOW"/>
    <m/>
    <m/>
    <m/>
    <m/>
    <m/>
    <m/>
    <m/>
    <m/>
    <m/>
    <m/>
    <m/>
  </r>
  <r>
    <s v="FAC-002"/>
    <s v="Digital/Multimedia"/>
    <x v="6"/>
    <m/>
    <m/>
    <m/>
    <m/>
    <m/>
    <x v="0"/>
    <m/>
    <s v="This standard is being revised (see below)"/>
    <m/>
    <m/>
    <s v="ASTM"/>
    <s v="E3115-17"/>
    <m/>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d v="2015-08-24T00:00:00"/>
    <m/>
    <m/>
    <d v="2016-10-01T00:00:00"/>
    <s v="unknown"/>
    <s v="unknown"/>
    <d v="2018-01-01T00:00:00"/>
    <s v="unknown"/>
    <s v="unknown"/>
    <s v="unknown"/>
    <s v="unknown"/>
    <s v="unknown"/>
    <d v="2018-01-01T00:00:00"/>
    <m/>
    <m/>
    <m/>
    <d v="2019-09-05T00:00:00"/>
    <m/>
    <d v="2019-09-17T00:00:00"/>
    <d v="2019-10-01T00:00:00"/>
    <m/>
    <m/>
    <s v=""/>
    <m/>
    <m/>
    <m/>
    <m/>
    <m/>
    <m/>
    <m/>
    <d v="2024-10-01T00:00:00"/>
    <s v="Examination &amp; Analysis"/>
    <s v="•Evidence Acceptance Criteria"/>
    <m/>
    <m/>
    <s v="Not applicable"/>
    <s v="Add SDO published standard to Registry"/>
    <s v="COMPLETE"/>
    <s v="COMPLETE"/>
    <s v="COMPLETE"/>
    <m/>
    <m/>
    <d v="2017-12-01T00:00:00"/>
    <n v="58"/>
    <n v="65"/>
    <n v="123"/>
    <m/>
  </r>
  <r>
    <s v="FAC-003"/>
    <s v="Digital/Multimedia"/>
    <x v="6"/>
    <m/>
    <m/>
    <m/>
    <m/>
    <m/>
    <x v="0"/>
    <m/>
    <s v="This standard is being revised (see below)"/>
    <m/>
    <m/>
    <s v="ASTM"/>
    <s v="E3148-18"/>
    <m/>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d v="2015-08-24T00:00:00"/>
    <m/>
    <m/>
    <d v="2016-12-15T00:00:00"/>
    <s v="unknown"/>
    <s v="unknown"/>
    <s v="unknown"/>
    <s v="unknown"/>
    <s v="unknown"/>
    <s v="unknown"/>
    <s v="unknown"/>
    <s v="unknown"/>
    <d v="2018-03-01T00:00:00"/>
    <m/>
    <m/>
    <m/>
    <d v="2019-09-05T00:00:00"/>
    <m/>
    <d v="2019-09-17T00:00:00"/>
    <d v="2019-10-01T00:00:00"/>
    <m/>
    <m/>
    <s v=""/>
    <m/>
    <m/>
    <m/>
    <m/>
    <m/>
    <m/>
    <m/>
    <d v="2024-10-01T00:00:00"/>
    <s v="Examination &amp; Analysis"/>
    <s v="•Evidence Acceptance Criteria"/>
    <m/>
    <m/>
    <s v="Not applicable"/>
    <s v="Add SDO published standard to Registry"/>
    <s v="COMPLETE"/>
    <s v="COMPLETE"/>
    <s v="COMPLETE"/>
    <m/>
    <m/>
    <d v="2018-02-01T00:00:00"/>
    <n v="68"/>
    <n v="63"/>
    <n v="131"/>
    <m/>
  </r>
  <r>
    <s v="FAC-004"/>
    <s v="Digital/Multimedia"/>
    <x v="6"/>
    <m/>
    <m/>
    <m/>
    <m/>
    <m/>
    <x v="0"/>
    <m/>
    <m/>
    <m/>
    <m/>
    <s v="ASTM"/>
    <s v="E3149-18"/>
    <m/>
    <s v="Standard Guide for Facial Image Comparison Feature List for Morphological Analysis"/>
    <s v="Describes a list of facial features that must be compared when visible in both images or in the image &amp; the subject"/>
    <d v="2015-10-21T00:00:00"/>
    <m/>
    <m/>
    <d v="2017-05-01T00:00:00"/>
    <s v="unknown"/>
    <s v="unknown"/>
    <d v="2018-01-01T00:00:00"/>
    <s v="unknown"/>
    <d v="2018-07-19T00:00:00"/>
    <s v="unknown"/>
    <n v="43313"/>
    <s v="N/A"/>
    <d v="2018-08-01T00:00:00"/>
    <m/>
    <m/>
    <m/>
    <d v="2018-12-16T00:00:00"/>
    <m/>
    <m/>
    <d v="2019-02-14T00:00:00"/>
    <m/>
    <m/>
    <s v=""/>
    <m/>
    <m/>
    <m/>
    <m/>
    <m/>
    <m/>
    <m/>
    <d v="2024-02-14T00:00:00"/>
    <s v="Examination &amp; Analysis"/>
    <s v="•Data Criteria &amp; Analysis"/>
    <m/>
    <m/>
    <s v="Not applicable"/>
    <s v="Add SDO published standard to Registry"/>
    <s v="COMPLETE"/>
    <s v="COMPLETE"/>
    <s v="COMPLETE"/>
    <m/>
    <m/>
    <d v="2018-08-01T00:00:00"/>
    <n v="80"/>
    <n v="65"/>
    <m/>
    <m/>
  </r>
  <r>
    <s v="FAC-001"/>
    <s v="Digital/Multimedia"/>
    <x v="6"/>
    <s v="Digital Evidence"/>
    <s v="VITAL"/>
    <m/>
    <m/>
    <m/>
    <x v="0"/>
    <m/>
    <s v="this standard was drafted in collaboration with DE and VITAL and is listed under each of these SC headings on the Registry webpage"/>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m/>
    <m/>
    <m/>
    <d v="2019-02-18T00:00:00"/>
    <s v="unknown"/>
    <s v="unknown"/>
    <s v="unknown"/>
    <s v="unknown"/>
    <s v="unknown"/>
    <s v="unknown"/>
    <s v="unknown"/>
    <s v="unknown"/>
    <d v="2019-03-12T00:00:00"/>
    <m/>
    <m/>
    <m/>
    <d v="2020-06-13T00:00:00"/>
    <m/>
    <d v="2020-07-03T00:00:00"/>
    <d v="2020-07-07T00:00:00"/>
    <m/>
    <m/>
    <s v=""/>
    <m/>
    <m/>
    <m/>
    <m/>
    <m/>
    <m/>
    <m/>
    <d v="2025-07-07T00:00:00"/>
    <s v="Terminology"/>
    <m/>
    <m/>
    <m/>
    <s v="Not applicable"/>
    <s v="Add SDO published standard to Registry"/>
    <s v="COMPLETE"/>
    <s v="COMPLETE"/>
    <s v="COMPLETE"/>
    <m/>
    <m/>
    <m/>
    <m/>
    <m/>
    <m/>
    <m/>
  </r>
  <r>
    <s v="FAC-006"/>
    <s v="Digital/Multimedia"/>
    <x v="6"/>
    <m/>
    <m/>
    <m/>
    <m/>
    <m/>
    <x v="2"/>
    <m/>
    <m/>
    <m/>
    <m/>
    <m/>
    <m/>
    <s v="WK74632"/>
    <s v="Guidelines for Image Processing to Improve Automated Facial Recognition Search Performance"/>
    <s v="Provides facial examiner guidelines for processing a probe image in order to maximize the potential that an investigative lead will be included among the candidates returned following a facial recognition system (FRS) search"/>
    <m/>
    <m/>
    <m/>
    <m/>
    <s v="unknown"/>
    <s v="unknown"/>
    <s v="unknown"/>
    <s v="unknown"/>
    <s v="unknown"/>
    <s v="unknown"/>
    <s v="unknown"/>
    <s v="unknown"/>
    <m/>
    <m/>
    <m/>
    <m/>
    <m/>
    <m/>
    <m/>
    <m/>
    <m/>
    <m/>
    <s v=""/>
    <m/>
    <m/>
    <m/>
    <m/>
    <m/>
    <m/>
    <m/>
    <m/>
    <s v="Examination &amp; Analysis"/>
    <s v="•Evidence Acceptance Criteria"/>
    <m/>
    <m/>
    <s v="HIGH"/>
    <s v="At SDO for further development"/>
    <m/>
    <s v="In adjudication at SDO"/>
    <s v="In adjudication at SDO"/>
    <m/>
    <m/>
    <m/>
    <m/>
    <m/>
    <m/>
    <m/>
  </r>
  <r>
    <s v="FAC-005"/>
    <s v="Digital/Multimedia"/>
    <x v="6"/>
    <m/>
    <m/>
    <m/>
    <m/>
    <m/>
    <x v="3"/>
    <m/>
    <s v="NOTE: This is an annex to the Facial Image Comparison Feature List for Morphological Analysis, not a stand-alone document. Was pulled back from ASTM."/>
    <m/>
    <s v="OSAC 2020-S-0002"/>
    <s v="ASTM"/>
    <s v="E3149-18"/>
    <m/>
    <s v="Physical Stability of Facial Features of Adults"/>
    <s v="Considers the physical stability or instability seen in adult facial features to include the ways the skin elasticity, dental changes, ear growth, environment, etc. affect the face images under consideration."/>
    <s v="N/A"/>
    <s v="N/A"/>
    <s v="N/A"/>
    <s v="TBD"/>
    <m/>
    <m/>
    <s v="TBD"/>
    <s v="TBD"/>
    <s v="TBD"/>
    <m/>
    <m/>
    <s v="TBD"/>
    <s v="TBD"/>
    <m/>
    <m/>
    <m/>
    <m/>
    <m/>
    <m/>
    <m/>
    <m/>
    <m/>
    <s v="STRP"/>
    <d v="2021-03-02T00:00:00"/>
    <d v="2021-04-02T00:00:00"/>
    <n v="29"/>
    <n v="9"/>
    <d v="2021-06-01T00:00:00"/>
    <d v="2021-06-01T00:00:00"/>
    <s v="Y"/>
    <m/>
    <s v="Method Validation"/>
    <m/>
    <m/>
    <m/>
    <s v="LOW"/>
    <s v="At SDO for further development"/>
    <m/>
    <s v="Under development at SDO"/>
    <s v="Under development at SDO"/>
    <m/>
    <m/>
    <m/>
    <m/>
    <m/>
    <m/>
    <m/>
  </r>
  <r>
    <s v="FAC-008"/>
    <s v="Digital/Multimedia"/>
    <x v="6"/>
    <m/>
    <m/>
    <m/>
    <m/>
    <m/>
    <x v="4"/>
    <m/>
    <s v="will open for FSSB review o 9/22/22 and close 10/13"/>
    <m/>
    <s v="OSAC 2021-N-0025"/>
    <m/>
    <m/>
    <m/>
    <s v="Standard Guide for Printing Method Effects on Facial Comparisons"/>
    <s v="This guideline will provide best practices and a basic understanding of printing processes, their characteristics and the potential effects, for the consideration by a Facial Examiner during a comparison."/>
    <s v="N/A"/>
    <s v="N/A"/>
    <s v="N/A"/>
    <m/>
    <m/>
    <m/>
    <s v="TBD"/>
    <s v="TBD"/>
    <s v="TBD"/>
    <s v="TBD"/>
    <m/>
    <s v="TBD"/>
    <s v="TBD"/>
    <s v="NO - OSAC Proposed Standard"/>
    <m/>
    <m/>
    <m/>
    <m/>
    <m/>
    <m/>
    <m/>
    <m/>
    <s v="non-STRP"/>
    <d v="2021-05-06T00:00:00"/>
    <m/>
    <n v="11"/>
    <s v="N/A"/>
    <m/>
    <m/>
    <m/>
    <m/>
    <s v="Examination &amp; Analysis"/>
    <m/>
    <m/>
    <m/>
    <s v="HIGH"/>
    <s v="Add OSAC Proposed Standard to Registry and send to SDO"/>
    <m/>
    <s v="In comment adjudication at OSAC"/>
    <s v="In comment adjudication at OSAC"/>
    <m/>
    <m/>
    <m/>
    <m/>
    <m/>
    <m/>
    <m/>
  </r>
  <r>
    <s v="FAC-009"/>
    <s v="Digital/Multimedia"/>
    <x v="6"/>
    <m/>
    <m/>
    <m/>
    <m/>
    <m/>
    <x v="4"/>
    <m/>
    <s v="in FSSB review - petition deadline 9/7/22"/>
    <m/>
    <s v="OSAC 2021-N-0035"/>
    <m/>
    <m/>
    <m/>
    <s v="Standard Guide for Scanning Facial Images for Manual Comparison"/>
    <s v="Provide best practices and a basic understanding of scanning processes, their characteristics and the potential effects, for the consideration by a Facial Examiner during a comparison. "/>
    <s v="N/A"/>
    <s v="N/A"/>
    <s v="N/A"/>
    <m/>
    <m/>
    <m/>
    <s v="TBD"/>
    <s v="TBD"/>
    <s v="TBD"/>
    <s v="TBD"/>
    <m/>
    <s v="TBD"/>
    <s v="TBD"/>
    <s v="NO - OSAC Proposed Standard"/>
    <m/>
    <m/>
    <m/>
    <m/>
    <m/>
    <m/>
    <m/>
    <m/>
    <s v="non-STRP"/>
    <d v="2021-09-07T00:00:00"/>
    <d v="2021-10-04T00:00:00"/>
    <n v="18"/>
    <s v="N/A"/>
    <d v="2022-09-07T00:00:00"/>
    <m/>
    <m/>
    <m/>
    <s v="Examination &amp; Analysis"/>
    <s v="•Evidence Acceptance Criteria"/>
    <m/>
    <m/>
    <s v="HIGH"/>
    <s v="Add OSAC Proposed Standard to Registry and send to SDO"/>
    <m/>
    <s v="In comment adjudication at OSAC"/>
    <s v="In comment adjudication at OSAC"/>
    <m/>
    <m/>
    <m/>
    <m/>
    <m/>
    <m/>
    <m/>
  </r>
  <r>
    <s v="FAC-012"/>
    <s v="Digital/Multimedia"/>
    <x v="6"/>
    <m/>
    <m/>
    <m/>
    <m/>
    <m/>
    <x v="4"/>
    <m/>
    <s v="in comment adjudication @OSAC"/>
    <m/>
    <s v="OSAC 2022-S-0007"/>
    <m/>
    <m/>
    <m/>
    <s v="Standard Guide for Facial Comparison Overview and Methodology Guidelines"/>
    <s v="This document considers the variety of methods utilized to perform facial comparisons to include morphological analysis, etc. and the limitations of those comparison methods._x000a_"/>
    <s v="N/A"/>
    <s v="N/A"/>
    <s v="N/A"/>
    <m/>
    <m/>
    <m/>
    <s v="TBD"/>
    <s v="TBD"/>
    <s v="TBD"/>
    <s v="TBD"/>
    <m/>
    <s v="TBD"/>
    <s v="TBD"/>
    <s v="NO - OSAC Proposed Standard"/>
    <m/>
    <m/>
    <m/>
    <m/>
    <m/>
    <m/>
    <m/>
    <m/>
    <s v="STRP"/>
    <d v="2021-12-07T00:00:00"/>
    <d v="2022-01-03T00:00:00"/>
    <n v="28"/>
    <n v="71"/>
    <m/>
    <m/>
    <m/>
    <m/>
    <m/>
    <m/>
    <m/>
    <m/>
    <s v="HIGH"/>
    <s v="At SDO for further development"/>
    <m/>
    <s v="In comment adjudication at OSAC"/>
    <s v="In comment adjudication at OSAC"/>
    <m/>
    <m/>
    <m/>
    <m/>
    <m/>
    <m/>
    <m/>
  </r>
  <r>
    <s v="FAC-013"/>
    <s v="Digital/Multimedia"/>
    <x v="6"/>
    <m/>
    <m/>
    <m/>
    <m/>
    <m/>
    <x v="4"/>
    <m/>
    <s v="SC upated draft stadard based on STR comments"/>
    <m/>
    <s v="OSAC 2022-S-0008"/>
    <m/>
    <m/>
    <m/>
    <s v="Standard Guide for Minimum Facial Image Comparison Documentation"/>
    <s v="Provides minimum guidelines and a common baseline of information for facial image comparison documentaion_x000a__x000a_"/>
    <s v="N/A"/>
    <s v="N/A"/>
    <s v="N/A"/>
    <m/>
    <m/>
    <m/>
    <s v="TBD"/>
    <s v="TBD"/>
    <s v="TBD"/>
    <s v="TBD"/>
    <m/>
    <s v="TBD"/>
    <s v="TBD"/>
    <s v="NO - OSAC Proposed Standard"/>
    <m/>
    <m/>
    <m/>
    <m/>
    <m/>
    <m/>
    <m/>
    <m/>
    <s v="STRP"/>
    <d v="2022-04-05T00:00:00"/>
    <d v="2022-05-02T00:00:00"/>
    <n v="17"/>
    <n v="55"/>
    <m/>
    <m/>
    <m/>
    <m/>
    <s v="Reporting Results &amp; Testimony"/>
    <s v="•Reporting"/>
    <m/>
    <m/>
    <s v="HIGH"/>
    <s v="Complete STRP evaluation"/>
    <m/>
    <s v="Started / In progress"/>
    <s v="In comment adjudication at OSAC"/>
    <m/>
    <m/>
    <m/>
    <m/>
    <m/>
    <m/>
    <m/>
  </r>
  <r>
    <s v="FAC-014"/>
    <s v="Digital/Multimedia"/>
    <x v="6"/>
    <m/>
    <m/>
    <m/>
    <m/>
    <m/>
    <x v="4"/>
    <m/>
    <m/>
    <m/>
    <m/>
    <m/>
    <m/>
    <m/>
    <s v="Introduction to Application Profiles for Facial Searching"/>
    <m/>
    <m/>
    <m/>
    <m/>
    <m/>
    <m/>
    <m/>
    <m/>
    <m/>
    <m/>
    <m/>
    <m/>
    <m/>
    <m/>
    <m/>
    <m/>
    <m/>
    <m/>
    <m/>
    <m/>
    <m/>
    <m/>
    <m/>
    <s v=""/>
    <m/>
    <m/>
    <m/>
    <m/>
    <m/>
    <m/>
    <m/>
    <m/>
    <s v="Examination &amp; Analysis"/>
    <m/>
    <m/>
    <m/>
    <s v="MED"/>
    <s v="At SDO for further development"/>
    <m/>
    <s v="Started / In progress"/>
    <s v="Started / In progress"/>
    <m/>
    <m/>
    <m/>
    <m/>
    <m/>
    <m/>
    <m/>
  </r>
  <r>
    <s v="FAC-010"/>
    <s v="Digital/Multimedia"/>
    <x v="6"/>
    <m/>
    <m/>
    <m/>
    <m/>
    <m/>
    <x v="4"/>
    <m/>
    <s v="This is doc 1/4 that will be sent through the SDO process together. They should enter the process by the end of the May 2022 meeting. This WK was announced in the May20, 2022 ANSI SA (pg 31) as being withdrawn from ASTM. "/>
    <m/>
    <m/>
    <s v="ASTM"/>
    <m/>
    <s v="WK74817"/>
    <s v="Guide for Role Based Training in Facial Comparison"/>
    <s v="Addresses the specific content of an agencies training program and relevant subject matter to the individual so that upon completion of training they will be able to conduct comparisons at the basic level or at the advanced level."/>
    <m/>
    <m/>
    <m/>
    <d v="2019-09-05T00:00:00"/>
    <m/>
    <m/>
    <m/>
    <m/>
    <m/>
    <m/>
    <m/>
    <m/>
    <m/>
    <m/>
    <m/>
    <m/>
    <m/>
    <m/>
    <m/>
    <m/>
    <m/>
    <m/>
    <s v=""/>
    <m/>
    <d v="2021-12-06T00:00:00"/>
    <m/>
    <m/>
    <m/>
    <m/>
    <m/>
    <m/>
    <s v="Competency &amp; Monitoring"/>
    <s v="•Training"/>
    <m/>
    <m/>
    <s v="LOW"/>
    <s v="At SDO for further development"/>
    <m/>
    <s v="Started / In progress"/>
    <s v="Started / In progress"/>
    <m/>
    <m/>
    <m/>
    <m/>
    <m/>
    <m/>
    <m/>
  </r>
  <r>
    <s v="FAC-015"/>
    <s v="Digital/Multimedia"/>
    <x v="6"/>
    <m/>
    <m/>
    <m/>
    <m/>
    <m/>
    <x v="4"/>
    <m/>
    <s v="NOTE: This is an annex to the Facial Image Comparison Feature List for Morphological Analysis, not a stand-alone document."/>
    <m/>
    <m/>
    <m/>
    <m/>
    <m/>
    <s v="Physical Stability of Facial Features of Juveniles"/>
    <s v="Considers the physical stability or instability seen in juvenile craniofacial development and how this affects the face images under consideration."/>
    <m/>
    <m/>
    <m/>
    <m/>
    <m/>
    <m/>
    <m/>
    <m/>
    <m/>
    <m/>
    <m/>
    <m/>
    <m/>
    <m/>
    <m/>
    <m/>
    <m/>
    <m/>
    <m/>
    <m/>
    <m/>
    <m/>
    <s v=""/>
    <m/>
    <m/>
    <m/>
    <m/>
    <m/>
    <m/>
    <m/>
    <m/>
    <s v="Method Validation"/>
    <m/>
    <m/>
    <m/>
    <s v="HIGH"/>
    <m/>
    <m/>
    <s v="Started / In progress"/>
    <s v="Started / In progress"/>
    <m/>
    <m/>
    <m/>
    <m/>
    <m/>
    <m/>
    <m/>
  </r>
  <r>
    <s v="FAC-016"/>
    <s v="Digital/Multimedia"/>
    <x v="6"/>
    <m/>
    <m/>
    <m/>
    <m/>
    <m/>
    <x v="4"/>
    <m/>
    <m/>
    <m/>
    <m/>
    <m/>
    <m/>
    <m/>
    <s v="Image Factors to Consider in Facial Comparison"/>
    <s v="Describes imaging factors that can affect the photography and videography of a physical subject's face and which should be evaluated when conducting morphological analysis."/>
    <m/>
    <m/>
    <m/>
    <m/>
    <m/>
    <m/>
    <m/>
    <m/>
    <m/>
    <m/>
    <m/>
    <m/>
    <m/>
    <m/>
    <m/>
    <m/>
    <m/>
    <m/>
    <m/>
    <m/>
    <m/>
    <m/>
    <s v=""/>
    <m/>
    <m/>
    <m/>
    <m/>
    <m/>
    <m/>
    <m/>
    <m/>
    <s v="Examination &amp; Analysis"/>
    <s v="•Data Criteria &amp; Analysis"/>
    <m/>
    <m/>
    <s v="HIGH"/>
    <m/>
    <m/>
    <m/>
    <s v="Started / In progress"/>
    <m/>
    <m/>
    <m/>
    <m/>
    <m/>
    <m/>
    <m/>
  </r>
  <r>
    <s v="FAC-017"/>
    <s v="Digital/Multimedia"/>
    <x v="6"/>
    <m/>
    <m/>
    <m/>
    <m/>
    <m/>
    <x v="4"/>
    <m/>
    <m/>
    <m/>
    <m/>
    <m/>
    <m/>
    <m/>
    <s v="Guide for Facial Comparison Awareness Training of Assessors"/>
    <s v="Includes specific content for training of Facial Assessors. "/>
    <m/>
    <m/>
    <m/>
    <m/>
    <m/>
    <m/>
    <m/>
    <m/>
    <m/>
    <m/>
    <m/>
    <m/>
    <m/>
    <m/>
    <m/>
    <m/>
    <m/>
    <m/>
    <m/>
    <m/>
    <m/>
    <m/>
    <s v=""/>
    <m/>
    <m/>
    <m/>
    <m/>
    <m/>
    <m/>
    <m/>
    <m/>
    <s v="Competency &amp; Monitoring"/>
    <s v="•Training"/>
    <m/>
    <m/>
    <s v="LOW"/>
    <s v="Complete initial draft"/>
    <m/>
    <s v="Started / In progress"/>
    <s v="Started / In progress"/>
    <m/>
    <m/>
    <m/>
    <m/>
    <m/>
    <m/>
    <m/>
  </r>
  <r>
    <s v="FAC-018"/>
    <s v="Digital/Multimedia"/>
    <x v="6"/>
    <m/>
    <m/>
    <m/>
    <m/>
    <m/>
    <x v="4"/>
    <m/>
    <m/>
    <m/>
    <m/>
    <m/>
    <m/>
    <m/>
    <s v="Guide for Facial Comparison Training of Reviewers to Competency"/>
    <s v="Includes specific content for training of Facial Reviewers."/>
    <m/>
    <m/>
    <m/>
    <m/>
    <m/>
    <m/>
    <m/>
    <m/>
    <m/>
    <m/>
    <m/>
    <m/>
    <m/>
    <m/>
    <m/>
    <m/>
    <m/>
    <m/>
    <m/>
    <m/>
    <m/>
    <m/>
    <s v=""/>
    <m/>
    <m/>
    <m/>
    <m/>
    <m/>
    <m/>
    <m/>
    <m/>
    <s v="Competency &amp; Monitoring"/>
    <s v="•Training"/>
    <m/>
    <m/>
    <s v="LOW"/>
    <s v="Complete initial draft"/>
    <m/>
    <s v="Started / In progress"/>
    <s v="Started / In progress"/>
    <m/>
    <m/>
    <m/>
    <m/>
    <m/>
    <m/>
    <m/>
  </r>
  <r>
    <s v="FAC-019"/>
    <s v="Digital/Multimedia"/>
    <x v="6"/>
    <m/>
    <m/>
    <m/>
    <m/>
    <m/>
    <x v="4"/>
    <m/>
    <m/>
    <m/>
    <m/>
    <m/>
    <m/>
    <m/>
    <s v="Guide for Facial Comparison Training of Examiners to Competency"/>
    <s v="Includes specific content for training of Facial Examiners."/>
    <m/>
    <m/>
    <m/>
    <m/>
    <m/>
    <m/>
    <m/>
    <m/>
    <m/>
    <m/>
    <m/>
    <m/>
    <m/>
    <m/>
    <m/>
    <m/>
    <m/>
    <m/>
    <m/>
    <m/>
    <m/>
    <m/>
    <s v=""/>
    <m/>
    <m/>
    <m/>
    <m/>
    <m/>
    <m/>
    <m/>
    <m/>
    <s v="Competency &amp; Monitoring"/>
    <s v="•Training"/>
    <m/>
    <m/>
    <s v="LOW"/>
    <s v="Complete initial draft"/>
    <m/>
    <s v="Started / In progress"/>
    <s v="Started / In progress"/>
    <m/>
    <m/>
    <m/>
    <m/>
    <m/>
    <m/>
    <m/>
  </r>
  <r>
    <s v="FAC-020"/>
    <s v="Digital/Multimedia"/>
    <x v="6"/>
    <m/>
    <m/>
    <m/>
    <m/>
    <m/>
    <x v="4"/>
    <m/>
    <m/>
    <m/>
    <m/>
    <m/>
    <m/>
    <m/>
    <s v="Guide for Mentorship of Facial Comparison Trainees in Role Based Facial Comparison"/>
    <s v="Provides recommended procedures that should be used for the fundamental mentoring of facial comparison trainees as part of a training program."/>
    <m/>
    <m/>
    <m/>
    <m/>
    <m/>
    <m/>
    <m/>
    <m/>
    <m/>
    <m/>
    <m/>
    <m/>
    <m/>
    <m/>
    <m/>
    <m/>
    <m/>
    <m/>
    <m/>
    <m/>
    <m/>
    <m/>
    <s v=""/>
    <m/>
    <m/>
    <m/>
    <m/>
    <m/>
    <m/>
    <m/>
    <m/>
    <s v="Competency &amp; Monitoring"/>
    <s v="•Training"/>
    <m/>
    <m/>
    <s v="LOW"/>
    <s v="Complete initial draft"/>
    <m/>
    <s v="Started / In progress"/>
    <s v="Started / In progress"/>
    <m/>
    <m/>
    <m/>
    <m/>
    <m/>
    <m/>
    <m/>
  </r>
  <r>
    <s v="FAC-021"/>
    <s v="Digital/Multimedia"/>
    <x v="6"/>
    <m/>
    <m/>
    <m/>
    <m/>
    <m/>
    <x v="4"/>
    <m/>
    <m/>
    <m/>
    <m/>
    <m/>
    <m/>
    <m/>
    <s v="Guide for Proficiency Testing in Role Based Facial Comparison"/>
    <s v="Includes specific content for facial proficiency testing: FACET Assessor, reviewer and examiner competency frameworks (to contribute to OSAC Specification for proficiency testing in facial comparison) and ENFSI Guideline for Proficiency Testing and Collab"/>
    <m/>
    <m/>
    <m/>
    <m/>
    <m/>
    <m/>
    <m/>
    <m/>
    <m/>
    <m/>
    <m/>
    <m/>
    <m/>
    <m/>
    <m/>
    <m/>
    <m/>
    <m/>
    <m/>
    <m/>
    <m/>
    <m/>
    <s v=""/>
    <m/>
    <m/>
    <m/>
    <m/>
    <m/>
    <m/>
    <m/>
    <m/>
    <s v="Competency &amp; Monitoring"/>
    <m/>
    <m/>
    <m/>
    <s v="LOW"/>
    <s v="Complete initial draft"/>
    <m/>
    <s v="Started / In progress"/>
    <s v="Started / In progress"/>
    <m/>
    <m/>
    <m/>
    <m/>
    <m/>
    <m/>
    <m/>
  </r>
  <r>
    <s v="FAC-022"/>
    <s v="Digital/Multimedia"/>
    <x v="6"/>
    <m/>
    <m/>
    <m/>
    <m/>
    <m/>
    <x v="4"/>
    <m/>
    <m/>
    <m/>
    <m/>
    <m/>
    <m/>
    <m/>
    <s v="Minimum Training Criteria for Usage of Facial Recognition Systems"/>
    <s v=" Includes specific content for minimum training requirements for users of facial recognition systems."/>
    <m/>
    <m/>
    <m/>
    <m/>
    <m/>
    <m/>
    <m/>
    <m/>
    <m/>
    <m/>
    <m/>
    <m/>
    <m/>
    <m/>
    <m/>
    <m/>
    <m/>
    <m/>
    <m/>
    <m/>
    <m/>
    <m/>
    <s v=""/>
    <m/>
    <m/>
    <m/>
    <m/>
    <m/>
    <m/>
    <m/>
    <m/>
    <s v="Competency &amp; Monitoring"/>
    <s v="•Training"/>
    <m/>
    <m/>
    <s v="LOW"/>
    <s v="Complete initial draft"/>
    <m/>
    <s v="Started / In progress"/>
    <s v="Started / In progress"/>
    <m/>
    <m/>
    <m/>
    <m/>
    <m/>
    <m/>
    <m/>
  </r>
  <r>
    <s v="FAC-023"/>
    <s v="Digital/Multimedia"/>
    <x v="6"/>
    <m/>
    <m/>
    <m/>
    <m/>
    <m/>
    <x v="4"/>
    <m/>
    <s v="will be an annex to ASTM 3117"/>
    <m/>
    <m/>
    <m/>
    <m/>
    <m/>
    <s v="Managing Head Coverings, Accessories, and Make-up (HCAM) for Booking Photographs"/>
    <s v="Provides protocols for accommodating a subject's personal beliefs/practices and/or safety that are in conflict with the required removal of all HCAM (which is optimal), for the purposes of capturing a primary photograph using readily available materials, "/>
    <m/>
    <m/>
    <m/>
    <m/>
    <m/>
    <m/>
    <m/>
    <m/>
    <m/>
    <m/>
    <m/>
    <m/>
    <m/>
    <m/>
    <m/>
    <m/>
    <m/>
    <m/>
    <m/>
    <m/>
    <m/>
    <m/>
    <s v=""/>
    <m/>
    <m/>
    <m/>
    <m/>
    <m/>
    <m/>
    <m/>
    <m/>
    <s v="Examination &amp; Analysis"/>
    <s v="•Evidence Acceptance Criteria"/>
    <m/>
    <m/>
    <s v="LOW"/>
    <s v="Add OSAC Proposed Standard to Registry and send to SDO"/>
    <m/>
    <s v="Started / In progress"/>
    <s v="Started / In progress"/>
    <m/>
    <m/>
    <m/>
    <m/>
    <m/>
    <m/>
    <m/>
  </r>
  <r>
    <s v="FAC-024"/>
    <s v="Digital/Multimedia"/>
    <x v="6"/>
    <m/>
    <m/>
    <m/>
    <m/>
    <m/>
    <x v="4"/>
    <m/>
    <s v="This document will depend on multiple doc (to include the ASTM ACE-V document E3149, conclusion doc and others)"/>
    <m/>
    <m/>
    <m/>
    <m/>
    <m/>
    <s v="FI-Specific ACE-V document"/>
    <s v="This document will address the entire ACE-V process for a facial comparison to include specifics about methodologies, conclusions, etc."/>
    <m/>
    <m/>
    <m/>
    <m/>
    <m/>
    <m/>
    <m/>
    <m/>
    <m/>
    <m/>
    <m/>
    <m/>
    <m/>
    <m/>
    <m/>
    <m/>
    <m/>
    <m/>
    <m/>
    <m/>
    <m/>
    <m/>
    <s v=""/>
    <m/>
    <m/>
    <m/>
    <m/>
    <m/>
    <m/>
    <m/>
    <m/>
    <s v="Examination &amp; Analysis"/>
    <m/>
    <m/>
    <m/>
    <s v="LOW"/>
    <s v="Complete initial draft"/>
    <m/>
    <s v="Started / In progress"/>
    <s v="Started / In progress"/>
    <m/>
    <m/>
    <m/>
    <m/>
    <m/>
    <m/>
    <m/>
  </r>
  <r>
    <s v="FAC-026"/>
    <s v="Digital/Multimedia"/>
    <x v="6"/>
    <m/>
    <m/>
    <m/>
    <m/>
    <m/>
    <x v="4"/>
    <s v="Standard Guide"/>
    <m/>
    <m/>
    <m/>
    <m/>
    <m/>
    <m/>
    <s v="Standard Guide for Capturing Iris Images for Use with Iris Recognition Systems "/>
    <s v="This document provides guidance for equipment and practices for capturing images of human irises that are suitable for comparison."/>
    <m/>
    <m/>
    <m/>
    <m/>
    <m/>
    <m/>
    <m/>
    <m/>
    <m/>
    <m/>
    <m/>
    <m/>
    <m/>
    <m/>
    <m/>
    <m/>
    <m/>
    <m/>
    <m/>
    <m/>
    <m/>
    <m/>
    <m/>
    <m/>
    <m/>
    <m/>
    <m/>
    <m/>
    <m/>
    <m/>
    <m/>
    <s v="Examination &amp; Analysis"/>
    <m/>
    <m/>
    <m/>
    <s v="HIGH"/>
    <s v="Complete initial draft"/>
    <m/>
    <s v="Not started"/>
    <s v="Started / In progress"/>
    <m/>
    <m/>
    <m/>
    <m/>
    <m/>
    <m/>
    <m/>
  </r>
  <r>
    <s v="FAC-027"/>
    <s v="Digital/Multimedia"/>
    <x v="6"/>
    <m/>
    <m/>
    <m/>
    <m/>
    <m/>
    <x v="4"/>
    <s v="Standard Guide"/>
    <m/>
    <m/>
    <m/>
    <m/>
    <m/>
    <m/>
    <s v="Standard Guide for Minimum Training Recommendations of Iris Image Examiners"/>
    <s v="This document provides guidance relevant to training programs for examiners who perform Iris examination/comparison. "/>
    <m/>
    <m/>
    <m/>
    <m/>
    <m/>
    <m/>
    <m/>
    <m/>
    <m/>
    <m/>
    <m/>
    <m/>
    <m/>
    <m/>
    <m/>
    <m/>
    <m/>
    <m/>
    <m/>
    <m/>
    <m/>
    <m/>
    <m/>
    <m/>
    <m/>
    <m/>
    <m/>
    <m/>
    <m/>
    <m/>
    <m/>
    <s v="Examination &amp; Analysis"/>
    <m/>
    <m/>
    <m/>
    <s v="HIGH"/>
    <s v="Complete initial draft"/>
    <m/>
    <s v="Not started"/>
    <s v="Started / In progress"/>
    <m/>
    <m/>
    <m/>
    <m/>
    <m/>
    <m/>
    <m/>
  </r>
  <r>
    <s v="FAC-028"/>
    <s v="Digital/Multimedia"/>
    <x v="6"/>
    <m/>
    <m/>
    <m/>
    <m/>
    <m/>
    <x v="4"/>
    <m/>
    <s v="Revision to E3115 above. This is a new line for this document because the document needs some minor edits. The document's point-of-contact at ASTM will work with ASTM to make the necessary changes."/>
    <s v="Joint Venture with SDO"/>
    <m/>
    <s v="ASTM"/>
    <s v="E3115-xx"/>
    <m/>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m/>
    <m/>
    <m/>
    <m/>
    <m/>
    <m/>
    <m/>
    <m/>
    <m/>
    <m/>
    <m/>
    <m/>
    <m/>
    <m/>
    <m/>
    <m/>
    <m/>
    <m/>
    <m/>
    <m/>
    <m/>
    <m/>
    <m/>
    <m/>
    <m/>
    <m/>
    <m/>
    <m/>
    <m/>
    <m/>
    <m/>
    <s v="Examination &amp; Analysis"/>
    <m/>
    <m/>
    <m/>
    <s v="HIGH"/>
    <s v="Initiate revision"/>
    <m/>
    <m/>
    <s v="Started / In progress"/>
    <m/>
    <m/>
    <m/>
    <m/>
    <m/>
    <m/>
    <m/>
  </r>
  <r>
    <s v="FAC-029"/>
    <s v="Digital/Multimedia"/>
    <x v="6"/>
    <m/>
    <m/>
    <m/>
    <m/>
    <m/>
    <x v="4"/>
    <m/>
    <s v="Revision to E3148 above. This is a new line for this document because the document needs some minor edits. The document's point-of-contact at ASTM will work with ASTM to make the necessary changes."/>
    <s v="Joint Venture with SDO"/>
    <m/>
    <s v="ASTM "/>
    <s v="E3148-xx"/>
    <m/>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m/>
    <m/>
    <m/>
    <m/>
    <m/>
    <m/>
    <m/>
    <m/>
    <m/>
    <m/>
    <m/>
    <m/>
    <m/>
    <m/>
    <m/>
    <m/>
    <m/>
    <m/>
    <m/>
    <m/>
    <m/>
    <m/>
    <m/>
    <m/>
    <m/>
    <m/>
    <m/>
    <m/>
    <m/>
    <m/>
    <m/>
    <s v="Examination &amp; Analysis"/>
    <m/>
    <m/>
    <m/>
    <s v="HIGH"/>
    <s v="Initiate revision"/>
    <m/>
    <m/>
    <s v="Started / In progress"/>
    <m/>
    <m/>
    <m/>
    <m/>
    <m/>
    <m/>
    <m/>
  </r>
  <r>
    <s v="FAC-NYD-0001"/>
    <s v="Digital/Multimedia"/>
    <x v="6"/>
    <m/>
    <m/>
    <m/>
    <m/>
    <m/>
    <x v="5"/>
    <m/>
    <m/>
    <m/>
    <m/>
    <m/>
    <m/>
    <m/>
    <s v="Methods of Mark-up and Annotation for Face Presentation to Courts"/>
    <s v="Considers capturing the methods utilized in face comparison efforts for eventual presentation in casework and in court._x000a_"/>
    <m/>
    <m/>
    <m/>
    <m/>
    <m/>
    <m/>
    <m/>
    <m/>
    <m/>
    <m/>
    <m/>
    <m/>
    <m/>
    <m/>
    <m/>
    <m/>
    <m/>
    <m/>
    <m/>
    <m/>
    <m/>
    <m/>
    <s v=""/>
    <m/>
    <m/>
    <m/>
    <m/>
    <m/>
    <m/>
    <m/>
    <m/>
    <s v="Reporting Results &amp; Testimony"/>
    <s v="•Testimony"/>
    <m/>
    <m/>
    <s v="LOW"/>
    <s v="Hold for next FY"/>
    <m/>
    <s v="Not started"/>
    <s v="Not started"/>
    <m/>
    <m/>
    <m/>
    <m/>
    <m/>
    <m/>
    <m/>
  </r>
  <r>
    <s v="FAC-NYD-0002"/>
    <s v="Digital/Multimedia"/>
    <x v="6"/>
    <m/>
    <m/>
    <m/>
    <m/>
    <m/>
    <x v="5"/>
    <m/>
    <m/>
    <m/>
    <m/>
    <m/>
    <m/>
    <m/>
    <s v="Extracting Facial Images from &quot;In the Wild&quot; Imagery"/>
    <s v="Provides an overview of how facial images can be extracted from unconstrained imagery."/>
    <m/>
    <m/>
    <m/>
    <m/>
    <m/>
    <m/>
    <m/>
    <m/>
    <m/>
    <m/>
    <m/>
    <m/>
    <m/>
    <m/>
    <m/>
    <m/>
    <m/>
    <m/>
    <m/>
    <m/>
    <m/>
    <m/>
    <s v=""/>
    <m/>
    <m/>
    <m/>
    <m/>
    <m/>
    <m/>
    <m/>
    <m/>
    <s v="Examination &amp; Analysis"/>
    <s v="•Evidence Acceptance Criteria"/>
    <m/>
    <m/>
    <s v="LOW"/>
    <s v="Hold for next FY"/>
    <m/>
    <s v="Not started"/>
    <s v="Not started"/>
    <m/>
    <m/>
    <m/>
    <m/>
    <m/>
    <m/>
    <m/>
  </r>
  <r>
    <s v="FAC-NYD-0003"/>
    <s v="Digital/Multimedia"/>
    <x v="6"/>
    <m/>
    <m/>
    <m/>
    <m/>
    <m/>
    <x v="5"/>
    <m/>
    <m/>
    <m/>
    <m/>
    <m/>
    <m/>
    <m/>
    <s v="Using Imagery from Body Worn Cameras"/>
    <s v="Provides guidance on how to effectively use facial imagery extracted from body worn camera with FRS. There is no intention to author this document until technology improves, there are more rigorous standards, and public opinion is better gauged."/>
    <m/>
    <m/>
    <m/>
    <m/>
    <m/>
    <m/>
    <m/>
    <m/>
    <m/>
    <m/>
    <m/>
    <m/>
    <m/>
    <m/>
    <m/>
    <m/>
    <m/>
    <m/>
    <m/>
    <m/>
    <m/>
    <m/>
    <s v=""/>
    <m/>
    <m/>
    <m/>
    <m/>
    <m/>
    <m/>
    <m/>
    <m/>
    <m/>
    <m/>
    <m/>
    <m/>
    <s v="LOW"/>
    <s v="Hold for next FY"/>
    <m/>
    <s v="Not started"/>
    <s v="Not started"/>
    <m/>
    <m/>
    <m/>
    <m/>
    <m/>
    <m/>
    <m/>
  </r>
  <r>
    <s v="FAC-NYD-0004"/>
    <s v="Digital/Multimedia"/>
    <x v="6"/>
    <m/>
    <m/>
    <m/>
    <m/>
    <m/>
    <x v="5"/>
    <m/>
    <s v="This document is dependent on OSAC adopting an overarching definition of ACE-V."/>
    <m/>
    <m/>
    <m/>
    <m/>
    <m/>
    <s v="Facial Recognition Systems Image Analysis Before 1:1 Examinations"/>
    <s v="Provides metrics for analyzing a pair of images containing human faces to assist examiners in determining the suitability of the images for comparison while performing a structured 1:1 examination process.     "/>
    <m/>
    <m/>
    <m/>
    <m/>
    <m/>
    <m/>
    <m/>
    <m/>
    <m/>
    <m/>
    <m/>
    <m/>
    <m/>
    <m/>
    <m/>
    <m/>
    <m/>
    <m/>
    <m/>
    <m/>
    <m/>
    <m/>
    <s v=""/>
    <m/>
    <m/>
    <m/>
    <m/>
    <m/>
    <m/>
    <m/>
    <m/>
    <m/>
    <m/>
    <m/>
    <m/>
    <s v="LOW"/>
    <s v="Hold for next FY"/>
    <m/>
    <s v="Not started"/>
    <s v="Not started"/>
    <m/>
    <m/>
    <m/>
    <m/>
    <m/>
    <m/>
    <m/>
  </r>
  <r>
    <s v="FAC-NYD-0005"/>
    <s v="Digital/Multimedia"/>
    <x v="6"/>
    <m/>
    <m/>
    <m/>
    <m/>
    <m/>
    <x v="5"/>
    <m/>
    <s v="NOTE: This is an annex to the Facial Image Comparison Feature List for Morphological Analysis, not a stand-alone document."/>
    <m/>
    <m/>
    <m/>
    <m/>
    <m/>
    <s v="Statistical Data on Location &amp; Performance of Facial Features"/>
    <s v="Considers static vs dynamic features of the face relevant to location on the face. This document could become an extension of the physical stability document."/>
    <m/>
    <m/>
    <m/>
    <m/>
    <m/>
    <m/>
    <m/>
    <m/>
    <m/>
    <m/>
    <m/>
    <m/>
    <m/>
    <m/>
    <m/>
    <m/>
    <m/>
    <m/>
    <m/>
    <m/>
    <m/>
    <m/>
    <s v=""/>
    <m/>
    <m/>
    <m/>
    <m/>
    <m/>
    <m/>
    <m/>
    <m/>
    <s v="Method Validation"/>
    <m/>
    <m/>
    <m/>
    <s v="LOW"/>
    <s v="Hold for next FY"/>
    <m/>
    <s v="Not started"/>
    <s v="Not started"/>
    <m/>
    <m/>
    <m/>
    <m/>
    <m/>
    <m/>
    <m/>
  </r>
  <r>
    <s v="FAC-NYD-0006"/>
    <s v="Digital/Multimedia"/>
    <x v="6"/>
    <s v="HFTG"/>
    <m/>
    <m/>
    <m/>
    <m/>
    <x v="5"/>
    <m/>
    <s v="SC noted that this document should come out of a higher OSAC unit, like HFC."/>
    <m/>
    <m/>
    <m/>
    <m/>
    <m/>
    <s v="Human Performance Measurements"/>
    <s v="Includes metrics to assess accuracy, including error rates, across face comparisons."/>
    <m/>
    <m/>
    <m/>
    <m/>
    <m/>
    <m/>
    <m/>
    <m/>
    <m/>
    <m/>
    <m/>
    <m/>
    <m/>
    <m/>
    <m/>
    <m/>
    <m/>
    <m/>
    <m/>
    <m/>
    <m/>
    <m/>
    <s v=""/>
    <m/>
    <m/>
    <m/>
    <m/>
    <m/>
    <m/>
    <m/>
    <m/>
    <s v="Quality Assurance"/>
    <m/>
    <m/>
    <m/>
    <s v="LOW"/>
    <s v="Hold for next FY"/>
    <m/>
    <s v="Not started"/>
    <s v="Not started"/>
    <m/>
    <m/>
    <m/>
    <m/>
    <m/>
    <m/>
    <m/>
  </r>
  <r>
    <s v="FAC-NYD-0007"/>
    <s v="Digital/Multimedia"/>
    <x v="6"/>
    <s v="HFTG"/>
    <m/>
    <m/>
    <m/>
    <m/>
    <x v="5"/>
    <m/>
    <s v="SC noted that this document should come out of a higher OSAC unit, like HFC."/>
    <m/>
    <m/>
    <m/>
    <m/>
    <m/>
    <s v="Human Bias"/>
    <s v="Considers those factors that might affect the accuracy, speed and other efforts of a face reviewers actions when performing face comparison. (Requesting OSAC to produce an overarching guidance document on this topic for all forensic disciplines to afford "/>
    <m/>
    <m/>
    <m/>
    <m/>
    <m/>
    <m/>
    <m/>
    <m/>
    <m/>
    <m/>
    <m/>
    <m/>
    <m/>
    <m/>
    <m/>
    <m/>
    <m/>
    <m/>
    <m/>
    <m/>
    <m/>
    <m/>
    <s v=""/>
    <m/>
    <m/>
    <m/>
    <m/>
    <m/>
    <m/>
    <m/>
    <m/>
    <s v="Quality Assurance"/>
    <m/>
    <m/>
    <m/>
    <s v="LOW"/>
    <s v="Hold for next FY"/>
    <m/>
    <s v="Not started"/>
    <s v="Not started"/>
    <m/>
    <m/>
    <m/>
    <m/>
    <m/>
    <m/>
    <m/>
  </r>
  <r>
    <s v="FAC-NYD-0008"/>
    <s v="Digital/Multimedia"/>
    <x v="6"/>
    <m/>
    <m/>
    <m/>
    <m/>
    <m/>
    <x v="5"/>
    <m/>
    <m/>
    <m/>
    <m/>
    <m/>
    <m/>
    <m/>
    <s v="Guide for Aptitude Testing in Role Based Facial Comparison"/>
    <s v="Provides guidance for (inherent) aptitude testing prior to training an individual to be an assessor, reviewer, or examiner."/>
    <m/>
    <m/>
    <m/>
    <m/>
    <m/>
    <m/>
    <m/>
    <m/>
    <m/>
    <m/>
    <m/>
    <m/>
    <m/>
    <m/>
    <m/>
    <m/>
    <m/>
    <m/>
    <m/>
    <m/>
    <m/>
    <m/>
    <s v=""/>
    <m/>
    <m/>
    <m/>
    <m/>
    <m/>
    <m/>
    <m/>
    <m/>
    <s v="Competency &amp; Monitoring"/>
    <s v="•Training"/>
    <m/>
    <m/>
    <s v="LOW"/>
    <s v="Hold for next FY"/>
    <m/>
    <s v="Not started"/>
    <s v="Not started"/>
    <m/>
    <m/>
    <m/>
    <m/>
    <m/>
    <m/>
    <m/>
  </r>
  <r>
    <s v="FAC-NYD-0009"/>
    <s v="Digital/Multimedia"/>
    <x v="6"/>
    <m/>
    <m/>
    <m/>
    <m/>
    <m/>
    <x v="5"/>
    <m/>
    <m/>
    <m/>
    <m/>
    <m/>
    <m/>
    <m/>
    <s v="Pose Correction to Improve Automated Facial Recognition Search Performance"/>
    <s v="The purpose of this document is to provide an example of how a current COTS software package can perform a manual 3D pose correction on an off pose facial image. This type of image processing has been shown to assist in improving the potential that an inv"/>
    <m/>
    <m/>
    <m/>
    <m/>
    <m/>
    <m/>
    <m/>
    <m/>
    <m/>
    <m/>
    <m/>
    <m/>
    <m/>
    <m/>
    <m/>
    <m/>
    <m/>
    <m/>
    <m/>
    <m/>
    <m/>
    <m/>
    <s v=""/>
    <m/>
    <m/>
    <m/>
    <m/>
    <m/>
    <m/>
    <m/>
    <m/>
    <s v="Examination &amp; Analysis"/>
    <m/>
    <m/>
    <m/>
    <s v="LOW"/>
    <s v="Hold for next FY"/>
    <m/>
    <s v="Not started"/>
    <s v="Not started"/>
    <m/>
    <m/>
    <m/>
    <m/>
    <m/>
    <m/>
    <m/>
  </r>
  <r>
    <s v="FAC-025"/>
    <s v="Digital/Multimedia"/>
    <x v="6"/>
    <m/>
    <m/>
    <m/>
    <m/>
    <m/>
    <x v="10"/>
    <m/>
    <s v="Per SC, this document is in progress, but is awaiting guidance from the FSSB TG on Reporting and Testimony before it is finalized."/>
    <m/>
    <m/>
    <m/>
    <m/>
    <m/>
    <s v="Court Testimonial Guidelines for Facial Identification Cases"/>
    <m/>
    <m/>
    <m/>
    <m/>
    <m/>
    <m/>
    <m/>
    <m/>
    <m/>
    <m/>
    <m/>
    <m/>
    <m/>
    <m/>
    <m/>
    <m/>
    <m/>
    <m/>
    <m/>
    <m/>
    <m/>
    <m/>
    <m/>
    <s v=""/>
    <m/>
    <m/>
    <m/>
    <m/>
    <m/>
    <m/>
    <m/>
    <m/>
    <s v="Reporting Results &amp; Testimony"/>
    <s v="•Testimony"/>
    <m/>
    <m/>
    <s v="MED"/>
    <s v="Complete initial draft"/>
    <m/>
    <s v="Started / In progress"/>
    <m/>
    <m/>
    <m/>
    <m/>
    <m/>
    <m/>
    <m/>
    <m/>
  </r>
  <r>
    <s v="FAC-007"/>
    <s v="Digital/Multimedia"/>
    <x v="6"/>
    <m/>
    <m/>
    <m/>
    <m/>
    <m/>
    <x v="6"/>
    <m/>
    <s v="NOTE: This was 'withdrawn' from Facial ID SC and moved to DMSAC section"/>
    <m/>
    <m/>
    <m/>
    <m/>
    <s v="WK74814"/>
    <s v="Source Opinion Scale"/>
    <m/>
    <m/>
    <m/>
    <m/>
    <m/>
    <m/>
    <m/>
    <m/>
    <m/>
    <m/>
    <m/>
    <m/>
    <m/>
    <m/>
    <m/>
    <m/>
    <m/>
    <m/>
    <m/>
    <m/>
    <m/>
    <m/>
    <m/>
    <s v=""/>
    <m/>
    <m/>
    <m/>
    <m/>
    <m/>
    <m/>
    <m/>
    <m/>
    <m/>
    <m/>
    <m/>
    <m/>
    <s v="LOW"/>
    <s v="At SDO for further development"/>
    <m/>
    <s v="Under development at SDO"/>
    <s v="Under review by STRP"/>
    <m/>
    <m/>
    <m/>
    <m/>
    <m/>
    <m/>
    <m/>
  </r>
  <r>
    <s v="FIR-003"/>
    <s v="Scene Examination"/>
    <x v="7"/>
    <m/>
    <m/>
    <m/>
    <m/>
    <m/>
    <x v="0"/>
    <m/>
    <m/>
    <m/>
    <m/>
    <s v="NFPA"/>
    <s v="921:2021"/>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m/>
    <m/>
    <m/>
    <m/>
    <s v="N/A"/>
    <s v="N/A"/>
    <m/>
    <m/>
    <d v="2021-11-10T00:00:00"/>
    <m/>
    <m/>
    <m/>
    <m/>
    <s v="YES"/>
    <s v="closed"/>
    <d v="2021-09-07T00:00:00"/>
    <d v="2021-10-04T00:00:00"/>
    <d v="2021-10-19T00:00:00"/>
    <d v="2022-08-10T00:00:00"/>
    <d v="2022-09-06T00:00:00"/>
    <s v="YES"/>
    <m/>
    <s v=""/>
    <m/>
    <m/>
    <m/>
    <m/>
    <m/>
    <m/>
    <m/>
    <d v="2027-09-06T00:00:00"/>
    <m/>
    <m/>
    <m/>
    <m/>
    <s v="HIGH"/>
    <s v="Add SDO published standard to Registry"/>
    <s v="In comment adjudication at OSAC"/>
    <s v="In FSSB review"/>
    <s v="#REF!"/>
    <m/>
    <m/>
    <m/>
    <m/>
    <m/>
    <m/>
    <m/>
  </r>
  <r>
    <s v="FIR-004"/>
    <s v="Scene Examination"/>
    <x v="7"/>
    <m/>
    <m/>
    <m/>
    <m/>
    <m/>
    <x v="0"/>
    <m/>
    <m/>
    <m/>
    <m/>
    <s v="NFPA"/>
    <s v="1033:2022"/>
    <m/>
    <s v="Standard for Professional Qualifications for Fire Investigators"/>
    <s v="NFPA 1033 facilitates safe, accurate investigations by specifying the job performance requirements (JPRs) necessary to perform as a fire investigator in both the private and public sectors."/>
    <m/>
    <m/>
    <m/>
    <m/>
    <s v="N/A"/>
    <s v="N/A"/>
    <m/>
    <m/>
    <m/>
    <m/>
    <m/>
    <m/>
    <m/>
    <s v="YES"/>
    <s v="closed"/>
    <d v="2022-09-07T00:00:00"/>
    <d v="2021-10-04T00:00:00"/>
    <d v="2021-10-06T00:00:00"/>
    <d v="2022-08-10T00:00:00"/>
    <d v="2022-09-06T00:00:00"/>
    <s v="YES"/>
    <m/>
    <s v=""/>
    <m/>
    <m/>
    <m/>
    <m/>
    <m/>
    <m/>
    <m/>
    <d v="2027-09-06T00:00:00"/>
    <m/>
    <m/>
    <m/>
    <m/>
    <s v="HIGH"/>
    <s v="Add SDO published standard to Registry"/>
    <s v="In comment adjudication at OSAC"/>
    <s v="In FSSB review"/>
    <s v="#REF!"/>
    <m/>
    <m/>
    <m/>
    <m/>
    <m/>
    <m/>
    <m/>
  </r>
  <r>
    <s v="FIR-005"/>
    <s v="Scene Examination"/>
    <x v="7"/>
    <m/>
    <m/>
    <m/>
    <m/>
    <m/>
    <x v="2"/>
    <m/>
    <m/>
    <m/>
    <m/>
    <s v="NFPA"/>
    <s v="1321-xx"/>
    <m/>
    <s v="Standard for Fire Investigation Units"/>
    <s v="Governs the organization and operation of fire investigation units in both the public and private sector. The standard will be suitable as a basis for accreditation of fire investigation units."/>
    <m/>
    <m/>
    <m/>
    <m/>
    <s v="N/A"/>
    <s v="N/A"/>
    <d v="2021-10-08T00:00:00"/>
    <m/>
    <d v="2022-01-05T00:00:00"/>
    <s v="10/5/2021 (in Oct SB)"/>
    <m/>
    <m/>
    <m/>
    <s v="YES - public comment period at SDO occured before 1/1/22 cut-off"/>
    <m/>
    <m/>
    <m/>
    <m/>
    <m/>
    <m/>
    <m/>
    <m/>
    <s v=""/>
    <m/>
    <m/>
    <m/>
    <m/>
    <m/>
    <m/>
    <m/>
    <m/>
    <s v="Quality Assurance"/>
    <m/>
    <m/>
    <m/>
    <s v="HIGH"/>
    <s v="At SDO for further development"/>
    <s v="In adjudication at SDO"/>
    <s v="In adjudication at SDO"/>
    <s v="#REF!"/>
    <m/>
    <m/>
    <m/>
    <m/>
    <m/>
    <m/>
    <m/>
  </r>
  <r>
    <s v="FIR-001"/>
    <s v="Scene Examination"/>
    <x v="7"/>
    <m/>
    <m/>
    <m/>
    <m/>
    <m/>
    <x v="8"/>
    <m/>
    <s v="The 2021 version replaced this 2017 version on the Registry on 9/6/2022"/>
    <m/>
    <m/>
    <s v="NFPA"/>
    <s v="921:2017"/>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m/>
    <m/>
    <m/>
    <m/>
    <s v="N/A"/>
    <s v="N/A"/>
    <m/>
    <m/>
    <m/>
    <m/>
    <m/>
    <m/>
    <m/>
    <m/>
    <m/>
    <m/>
    <m/>
    <m/>
    <m/>
    <d v="2017-11-01T00:00:00"/>
    <m/>
    <m/>
    <s v=""/>
    <m/>
    <m/>
    <m/>
    <m/>
    <m/>
    <m/>
    <m/>
    <d v="2022-11-17T00:00:00"/>
    <s v="Examination &amp; Analysis"/>
    <s v="•Methods"/>
    <m/>
    <m/>
    <s v="Not applicable"/>
    <s v="Add SDO published standard to Registry"/>
    <s v="COMPLETE"/>
    <s v="COMPLETE"/>
    <s v="#REF!"/>
    <m/>
    <m/>
    <m/>
    <m/>
    <m/>
    <m/>
    <m/>
  </r>
  <r>
    <s v="FIR-002"/>
    <s v="Scene Examination"/>
    <x v="7"/>
    <m/>
    <m/>
    <m/>
    <m/>
    <m/>
    <x v="8"/>
    <m/>
    <s v="The 2022 version replaced this 2014 version on the Registry on 9/6/2022"/>
    <m/>
    <m/>
    <s v="NFPA"/>
    <s v="1033:2014"/>
    <m/>
    <s v="Standard for Professional Qualifications for Fire Investigators"/>
    <s v="NFPA 1033 facilitates safe, accurate investigations by specifying the job performance requirements (JPRs) necessary to perform as a fire investigator in both the private and public sectors."/>
    <m/>
    <m/>
    <m/>
    <m/>
    <s v="N/A"/>
    <s v="N/A"/>
    <m/>
    <m/>
    <m/>
    <m/>
    <m/>
    <m/>
    <m/>
    <m/>
    <m/>
    <m/>
    <m/>
    <m/>
    <m/>
    <d v="2016-12-22T00:00:00"/>
    <m/>
    <m/>
    <s v=""/>
    <m/>
    <m/>
    <m/>
    <m/>
    <m/>
    <m/>
    <m/>
    <d v="2021-12-22T00:00:00"/>
    <s v="Competency &amp; Monitoring"/>
    <s v="•Educational Requirements"/>
    <m/>
    <s v="•Training"/>
    <s v="Not applicable"/>
    <s v="Add SDO published standard to Registry"/>
    <s v="COMPLETE"/>
    <s v="COMPLETE"/>
    <s v="#REF!"/>
    <m/>
    <m/>
    <m/>
    <m/>
    <m/>
    <m/>
    <m/>
  </r>
  <r>
    <s v="FTM-001"/>
    <s v="Physics/Pattern Interp"/>
    <x v="8"/>
    <m/>
    <m/>
    <m/>
    <m/>
    <m/>
    <x v="0"/>
    <s v="Standard"/>
    <m/>
    <m/>
    <m/>
    <s v="ASB"/>
    <s v="061-21"/>
    <m/>
    <s v="Firearms and Toolmarks 3D Measurement Systems and Measurement Quality Control, First Edition, 2021"/>
    <s v="Applies to all imaging systems (the instrument and included scan acquisition software) which capture data beyond a flat 2D photographic image; in the remainder of this document these systems are referred to as 3D systems. This document is intended to ensu"/>
    <d v="2015-01-21T00:00:00"/>
    <s v="unknown"/>
    <d v="2018-01-17T00:00:00"/>
    <d v="2018-01-31T00:00:00"/>
    <s v="N/A"/>
    <s v="N/A"/>
    <d v="2018-05-25T00:00:00"/>
    <s v="unknown"/>
    <d v="2019-08-26T00:00:00"/>
    <s v="N/A "/>
    <m/>
    <d v="2021-01-14T00:00:00"/>
    <d v="2021-10-15T00:00:00"/>
    <s v="YES"/>
    <s v="closed"/>
    <d v="2021-12-07T00:00:00"/>
    <m/>
    <d v="2022-01-06T00:00:00"/>
    <d v="2022-02-09T00:00:00"/>
    <d v="2022-03-01T00:00:00"/>
    <s v="NO"/>
    <m/>
    <s v=""/>
    <m/>
    <m/>
    <m/>
    <m/>
    <m/>
    <m/>
    <m/>
    <d v="2027-03-01T00:00:00"/>
    <s v="Method Validation"/>
    <m/>
    <m/>
    <m/>
    <s v="Not applicable"/>
    <s v="Add SDO published standard to Registry"/>
    <s v="COMPLETE"/>
    <s v="COMPLETE"/>
    <s v="COMPLETE"/>
    <m/>
    <m/>
    <m/>
    <n v="158"/>
    <n v="-6162"/>
    <n v="-6004"/>
    <m/>
  </r>
  <r>
    <s v="FTM-002"/>
    <s v="Physics/Pattern Interp"/>
    <x v="8"/>
    <m/>
    <m/>
    <m/>
    <m/>
    <m/>
    <x v="0"/>
    <s v="Best Practice Recommendation"/>
    <m/>
    <m/>
    <m/>
    <s v="ASB"/>
    <s v="068-20"/>
    <m/>
    <s v="Safe Handling of Firearms and Ammunition, First Edition, 2020"/>
    <s v="Provides best practice recommendations for the safe handling of firearm and ammunition evidence by a forensic firearm and toolmark examiner or technician. Safe firearm handling within the laboratory corresponds with safe firearm handling in general and sh"/>
    <d v="2015-01-21T00:00:00"/>
    <s v="unknown"/>
    <d v="2018-04-20T00:00:00"/>
    <d v="2018-04-30T00:00:00"/>
    <s v="N/A"/>
    <s v="N/A"/>
    <d v="2018-05-25T00:00:00"/>
    <s v="unknown"/>
    <d v="2019-07-08T00:00:00"/>
    <s v="N/A"/>
    <m/>
    <s v="N/A"/>
    <d v="2020-09-04T00:00:00"/>
    <s v="YES"/>
    <s v="closed"/>
    <d v="2021-01-09T00:00:00"/>
    <d v="2021-02-05T00:00:00"/>
    <d v="2021-02-09T00:00:00"/>
    <d v="2021-03-05T00:00:00"/>
    <d v="2021-04-06T00:00:00"/>
    <s v="NO"/>
    <m/>
    <s v=""/>
    <m/>
    <m/>
    <m/>
    <m/>
    <m/>
    <m/>
    <m/>
    <d v="2026-04-06T00:00:00"/>
    <s v="Evidence Collection &amp; Handling"/>
    <s v="•Evidence Collection or Recovery"/>
    <m/>
    <m/>
    <s v="Not applicable"/>
    <s v="Add SDO published standard to Registry"/>
    <s v="COMPLETE"/>
    <s v="COMPLETE"/>
    <s v="COMPLETE"/>
    <m/>
    <m/>
    <m/>
    <n v="171"/>
    <n v="-6174"/>
    <n v="-6004"/>
    <m/>
  </r>
  <r>
    <s v="FTM-003"/>
    <s v="Physics/Pattern Interp"/>
    <x v="8"/>
    <m/>
    <m/>
    <m/>
    <m/>
    <m/>
    <x v="0"/>
    <s v="Standard"/>
    <m/>
    <m/>
    <m/>
    <s v="ASB"/>
    <s v="093-20"/>
    <m/>
    <s v="Standard Test Method for the Examination and Testing of Firearms, First Edition, 2020"/>
    <s v="Provides standard procedures for the examination and testing of a firearm by firearm and toolmark examiners or technicians. Following these procedures, an examiner or technician will be able to conduct, document, and report the examination and testing of "/>
    <s v="unknown"/>
    <s v="unknown"/>
    <d v="2019-01-07T00:00:00"/>
    <d v="2019-06-01T00:00:00"/>
    <s v="N/A"/>
    <s v="N/A"/>
    <s v="unknown"/>
    <s v="unknown"/>
    <d v="2019-12-30T00:00:00"/>
    <s v="N/A"/>
    <m/>
    <d v="2020-05-04T00:00:00"/>
    <d v="2020-11-17T00:00:00"/>
    <s v="YES"/>
    <s v="closed"/>
    <d v="2021-06-01T00:00:00"/>
    <d v="2021-07-01T00:00:00"/>
    <d v="2021-07-02T00:00:00"/>
    <d v="2021-10-13T00:00:00"/>
    <d v="2021-11-02T00:00:00"/>
    <s v="YES"/>
    <m/>
    <s v=""/>
    <m/>
    <m/>
    <m/>
    <m/>
    <m/>
    <m/>
    <m/>
    <d v="2026-11-02T00:00:00"/>
    <s v="Examination &amp; Analysis"/>
    <s v="•Methods"/>
    <m/>
    <m/>
    <s v="Not applicable"/>
    <s v="Add SDO published standard to Registry"/>
    <s v="COMPLETE"/>
    <s v="COMPLETE"/>
    <s v="COMPLETE"/>
    <m/>
    <m/>
    <m/>
    <m/>
    <m/>
    <m/>
    <m/>
  </r>
  <r>
    <s v="FTM-005"/>
    <s v="Physics/Pattern Interp"/>
    <x v="8"/>
    <m/>
    <m/>
    <m/>
    <m/>
    <m/>
    <x v="0"/>
    <s v="Standard"/>
    <m/>
    <m/>
    <m/>
    <s v="ASB"/>
    <s v="062-21"/>
    <m/>
    <s v="Standard for Topography Comparison Software for Toolmark Analysis, First Edition, 2021"/>
    <s v="Specifies the minimum requirements for computer software intended to compare 2D or 3D digital representations of toolmarks. It covers necessary conditions for consistent and interpretable comparisons. Software that complies with the specifications of this"/>
    <m/>
    <m/>
    <m/>
    <m/>
    <s v="N/A"/>
    <s v="N/A"/>
    <d v="2018-10-19T00:00:00"/>
    <s v="N/A"/>
    <d v="2019-08-26T00:00:00"/>
    <s v="N/A"/>
    <m/>
    <d v="2020-05-11T00:00:00"/>
    <d v="2021-10-15T00:00:00"/>
    <s v="YES"/>
    <s v="closed"/>
    <d v="2021-12-07T00:00:00"/>
    <d v="2022-01-03T00:00:00"/>
    <d v="2022-01-06T00:00:00"/>
    <d v="2022-06-08T00:00:00"/>
    <d v="2022-08-02T00:00:00"/>
    <s v="YES"/>
    <m/>
    <s v=""/>
    <m/>
    <m/>
    <m/>
    <m/>
    <m/>
    <m/>
    <m/>
    <d v="2027-08-02T00:00:00"/>
    <s v="Method Validation"/>
    <m/>
    <m/>
    <m/>
    <s v="HIGH"/>
    <s v="Initiate Registry approval process (for SDO published standard)"/>
    <s v="In open comment at OSAC"/>
    <s v="In comment adjudication at OSAC"/>
    <s v="In FSSB review"/>
    <m/>
    <m/>
    <m/>
    <m/>
    <m/>
    <m/>
    <m/>
  </r>
  <r>
    <s v="FTM-006"/>
    <s v="Physics/Pattern Interp"/>
    <x v="8"/>
    <m/>
    <m/>
    <m/>
    <m/>
    <m/>
    <x v="0"/>
    <s v="Standard"/>
    <m/>
    <m/>
    <m/>
    <s v="ASB"/>
    <s v="063-21"/>
    <m/>
    <s v="Implementation of 3D Technologies in Forensic Firearm and Toolmark Comparison Laboratories, First Edition, 2021"/>
    <s v="Outlines the necessary steps to ensure the proper implementation of 3D technologies (software and/or hardware) / technical procedure(s) required in a forensic toolmark laboratory."/>
    <d v="2015-01-21T00:00:00"/>
    <m/>
    <d v="2018-01-17T00:00:00"/>
    <d v="2018-01-31T00:00:00"/>
    <s v="N/A"/>
    <s v="N/A"/>
    <d v="2018-07-27T00:00:00"/>
    <s v="N/A"/>
    <d v="2019-08-26T00:00:00"/>
    <s v="N/A"/>
    <m/>
    <d v="2020-05-11T00:00:00"/>
    <d v="2021-10-15T00:00:00"/>
    <s v="YES"/>
    <s v="closed"/>
    <d v="2021-12-07T00:00:00"/>
    <d v="2022-01-03T00:00:00"/>
    <d v="2022-01-06T00:00:00"/>
    <d v="2022-06-08T00:00:00"/>
    <d v="2022-08-02T00:00:00"/>
    <s v="YES"/>
    <m/>
    <s v=""/>
    <m/>
    <m/>
    <m/>
    <m/>
    <m/>
    <m/>
    <m/>
    <d v="2027-08-02T00:00:00"/>
    <s v="Method Validation"/>
    <m/>
    <m/>
    <m/>
    <s v="HIGH"/>
    <s v="Initiate Registry approval process (for SDO published standard)"/>
    <s v="In open comment at OSAC"/>
    <s v="In comment adjudication at OSAC"/>
    <s v="In FSSB review"/>
    <m/>
    <m/>
    <m/>
    <n v="158"/>
    <n v="-6162"/>
    <n v="-6004"/>
    <m/>
  </r>
  <r>
    <s v="FTM-004"/>
    <s v="Physics/Pattern Interp"/>
    <x v="8"/>
    <m/>
    <m/>
    <m/>
    <m/>
    <m/>
    <x v="1"/>
    <s v="Best Practice Recommendation"/>
    <s v="In RA process - open for comment (deadline 9/5/22)"/>
    <m/>
    <m/>
    <s v="ASB"/>
    <s v="060-21"/>
    <m/>
    <s v="Guidelines for Barrel and Overall Length Measurements of Firearms, First Edition, 2021"/>
    <s v="Intended for firearm examiners conducting barrel and overall length measurements for firearms."/>
    <m/>
    <m/>
    <m/>
    <m/>
    <s v="N/A"/>
    <s v="N/A"/>
    <d v="2018-10-05T00:00:00"/>
    <s v="N/A"/>
    <d v="2020-06-29T00:00:00"/>
    <s v="N/A"/>
    <m/>
    <s v="1/25/2021 (R1); 6/14/2021 (R2)"/>
    <d v="2021-12-24T00:00:00"/>
    <s v="YES"/>
    <s v="https://www.surveymonkey.com/r/WYYM3XQ"/>
    <d v="2022-08-02T00:00:00"/>
    <d v="2022-09-05T00:00:00"/>
    <m/>
    <m/>
    <m/>
    <m/>
    <m/>
    <s v=""/>
    <m/>
    <m/>
    <m/>
    <m/>
    <m/>
    <m/>
    <m/>
    <m/>
    <s v="Examination &amp; Analysis"/>
    <s v="•Methods"/>
    <m/>
    <m/>
    <s v="HIGH"/>
    <s v="Initiate Registry approval process (for SDO published standard)"/>
    <s v="Pending SDO publication"/>
    <s v="Started / In progress"/>
    <s v="In comment adjudication at OSAC"/>
    <m/>
    <m/>
    <m/>
    <m/>
    <m/>
    <m/>
    <m/>
  </r>
  <r>
    <s v="FTM-007"/>
    <s v="Physics/Pattern Interp"/>
    <x v="8"/>
    <m/>
    <m/>
    <m/>
    <m/>
    <m/>
    <x v="1"/>
    <s v="Standard"/>
    <s v="In RA process - open for comment (deadline 9/5/22)"/>
    <m/>
    <m/>
    <s v="ASB"/>
    <s v="096-22"/>
    <m/>
    <s v="Standard Method for the Examination and Documentation of Ammunition and Ammunition Components, First Edition, 2022"/>
    <s v="Provides standard procedures for the examination and testing of ammunition and/or ammunition components by firearm and toolmark examiners or technicians. Following these procedures, an examiner or technician will be able to document and report the examina"/>
    <m/>
    <m/>
    <m/>
    <m/>
    <s v="N/A"/>
    <s v="N/A"/>
    <s v="7/27/2018; 12/20/2019"/>
    <s v="N/A"/>
    <d v="2020-09-07T00:00:00"/>
    <s v="N/A"/>
    <m/>
    <s v="9/20/2021 (R1)"/>
    <d v="2022-02-11T00:00:00"/>
    <s v="YES"/>
    <s v="https://www.surveymonkey.com/r/J633TG2"/>
    <d v="2022-08-02T00:00:00"/>
    <d v="2022-09-05T00:00:00"/>
    <m/>
    <m/>
    <m/>
    <m/>
    <m/>
    <s v=""/>
    <m/>
    <m/>
    <m/>
    <m/>
    <m/>
    <m/>
    <m/>
    <m/>
    <s v="Examination &amp; Analysis"/>
    <s v="•Data Criteria &amp; Analysis"/>
    <m/>
    <m/>
    <s v="HIGH"/>
    <s v="Initiate Registry approval process (for SDO published standard)"/>
    <s v="Pending SDO publication"/>
    <m/>
    <s v="In open comment at OSAC"/>
    <m/>
    <m/>
    <m/>
    <m/>
    <m/>
    <m/>
    <m/>
  </r>
  <r>
    <s v="FTM-008"/>
    <s v="Physics/Pattern Interp"/>
    <x v="8"/>
    <m/>
    <m/>
    <m/>
    <m/>
    <m/>
    <x v="1"/>
    <s v="Standard"/>
    <s v="In RA process - open for comment (deadline 9/5/22); HFTG liaison likely to submit petition "/>
    <m/>
    <m/>
    <s v="ASB"/>
    <s v="105-21"/>
    <m/>
    <s v="Minimum Education Requirements for Firearm and Toolmark Examiner Trainees, First Edition, 2021"/>
    <s v="This document provides the minimum education requirements for forensic laboratory employees entering a training program in firearm and toolmark examination. This document does not apply to previously trained and qualified firearm and toolmark examiners wh"/>
    <m/>
    <m/>
    <d v="2018-06-18T00:00:00"/>
    <d v="2018-06-30T00:00:00"/>
    <s v="N/A"/>
    <s v="N/A"/>
    <d v="2018-11-09T00:00:00"/>
    <m/>
    <m/>
    <m/>
    <m/>
    <m/>
    <d v="2021-09-24T00:00:00"/>
    <s v="YES"/>
    <s v="https://www.surveymonkey.com/r/XJ6YH7G"/>
    <d v="2022-08-02T00:00:00"/>
    <d v="2022-09-05T00:00:00"/>
    <m/>
    <m/>
    <m/>
    <m/>
    <m/>
    <s v=""/>
    <m/>
    <m/>
    <m/>
    <m/>
    <m/>
    <m/>
    <m/>
    <m/>
    <s v="Competency &amp; Monitoring"/>
    <s v="•Educational Requirements"/>
    <m/>
    <m/>
    <s v="HIGH"/>
    <s v="Initiate Registry approval process (for SDO published standard)"/>
    <s v="Pending SDO publication"/>
    <m/>
    <s v="In open comment at OSAC"/>
    <m/>
    <m/>
    <m/>
    <m/>
    <m/>
    <m/>
    <m/>
  </r>
  <r>
    <s v="FTM-009"/>
    <s v="Physics/Pattern Interp"/>
    <x v="8"/>
    <m/>
    <m/>
    <m/>
    <m/>
    <m/>
    <x v="2"/>
    <s v="Standard"/>
    <s v="in SDO working group"/>
    <m/>
    <m/>
    <s v="ASB"/>
    <s v="100-xx"/>
    <m/>
    <s v="Range of Source Conclusions and Criteria in Toolmark Examinations"/>
    <s v="Provides a standard scale of conclusions and criteria to be used for all microscopic firearm and toolmark examinations and comparisons conducted for the forensic purpose of determining if two or more toolmarks were or could have been created by the same t"/>
    <m/>
    <m/>
    <m/>
    <m/>
    <s v="N/A"/>
    <s v="N/A"/>
    <d v="2019-04-05T00:00:00"/>
    <d v="2021-11-26T00:00:00"/>
    <d v="2022-01-13T00:00:00"/>
    <d v="2021-11-29T00:00:00"/>
    <m/>
    <m/>
    <m/>
    <s v="NO - SDO/OSAC open comment period occured after 1/1/2022 cut-off date"/>
    <s v="N/A"/>
    <s v="N/A"/>
    <s v="N/A"/>
    <m/>
    <m/>
    <m/>
    <m/>
    <m/>
    <s v=""/>
    <m/>
    <m/>
    <m/>
    <m/>
    <m/>
    <m/>
    <m/>
    <m/>
    <s v="Reporting Results &amp; Testimony"/>
    <s v="•Interpretation &amp; Opinion"/>
    <m/>
    <m/>
    <s v="HIGH"/>
    <m/>
    <m/>
    <s v="In adjudication at SDO"/>
    <s v="In adjudication at SDO"/>
    <m/>
    <m/>
    <m/>
    <m/>
    <m/>
    <m/>
    <m/>
  </r>
  <r>
    <s v="FTM-010"/>
    <s v="Physics/Pattern Interp"/>
    <x v="8"/>
    <m/>
    <m/>
    <m/>
    <m/>
    <m/>
    <x v="2"/>
    <s v="Best Practice Recommendation"/>
    <s v="open for public comment @ASB (deadline 9/12/22)"/>
    <m/>
    <m/>
    <s v="ASB"/>
    <s v="102-xx"/>
    <m/>
    <s v="Standard for Verification of Source Conclusions in Toolmark Examinations"/>
    <s v="Provides best practice recommendations for conducting peer review evaluations (i.e. verifications) of source conclusions arising from the microscopic comparison of toolmark evidence."/>
    <m/>
    <m/>
    <m/>
    <m/>
    <s v="N/A"/>
    <s v="N/A"/>
    <s v="4/5/2019; 1/24/2020"/>
    <d v="2022-07-29T00:00:00"/>
    <d v="2022-09-12T00:00:00"/>
    <d v="2022-08-01T00:00:00"/>
    <m/>
    <m/>
    <m/>
    <m/>
    <m/>
    <m/>
    <m/>
    <m/>
    <m/>
    <m/>
    <m/>
    <m/>
    <s v=""/>
    <m/>
    <m/>
    <m/>
    <m/>
    <m/>
    <m/>
    <m/>
    <m/>
    <s v="Quality Assurance"/>
    <s v="•Review of Results (technical review, admin review, or verification)"/>
    <m/>
    <m/>
    <s v="HIGH"/>
    <m/>
    <m/>
    <s v="Under development at SDO"/>
    <s v="Under development at SDO"/>
    <m/>
    <m/>
    <m/>
    <m/>
    <m/>
    <m/>
    <m/>
  </r>
  <r>
    <s v="FTM-011"/>
    <s v="Physics/Pattern Interp"/>
    <x v="8"/>
    <m/>
    <m/>
    <m/>
    <m/>
    <m/>
    <x v="2"/>
    <s v="Best Practice Recommendation"/>
    <s v="in SDO working group"/>
    <m/>
    <m/>
    <s v="ASB"/>
    <s v="107-xx"/>
    <m/>
    <s v="Best Practice Recommendation for Measuring Trigger Pull of a Firearm and Estimating its Uncertainty, First Edition"/>
    <s v="Provides recommendations for crime lab procedures for trigger pull measurements and for estimating uncertainties associated with trigger pull measurements. "/>
    <m/>
    <m/>
    <m/>
    <m/>
    <s v="N/A"/>
    <s v="N/A"/>
    <d v="2018-12-21T00:00:00"/>
    <m/>
    <d v="2021-01-25T00:00:00"/>
    <s v="11/2/2021 (R1); 4/1/2022 (R2)"/>
    <m/>
    <s v="11/29/2021 (R1); 5/16/2022 (R2)"/>
    <m/>
    <s v="YES - public comment period at SDO was a recirc."/>
    <m/>
    <m/>
    <m/>
    <m/>
    <m/>
    <m/>
    <m/>
    <m/>
    <s v=""/>
    <m/>
    <m/>
    <m/>
    <m/>
    <m/>
    <m/>
    <m/>
    <m/>
    <s v="Examination &amp; Analysis"/>
    <s v="•Methods"/>
    <m/>
    <m/>
    <s v="MED"/>
    <m/>
    <m/>
    <s v="Under development at SDO"/>
    <s v="Under development at SDO"/>
    <m/>
    <m/>
    <m/>
    <m/>
    <m/>
    <m/>
    <m/>
  </r>
  <r>
    <s v="FTM-012"/>
    <s v="Physics/Pattern Interp"/>
    <x v="8"/>
    <m/>
    <m/>
    <m/>
    <m/>
    <m/>
    <x v="2"/>
    <m/>
    <s v="open for public comment @ASB (deadline 9/12/22)"/>
    <m/>
    <m/>
    <s v="ASB"/>
    <s v="162-xx"/>
    <m/>
    <s v="Standard Method for the Forensic Examination and Documentation of Non-Firearm Tools and Toolmarks"/>
    <s v="Provides standard procedures for the examination and documentation of tools and toolmarks by forensic firearm and toolmark examiners. Following these procedures, an examiner will be able to document and report the examination of tools and toolmarks. This "/>
    <m/>
    <m/>
    <d v="2020-09-29T00:00:00"/>
    <m/>
    <s v="N/A"/>
    <s v="N/A"/>
    <d v="2021-05-28T00:00:00"/>
    <s v="?"/>
    <d v="2022-05-16T00:00:00"/>
    <s v="4/1/2022; (I) 8/1/2022 (R1)"/>
    <m/>
    <s v="9/12/2022 (R1)"/>
    <m/>
    <s v="NO - OSAC open comment period happened during SDO public comment period "/>
    <m/>
    <m/>
    <m/>
    <m/>
    <m/>
    <m/>
    <m/>
    <m/>
    <s v=""/>
    <m/>
    <m/>
    <m/>
    <m/>
    <m/>
    <m/>
    <m/>
    <m/>
    <s v="Examination &amp; Analysis"/>
    <s v="•Methods"/>
    <m/>
    <m/>
    <s v="LOW"/>
    <m/>
    <m/>
    <s v="Under development at SDO"/>
    <s v="In SDO public comment"/>
    <m/>
    <m/>
    <m/>
    <m/>
    <m/>
    <m/>
    <m/>
  </r>
  <r>
    <s v="FTM-013"/>
    <s v="Physics/Pattern Interp"/>
    <x v="8"/>
    <m/>
    <m/>
    <m/>
    <m/>
    <m/>
    <x v="4"/>
    <s v="Standard"/>
    <s v="in FSSB review - petition submitted for additional FSSB review at Sept meeting"/>
    <m/>
    <s v="OSAC 2021-N-0012"/>
    <s v="ASB"/>
    <s v="124"/>
    <m/>
    <s v="Standard for Requirements and Recommendations for a Firearm and Toolmark Examiner Training Program"/>
    <s v="This standard covers minimum requirements and recommendations for firearm and toolmark examiner training programs. The requirements listed in this standard include the essential skills and knowledge needed to perform successfully in the discipline. The ad"/>
    <s v="N/A"/>
    <s v="N/A"/>
    <s v="N/A"/>
    <m/>
    <s v="N/A"/>
    <s v="N/A"/>
    <s v="6/14/2019 (pre 2.0)"/>
    <s v="TBD"/>
    <s v="TBD"/>
    <s v="TBD"/>
    <m/>
    <s v="TBD"/>
    <s v="TBD"/>
    <s v="NO - OSAC Proposed Standard"/>
    <m/>
    <m/>
    <m/>
    <m/>
    <m/>
    <m/>
    <m/>
    <m/>
    <s v="non-STRP"/>
    <d v="2021-02-02T00:00:00"/>
    <m/>
    <n v="29"/>
    <s v="N/A"/>
    <d v="2022-09-07T00:00:00"/>
    <m/>
    <m/>
    <m/>
    <s v="Competency &amp; Monitoring"/>
    <s v="•Training"/>
    <m/>
    <m/>
    <s v="HIGH"/>
    <m/>
    <s v="In comment adjudication at OSAC"/>
    <s v="In comment adjudication at OSAC"/>
    <s v="In open comment at OSAC"/>
    <m/>
    <s v="Q3: Going out soon for second non-STRP 30 day open comment period"/>
    <m/>
    <m/>
    <m/>
    <m/>
    <m/>
  </r>
  <r>
    <s v="FTM-014"/>
    <s v="Physics/Pattern Interp"/>
    <x v="8"/>
    <m/>
    <m/>
    <m/>
    <m/>
    <m/>
    <x v="4"/>
    <m/>
    <m/>
    <m/>
    <m/>
    <s v="ASB"/>
    <s v="101"/>
    <m/>
    <s v="Supporting Documentation of Source Conclusions in Toolmark Examinations"/>
    <m/>
    <m/>
    <m/>
    <m/>
    <m/>
    <s v="N/A"/>
    <s v="N/A"/>
    <d v="2019-04-05T00:00:00"/>
    <m/>
    <m/>
    <m/>
    <m/>
    <m/>
    <m/>
    <m/>
    <m/>
    <m/>
    <m/>
    <m/>
    <m/>
    <m/>
    <m/>
    <m/>
    <s v=""/>
    <m/>
    <m/>
    <m/>
    <m/>
    <m/>
    <m/>
    <m/>
    <m/>
    <s v="Examination &amp; Analysis"/>
    <s v="•Data Criteria &amp; Analysis"/>
    <m/>
    <m/>
    <s v="LOW"/>
    <m/>
    <s v="Started / In progress"/>
    <s v="Started / In progress"/>
    <s v="Started / In progress"/>
    <m/>
    <m/>
    <m/>
    <m/>
    <m/>
    <m/>
    <m/>
  </r>
  <r>
    <s v="FTM-015"/>
    <s v="Physics/Pattern Interp"/>
    <x v="8"/>
    <m/>
    <m/>
    <m/>
    <m/>
    <m/>
    <x v="4"/>
    <s v="Best Practice Recommendation"/>
    <m/>
    <m/>
    <m/>
    <s v="ASB"/>
    <s v="103"/>
    <m/>
    <s v="Guidelines for Reporting of Source Conclusions in Toolmark Examinations"/>
    <s v="Provides a standard for report wording of source conclusions arising from microscopic toolmark examinations and comparisons conducted for the forensic purpose of determining if two or more toolmarks were or could have been made by the same tool."/>
    <m/>
    <m/>
    <m/>
    <m/>
    <s v="N/A"/>
    <s v="N/A"/>
    <d v="2019-04-05T00:00:00"/>
    <m/>
    <m/>
    <m/>
    <m/>
    <m/>
    <m/>
    <m/>
    <m/>
    <m/>
    <m/>
    <m/>
    <m/>
    <m/>
    <m/>
    <m/>
    <s v=""/>
    <m/>
    <m/>
    <m/>
    <m/>
    <m/>
    <m/>
    <m/>
    <m/>
    <s v="Reporting Results &amp; Testimony"/>
    <s v="•Reporting"/>
    <m/>
    <m/>
    <s v="LOW"/>
    <m/>
    <s v="Started / In progress"/>
    <s v="Started / In progress"/>
    <s v="Started / In progress"/>
    <m/>
    <m/>
    <m/>
    <m/>
    <m/>
    <m/>
    <m/>
  </r>
  <r>
    <s v="FTM-016"/>
    <s v="Physics/Pattern Interp"/>
    <x v="8"/>
    <m/>
    <m/>
    <m/>
    <m/>
    <m/>
    <x v="4"/>
    <s v="Standard"/>
    <m/>
    <m/>
    <m/>
    <s v="ASB"/>
    <s v="104"/>
    <m/>
    <s v="Standard for 3D Virtual Comparison Microscopy for Firearm and Toolmark Analysis"/>
    <s v="Intended to ensure proper acquisition, application, and interpretation of 3D microscopic measurements within the discipline of firearm and toolmark examination. The Standard applies to all visual toolmark comparisons utilizing 3D surface topography measur"/>
    <m/>
    <m/>
    <m/>
    <m/>
    <s v="N/A"/>
    <s v="N/A"/>
    <d v="2018-08-10T00:00:00"/>
    <m/>
    <m/>
    <m/>
    <m/>
    <m/>
    <m/>
    <m/>
    <m/>
    <m/>
    <m/>
    <m/>
    <m/>
    <m/>
    <m/>
    <m/>
    <s v=""/>
    <m/>
    <m/>
    <m/>
    <m/>
    <m/>
    <m/>
    <m/>
    <m/>
    <s v="Examination &amp; Analysis"/>
    <s v="•Methods"/>
    <m/>
    <m/>
    <s v="HIGH"/>
    <m/>
    <s v="Started / In progress"/>
    <s v="Started / In progress"/>
    <s v="Started / In progress"/>
    <m/>
    <m/>
    <m/>
    <m/>
    <m/>
    <m/>
    <m/>
  </r>
  <r>
    <s v="FTM-017"/>
    <s v="Physics/Pattern Interp"/>
    <x v="8"/>
    <m/>
    <m/>
    <m/>
    <m/>
    <m/>
    <x v="4"/>
    <s v="Best Practice Recommendation"/>
    <s v="Ready for STRP process"/>
    <m/>
    <m/>
    <s v="ASB"/>
    <s v="164"/>
    <m/>
    <s v="Best Practice Recommendation for Muzzle to Target Measurements and Measuring its Uncertainty"/>
    <s v="Provides procedures for the visual, microscopic, and chemical processing of items for the determination of muzzle-to-target distance, including the comparison of known-distance witness panels to the questioned item. This standard contains procedures for t"/>
    <m/>
    <m/>
    <m/>
    <m/>
    <s v="N/A"/>
    <s v="N/A"/>
    <m/>
    <m/>
    <m/>
    <m/>
    <m/>
    <m/>
    <m/>
    <m/>
    <m/>
    <m/>
    <m/>
    <m/>
    <m/>
    <m/>
    <m/>
    <m/>
    <s v=""/>
    <m/>
    <m/>
    <m/>
    <m/>
    <m/>
    <m/>
    <m/>
    <m/>
    <s v="Examination &amp; Analysis"/>
    <s v="•Methods"/>
    <m/>
    <m/>
    <s v="LOW"/>
    <m/>
    <s v="Started / In progress"/>
    <s v="Started / In progress"/>
    <s v="Started / In progress"/>
    <m/>
    <m/>
    <m/>
    <m/>
    <m/>
    <m/>
    <m/>
  </r>
  <r>
    <s v="FTM-018"/>
    <s v="Physics/Pattern Interp"/>
    <x v="8"/>
    <m/>
    <m/>
    <m/>
    <m/>
    <m/>
    <x v="4"/>
    <m/>
    <s v="Ready for STRP process"/>
    <m/>
    <m/>
    <m/>
    <m/>
    <m/>
    <s v="Standard Test Method for the Examination and Restoration of Obliterated Serial Numbers"/>
    <s v="Provides standard procedures for the examination and restoration of obliterated serial numbers by firearm and toolmark examiners or technicians. Following these procedures, an examiner or technician will be able to conduct, document, and report the examin"/>
    <m/>
    <m/>
    <m/>
    <m/>
    <s v="N/A"/>
    <s v="N/A"/>
    <m/>
    <m/>
    <m/>
    <m/>
    <m/>
    <m/>
    <m/>
    <m/>
    <m/>
    <m/>
    <m/>
    <m/>
    <m/>
    <m/>
    <m/>
    <m/>
    <s v=""/>
    <m/>
    <m/>
    <m/>
    <m/>
    <m/>
    <m/>
    <m/>
    <m/>
    <s v="Examination &amp; Analysis"/>
    <s v="•Methods"/>
    <m/>
    <m/>
    <s v="MED"/>
    <m/>
    <s v="Started / In progress"/>
    <s v="Started / In progress"/>
    <s v="Started / In progress"/>
    <m/>
    <m/>
    <m/>
    <m/>
    <m/>
    <m/>
    <m/>
  </r>
  <r>
    <s v="FTM-019"/>
    <s v="Physics/Pattern Interp"/>
    <x v="8"/>
    <m/>
    <m/>
    <m/>
    <m/>
    <m/>
    <x v="4"/>
    <m/>
    <m/>
    <m/>
    <m/>
    <m/>
    <m/>
    <m/>
    <s v="Standard Test Method for the Examination and Comparison of Toolmarks for Source Attribution"/>
    <m/>
    <m/>
    <m/>
    <m/>
    <m/>
    <s v="N/A"/>
    <s v="N/A"/>
    <m/>
    <m/>
    <m/>
    <m/>
    <m/>
    <m/>
    <m/>
    <m/>
    <m/>
    <m/>
    <m/>
    <m/>
    <m/>
    <m/>
    <m/>
    <m/>
    <s v=""/>
    <m/>
    <m/>
    <m/>
    <m/>
    <m/>
    <m/>
    <m/>
    <m/>
    <s v="Examination &amp; Analysis"/>
    <s v="•Methods"/>
    <m/>
    <m/>
    <s v="LOW"/>
    <m/>
    <s v="Started / In progress"/>
    <s v="Started / In progress"/>
    <s v="Started / In progress"/>
    <m/>
    <m/>
    <m/>
    <m/>
    <m/>
    <m/>
    <m/>
  </r>
  <r>
    <s v="FTM-020"/>
    <s v="Physics/Pattern Interp"/>
    <x v="8"/>
    <m/>
    <m/>
    <m/>
    <m/>
    <m/>
    <x v="4"/>
    <m/>
    <m/>
    <m/>
    <m/>
    <m/>
    <m/>
    <m/>
    <s v="Standard Test Method for Muzzle-to-Garment Distance Determinations"/>
    <m/>
    <m/>
    <m/>
    <m/>
    <m/>
    <s v="N/A"/>
    <s v="N/A"/>
    <d v="2021-05-28T00:00:00"/>
    <m/>
    <m/>
    <m/>
    <m/>
    <m/>
    <m/>
    <m/>
    <m/>
    <m/>
    <m/>
    <m/>
    <m/>
    <m/>
    <m/>
    <m/>
    <s v=""/>
    <m/>
    <m/>
    <m/>
    <m/>
    <m/>
    <m/>
    <m/>
    <m/>
    <s v="Examination &amp; Analysis"/>
    <s v="•Methods"/>
    <m/>
    <m/>
    <s v="LOW"/>
    <m/>
    <s v="Started / In progress"/>
    <s v="Started / In progress"/>
    <s v="Started / In progress"/>
    <m/>
    <m/>
    <m/>
    <m/>
    <m/>
    <m/>
    <m/>
  </r>
  <r>
    <s v="FTM-023"/>
    <s v="Physics/Pattern Interp"/>
    <x v="8"/>
    <m/>
    <m/>
    <m/>
    <m/>
    <m/>
    <x v="4"/>
    <s v="Standard"/>
    <s v="The status was updated during Q3 from NYD to under devel, as such OPO ID changed from FTM-NYD-0001 to FTM-023"/>
    <m/>
    <m/>
    <m/>
    <m/>
    <m/>
    <s v="Standard for Documentation of Comparisons"/>
    <s v="Provides the criteria for the documentation of the toolmarks found on ammunition, fired ammunition and other surfaces for the purposes of source conclusion"/>
    <m/>
    <m/>
    <m/>
    <m/>
    <s v="N/A"/>
    <s v="N/A"/>
    <m/>
    <m/>
    <m/>
    <m/>
    <m/>
    <m/>
    <m/>
    <m/>
    <m/>
    <m/>
    <m/>
    <m/>
    <m/>
    <m/>
    <m/>
    <m/>
    <s v=""/>
    <m/>
    <m/>
    <m/>
    <m/>
    <m/>
    <m/>
    <m/>
    <m/>
    <s v="Examination &amp; Analysis"/>
    <s v="•Data Criteria &amp; Analysis"/>
    <m/>
    <m/>
    <s v="LOW"/>
    <m/>
    <m/>
    <s v="Not started"/>
    <s v="Started / In progress"/>
    <m/>
    <m/>
    <m/>
    <m/>
    <m/>
    <m/>
    <m/>
  </r>
  <r>
    <s v="FTM-022"/>
    <s v="Physics/Pattern Interp"/>
    <x v="8"/>
    <m/>
    <m/>
    <m/>
    <m/>
    <m/>
    <x v="4"/>
    <m/>
    <m/>
    <m/>
    <m/>
    <m/>
    <m/>
    <m/>
    <s v="Best Practices for the Resolution of Conflicts in Toolmark  Source Conclusions"/>
    <m/>
    <m/>
    <m/>
    <m/>
    <m/>
    <s v="N/A"/>
    <s v="N/A"/>
    <m/>
    <m/>
    <m/>
    <m/>
    <m/>
    <m/>
    <m/>
    <m/>
    <m/>
    <m/>
    <m/>
    <m/>
    <m/>
    <m/>
    <m/>
    <m/>
    <m/>
    <m/>
    <m/>
    <m/>
    <m/>
    <m/>
    <m/>
    <m/>
    <m/>
    <s v="Quality Assurance"/>
    <m/>
    <m/>
    <m/>
    <s v="MED"/>
    <m/>
    <m/>
    <m/>
    <s v="Started / In progress"/>
    <m/>
    <m/>
    <m/>
    <m/>
    <m/>
    <m/>
    <m/>
  </r>
  <r>
    <s v="FTM-NYD-0002"/>
    <s v="Physics/Pattern Interp"/>
    <x v="8"/>
    <m/>
    <m/>
    <m/>
    <m/>
    <m/>
    <x v="5"/>
    <s v="Best Practice Recommendation"/>
    <m/>
    <m/>
    <m/>
    <m/>
    <m/>
    <m/>
    <s v="Best Practice for Testimony of Firearm Examination Conclusions"/>
    <s v="The subcommittee may provide a guideline for testimony related to firearm examinations, including source conclusions."/>
    <m/>
    <m/>
    <m/>
    <m/>
    <s v="N/A"/>
    <s v="N/A"/>
    <m/>
    <m/>
    <m/>
    <m/>
    <m/>
    <m/>
    <m/>
    <m/>
    <m/>
    <m/>
    <m/>
    <m/>
    <m/>
    <m/>
    <m/>
    <m/>
    <s v=""/>
    <m/>
    <m/>
    <m/>
    <m/>
    <m/>
    <m/>
    <m/>
    <m/>
    <s v="Reporting Results &amp; Testimony"/>
    <s v="•Testimony"/>
    <m/>
    <m/>
    <s v="LOW"/>
    <m/>
    <m/>
    <s v="Not started"/>
    <s v="Not started"/>
    <m/>
    <m/>
    <m/>
    <m/>
    <m/>
    <m/>
    <m/>
  </r>
  <r>
    <s v="FTM-NYD-0003"/>
    <s v="Physics/Pattern Interp"/>
    <x v="8"/>
    <m/>
    <m/>
    <m/>
    <m/>
    <m/>
    <x v="5"/>
    <s v="Technical Report"/>
    <m/>
    <m/>
    <m/>
    <m/>
    <m/>
    <m/>
    <s v="Technical Report of Reporting Results from 3D measurement systems and algorithm-assisted/based comparisons"/>
    <s v="This technical report will provide a general survey, information and guidance on reporting statistical results from validated scoring hardware and software systems."/>
    <m/>
    <m/>
    <m/>
    <m/>
    <s v="N/A"/>
    <s v="N/A"/>
    <m/>
    <m/>
    <m/>
    <m/>
    <m/>
    <m/>
    <m/>
    <m/>
    <m/>
    <m/>
    <m/>
    <m/>
    <m/>
    <m/>
    <m/>
    <m/>
    <s v=""/>
    <m/>
    <m/>
    <m/>
    <m/>
    <m/>
    <m/>
    <m/>
    <m/>
    <s v="Reporting Results &amp; Testimony"/>
    <s v="•Reporting"/>
    <m/>
    <m/>
    <s v="LOW"/>
    <m/>
    <m/>
    <s v="Not started"/>
    <s v="Not started"/>
    <m/>
    <m/>
    <m/>
    <m/>
    <m/>
    <m/>
    <m/>
  </r>
  <r>
    <s v="FWT-001"/>
    <s v="Physics/Pattern Interp"/>
    <x v="9"/>
    <m/>
    <m/>
    <m/>
    <m/>
    <m/>
    <x v="0"/>
    <s v="Best Practice Recommendation"/>
    <m/>
    <m/>
    <m/>
    <s v="ASB"/>
    <s v="021-19"/>
    <m/>
    <s v="Best Practices for the Preparation of Test Impressions from Footwear and Tires, First Edition, 2019"/>
    <s v="This document was developed to provide forensic footwear and tire impression examiners guidance in the preparation of two and three dimensional test impressions from footwear and tires."/>
    <s v="unknown"/>
    <s v="unknown"/>
    <s v="unknown"/>
    <m/>
    <s v="N/A"/>
    <s v="N/A"/>
    <s v="unknown"/>
    <s v="unknown"/>
    <s v="10/23/2017 &amp; 12/24/2018"/>
    <s v="N/A"/>
    <m/>
    <s v="N/A"/>
    <d v="2019-09-20T00:00:00"/>
    <s v="YES"/>
    <s v="closed"/>
    <d v="2020-12-05T00:00:00"/>
    <d v="2021-01-04T00:00:00"/>
    <d v="2021-01-05T00:00:00"/>
    <d v="2021-04-09T00:00:00"/>
    <d v="2021-05-04T00:00:00"/>
    <s v="YES"/>
    <m/>
    <s v=""/>
    <m/>
    <m/>
    <m/>
    <m/>
    <m/>
    <m/>
    <m/>
    <d v="2026-05-04T00:00:00"/>
    <s v="Evidence Collection &amp; Handling"/>
    <s v="•Evidence Collection or Recovery"/>
    <m/>
    <m/>
    <s v="Not applicable"/>
    <s v="Add SDO published standard to Registry"/>
    <s v="COMPLETE"/>
    <s v="COMPLETE"/>
    <s v="COMPLETE"/>
    <m/>
    <m/>
    <m/>
    <m/>
    <m/>
    <m/>
    <m/>
  </r>
  <r>
    <s v="FWT-002"/>
    <s v="Physics/Pattern Interp"/>
    <x v="9"/>
    <s v="Crime Scene Investigation/Reconstruction"/>
    <m/>
    <m/>
    <m/>
    <m/>
    <x v="0"/>
    <s v="Best Practice Recommendation"/>
    <m/>
    <m/>
    <m/>
    <s v="ASB"/>
    <s v="049-20"/>
    <m/>
    <s v="Best Practice Recommendation for Lifting of Footwear and Tire Impressions, First Edition, 2020"/>
    <s v="This document provides best practice recommendations for personnel responsible for lifting footwear and tire impressions. The recommendations set forth in this document optimize the recovery of impressions."/>
    <s v="unknown"/>
    <s v="unknown"/>
    <s v="unknown"/>
    <m/>
    <s v="N/A"/>
    <s v="N/A"/>
    <d v="2019-06-21T00:00:00"/>
    <s v="unknown"/>
    <d v="2019-12-30T00:00:00"/>
    <s v="N/A"/>
    <m/>
    <s v="N/A"/>
    <d v="2020-08-14T00:00:00"/>
    <s v="YES"/>
    <s v="closed"/>
    <d v="2021-03-02T00:00:00"/>
    <d v="2021-04-02T00:00:00"/>
    <d v="2021-04-05T00:00:00"/>
    <d v="2021-08-25T00:00:00"/>
    <d v="2021-09-07T00:00:00"/>
    <s v="YES"/>
    <m/>
    <s v=""/>
    <m/>
    <m/>
    <m/>
    <m/>
    <m/>
    <m/>
    <m/>
    <d v="2026-09-07T00:00:00"/>
    <s v="Evidence Collection &amp; Handling"/>
    <s v="•Evidence Collection or Recovery"/>
    <m/>
    <m/>
    <s v="Not applicable"/>
    <s v="Add SDO published standard to Registry"/>
    <s v="COMPLETE"/>
    <s v="COMPLETE"/>
    <s v="COMPLETE"/>
    <m/>
    <m/>
    <m/>
    <m/>
    <m/>
    <m/>
    <m/>
  </r>
  <r>
    <s v="FWT-003"/>
    <s v="Physics/Pattern Interp"/>
    <x v="9"/>
    <s v="Crime Scene Investigation/Reconstruction, Digital Evidence"/>
    <s v="Digital Evidence"/>
    <m/>
    <m/>
    <m/>
    <x v="1"/>
    <s v="Best Practice Recommendation"/>
    <m/>
    <m/>
    <m/>
    <s v="ASB"/>
    <s v="050-21"/>
    <m/>
    <s v="Best Practice Recommendation for Photographic Documentation of Footwear and Tire Impression Evidence, First Edition, 2021"/>
    <s v="This document provides best practice recommendations for personnel responsible for documenting and photographing footwear and tire impressions for future examinations."/>
    <m/>
    <m/>
    <m/>
    <m/>
    <s v="N/A"/>
    <s v="N/A"/>
    <d v="2019-06-21T00:00:00"/>
    <s v="unknown"/>
    <d v="2020-03-16T00:00:00"/>
    <s v="N/A"/>
    <m/>
    <d v="2020-11-02T00:00:00"/>
    <d v="2021-08-13T00:00:00"/>
    <s v="YES"/>
    <m/>
    <m/>
    <m/>
    <m/>
    <m/>
    <m/>
    <m/>
    <m/>
    <s v=""/>
    <m/>
    <m/>
    <m/>
    <m/>
    <m/>
    <m/>
    <m/>
    <m/>
    <s v="Evidence Collection &amp; Handling"/>
    <s v="•Evidence Preservation"/>
    <m/>
    <m/>
    <s v="LOW"/>
    <s v="Add SDO published standard to Registry"/>
    <m/>
    <s v="In comment adjudication at OSAC"/>
    <s v="In open comment at OSAC"/>
    <m/>
    <m/>
    <m/>
    <m/>
    <m/>
    <m/>
    <m/>
  </r>
  <r>
    <s v="FWT-004"/>
    <s v="Physics/Pattern Interp"/>
    <x v="9"/>
    <m/>
    <m/>
    <m/>
    <m/>
    <m/>
    <x v="1"/>
    <s v="Technical Report"/>
    <s v="In RA process &gt; in comment adjudication @OSAC"/>
    <m/>
    <m/>
    <s v="ASB"/>
    <s v="051-20"/>
    <m/>
    <s v="Scope of Work for a Footwear/Tire Examiner, First Edition, 2020"/>
    <s v="This technical report covers the primary responsibilities, types of examinations, and constituent duties of a footwear/tire examiner for lab management, quality assurance, law enforcement and the judiciary. By omission it describes the types of examinatio"/>
    <s v="unknown"/>
    <s v="unknown"/>
    <s v="unknown"/>
    <m/>
    <s v="N/A"/>
    <s v="N/A"/>
    <s v="unknown"/>
    <s v="unknown"/>
    <d v="2020-01-20T00:00:00"/>
    <s v="N/A"/>
    <m/>
    <s v="unknown"/>
    <s v="announced in Nov 2020 Standards Bulletin"/>
    <s v="YES"/>
    <s v="closed"/>
    <d v="2021-05-04T00:00:00"/>
    <d v="2021-06-04T00:00:00"/>
    <d v="2021-06-08T00:00:00"/>
    <m/>
    <m/>
    <m/>
    <m/>
    <s v=""/>
    <m/>
    <m/>
    <m/>
    <m/>
    <m/>
    <m/>
    <m/>
    <m/>
    <s v="Examination &amp; Analysis"/>
    <s v="•Scope of Examination"/>
    <m/>
    <m/>
    <s v="LOW"/>
    <s v="Add SDO published standard to Registry"/>
    <m/>
    <s v="In open comment at OSAC"/>
    <s v="In open comment at OSAC"/>
    <m/>
    <m/>
    <m/>
    <m/>
    <m/>
    <m/>
    <m/>
  </r>
  <r>
    <s v="FWT-005"/>
    <s v="Physics/Pattern Interp"/>
    <x v="9"/>
    <s v="Crime Scene Investigation/Reconstruction"/>
    <m/>
    <m/>
    <m/>
    <m/>
    <x v="1"/>
    <s v="Best Practice Recommendation"/>
    <s v="In RA process - open for comment (deadline 9/5/22)"/>
    <m/>
    <m/>
    <s v="ASB"/>
    <s v="052-22"/>
    <m/>
    <s v="Best Practice Recommendation for the Detection and Collection of Footwear and Tire Impression Evidence, First Edition, 2022"/>
    <s v="This document provides best practice recommendations for personnel responsible for detecting footwear and tire impressions."/>
    <m/>
    <m/>
    <m/>
    <m/>
    <s v="N/A"/>
    <s v="N/A"/>
    <d v="2019-11-01T00:00:00"/>
    <s v="unknown"/>
    <d v="2020-07-13T00:00:00"/>
    <s v="N/A"/>
    <m/>
    <d v="2021-04-05T00:00:00"/>
    <d v="2022-02-03T00:00:00"/>
    <s v="YES"/>
    <s v="https://www.surveymonkey.com/r/VFBXVMS"/>
    <d v="2022-08-02T00:00:00"/>
    <d v="2022-09-05T00:00:00"/>
    <m/>
    <m/>
    <m/>
    <m/>
    <m/>
    <s v=""/>
    <m/>
    <m/>
    <m/>
    <m/>
    <m/>
    <m/>
    <m/>
    <m/>
    <s v="Evidence Collection &amp; Handling"/>
    <s v="•Evidence Identification"/>
    <m/>
    <m/>
    <s v="LOW"/>
    <s v="Add SDO published standard to Registry"/>
    <m/>
    <s v="In comment adjudication at OSAC"/>
    <m/>
    <m/>
    <m/>
    <m/>
    <m/>
    <m/>
    <m/>
    <m/>
  </r>
  <r>
    <s v="FWT-006"/>
    <s v="Physics/Pattern Interp"/>
    <x v="9"/>
    <s v="Initial discussions were had regarding the potential for interdisciplinary collaboration/standardization. No consensus was found and each discipline began working on their own document"/>
    <m/>
    <m/>
    <m/>
    <m/>
    <x v="1"/>
    <s v="Standard"/>
    <s v="SC vote to move to open comment"/>
    <m/>
    <m/>
    <s v="ASB"/>
    <s v="095-20"/>
    <m/>
    <s v="Standard for Minimum Qualifications and Training for a Footwear/Tire Forensic Science Service Provider, First Edition, 2020"/>
    <s v="This standard describes the minimum qualifications and training for a footwear/tire Forensic Science Service Provider (FSSP) with little to no experience or previous training."/>
    <m/>
    <m/>
    <m/>
    <m/>
    <s v="N/A"/>
    <s v="N/A"/>
    <d v="2018-07-20T00:00:00"/>
    <s v="unknown"/>
    <d v="2019-10-21T00:00:00"/>
    <s v="N/A"/>
    <m/>
    <m/>
    <d v="2020-08-14T00:00:00"/>
    <s v="YES"/>
    <m/>
    <m/>
    <m/>
    <m/>
    <m/>
    <m/>
    <m/>
    <m/>
    <s v=""/>
    <m/>
    <m/>
    <m/>
    <m/>
    <m/>
    <m/>
    <m/>
    <m/>
    <s v="Competency &amp; Monitoring"/>
    <s v="•Training"/>
    <m/>
    <m/>
    <s v="LOW"/>
    <s v="Initiate Registry approval process (for SDO published standard)"/>
    <m/>
    <s v="In adjudication at SDO"/>
    <s v="Started / In progress"/>
    <m/>
    <s v="Q3: SC vote to move to open comment_x000a_"/>
    <m/>
    <m/>
    <m/>
    <m/>
    <m/>
  </r>
  <r>
    <s v="FWT-007"/>
    <s v="Physics/Pattern Interp"/>
    <x v="9"/>
    <m/>
    <m/>
    <m/>
    <m/>
    <m/>
    <x v="1"/>
    <s v="Technical Report"/>
    <s v="Withdrawn from Reg approval process in Feb 2020 and sent back to ASB for further revisions"/>
    <m/>
    <m/>
    <s v="ASB"/>
    <s v="097-19"/>
    <m/>
    <s v="Terminology Used for Forensic Footwear and Tire Evidence, First Edition, 2019"/>
    <s v="This technical report is a compilation of terms commonly used in footwear and tire examination."/>
    <m/>
    <m/>
    <m/>
    <m/>
    <s v="N/A"/>
    <s v="N/A"/>
    <m/>
    <s v="unknown"/>
    <d v="2018-12-13T00:00:00"/>
    <s v="N/A"/>
    <m/>
    <m/>
    <d v="2019-07-19T00:00:00"/>
    <s v="YES"/>
    <m/>
    <m/>
    <m/>
    <m/>
    <m/>
    <m/>
    <m/>
    <m/>
    <s v=""/>
    <m/>
    <m/>
    <m/>
    <m/>
    <m/>
    <m/>
    <m/>
    <m/>
    <s v="Terminology"/>
    <m/>
    <m/>
    <m/>
    <s v="LOW"/>
    <s v="Initiate revision"/>
    <m/>
    <s v="Under review by STRP"/>
    <s v="Started / In progress"/>
    <m/>
    <m/>
    <m/>
    <m/>
    <m/>
    <m/>
    <s v="withdrawn from Reg approval process in Feb 2020 and sent back to ASB for further revisions"/>
  </r>
  <r>
    <s v="FWT-008"/>
    <s v="Physics/Pattern Interp"/>
    <x v="9"/>
    <s v="yes - which one?"/>
    <m/>
    <m/>
    <m/>
    <m/>
    <x v="1"/>
    <s v="Standard"/>
    <s v="SC voting to move to open comment"/>
    <m/>
    <m/>
    <s v="ASB"/>
    <s v="099-19"/>
    <m/>
    <s v="Standard for Footwear/Tire Examination Proficiency Testing Program, First Edition 2019"/>
    <s v="This standard outlines the requirements for proficiency test providers and forensic science service providers (FSSP) for creating proficiency tests appropriate for use by a Footwear/Tire FSSP. The standard also provides recommendation for testing frequenc"/>
    <m/>
    <m/>
    <m/>
    <d v="2018-06-30T00:00:00"/>
    <s v="N/A"/>
    <s v="N/A"/>
    <d v="2018-08-31T00:00:00"/>
    <s v="unknown"/>
    <d v="2018-12-03T00:00:00"/>
    <s v="N/A"/>
    <m/>
    <d v="2019-09-16T00:00:00"/>
    <d v="2020-08-14T00:00:00"/>
    <s v="YES"/>
    <m/>
    <m/>
    <m/>
    <m/>
    <m/>
    <m/>
    <m/>
    <m/>
    <s v=""/>
    <m/>
    <m/>
    <m/>
    <m/>
    <m/>
    <m/>
    <m/>
    <m/>
    <s v="Quality Assurance"/>
    <s v="•Proficiency Testing, Other Interlab Comparisons, and Intralabs for QA purposes"/>
    <m/>
    <m/>
    <s v="LOW"/>
    <s v="Add SDO published standard to Registry"/>
    <m/>
    <s v="In FSSB review"/>
    <s v="Started / In progress"/>
    <m/>
    <m/>
    <m/>
    <m/>
    <m/>
    <m/>
    <m/>
  </r>
  <r>
    <s v="FWT-009"/>
    <s v="Physics/Pattern Interp"/>
    <x v="9"/>
    <s v="Crime Scene Investigation/Reconstruction"/>
    <m/>
    <m/>
    <m/>
    <m/>
    <x v="1"/>
    <s v="Best Practice Recommendation"/>
    <s v="RA process not yet started"/>
    <m/>
    <m/>
    <s v="ASB"/>
    <s v="126-20"/>
    <m/>
    <s v="Best Practice Recommendation for Casting of Footwear and Tire Impression Evidence at the Crime Scene, First Edition, 2020"/>
    <s v="This document provides best practice recommendations for personnel responsible for casting footwear and tire impressions. The recommendations set forth in this document optimize the recovery of impressions."/>
    <m/>
    <m/>
    <m/>
    <m/>
    <s v="N/A"/>
    <s v="N/A"/>
    <d v="2019-08-02T00:00:00"/>
    <m/>
    <s v="1/13 or 2/13/2020"/>
    <s v="N/A"/>
    <m/>
    <m/>
    <d v="2020-10-20T00:00:00"/>
    <s v="YES"/>
    <m/>
    <m/>
    <m/>
    <m/>
    <m/>
    <m/>
    <m/>
    <m/>
    <s v=""/>
    <m/>
    <m/>
    <m/>
    <m/>
    <m/>
    <m/>
    <m/>
    <m/>
    <s v="Evidence Collection &amp; Handling"/>
    <s v="•Evidence Collection or Recovery"/>
    <m/>
    <m/>
    <s v="LOW"/>
    <s v="Add SDO published standard to Registry"/>
    <m/>
    <s v="In comment adjudication at OSAC"/>
    <s v="Not started"/>
    <m/>
    <m/>
    <m/>
    <m/>
    <m/>
    <m/>
    <m/>
  </r>
  <r>
    <s v="FWT-010"/>
    <s v="Physics/Pattern Interp"/>
    <x v="9"/>
    <m/>
    <m/>
    <m/>
    <m/>
    <m/>
    <x v="2"/>
    <s v="Standard"/>
    <m/>
    <m/>
    <m/>
    <s v="ASB"/>
    <s v="137-xx"/>
    <m/>
    <s v="Standard for Examination and Documentation of Footwear and Tire Impression Evidence"/>
    <s v="This standard defines the examination process and minimum documentation requirements associated with the relevant observations and conclusions/interpretations encountered during footwear/tire tread examinations."/>
    <m/>
    <m/>
    <m/>
    <m/>
    <s v="N/A"/>
    <s v="N/A"/>
    <d v="2019-11-01T00:00:00"/>
    <m/>
    <d v="2020-04-27T00:00:00"/>
    <s v="11/2/2021 (R2); 2/11/2022 (R3)"/>
    <m/>
    <s v="4/5/2021 (R1); 11/29/2021 (R2); 3/28/2022 (R3)"/>
    <m/>
    <s v="YES - public comment period at SDO was a recirc."/>
    <m/>
    <m/>
    <m/>
    <m/>
    <m/>
    <m/>
    <m/>
    <m/>
    <s v=""/>
    <m/>
    <m/>
    <m/>
    <m/>
    <m/>
    <m/>
    <m/>
    <m/>
    <s v="Examination &amp; Analysis"/>
    <s v="•Methods"/>
    <m/>
    <m/>
    <s v="HIGH"/>
    <s v="Add SDO published standard to Registry"/>
    <m/>
    <s v="In adjudication at SDO"/>
    <s v="In SDO public comment"/>
    <m/>
    <m/>
    <m/>
    <m/>
    <m/>
    <m/>
    <m/>
  </r>
  <r>
    <s v="FWT-011"/>
    <s v="Physics/Pattern Interp"/>
    <x v="9"/>
    <s v="Crime Scene Investigation/Reconstruction"/>
    <m/>
    <m/>
    <m/>
    <m/>
    <x v="4"/>
    <s v="Best Practice Recommendation"/>
    <s v="Pending STRP establishment"/>
    <m/>
    <s v="OSAC 2022-S-0032"/>
    <m/>
    <m/>
    <m/>
    <s v="Best Practice Recommendation for the Chemical Processing of Footwear and Tire Impression Evidence"/>
    <s v="This document is a best practice recommendation for forensic professionals who _x000a_  are responsible for the collection and examination of footwear and/or tire _x000a_  impression evidence encountered at crime scenes or in the forensic laboratory."/>
    <s v="N/A"/>
    <s v="N/A"/>
    <s v="N/A"/>
    <m/>
    <s v="N/A"/>
    <s v="N/A"/>
    <s v="TBD"/>
    <s v="TBD"/>
    <s v="TBD"/>
    <s v="TBD"/>
    <m/>
    <s v="TBD"/>
    <s v="TBD"/>
    <s v="NO - OSAC Proposed Standard"/>
    <m/>
    <m/>
    <m/>
    <m/>
    <m/>
    <m/>
    <m/>
    <m/>
    <s v="STRP"/>
    <m/>
    <m/>
    <m/>
    <m/>
    <m/>
    <m/>
    <m/>
    <m/>
    <s v="Evidence Collection &amp; Handling"/>
    <s v="•Evidence Enhancement"/>
    <m/>
    <m/>
    <s v="LOW"/>
    <s v="At SDO for further development"/>
    <m/>
    <s v="In adjudication at SDO"/>
    <s v="Under review by STRP"/>
    <m/>
    <m/>
    <m/>
    <m/>
    <m/>
    <m/>
    <m/>
  </r>
  <r>
    <s v="FWT-012"/>
    <s v="Physics/Pattern Interp"/>
    <x v="9"/>
    <m/>
    <m/>
    <m/>
    <m/>
    <m/>
    <x v="4"/>
    <s v="Best Practice Recommendation"/>
    <m/>
    <m/>
    <m/>
    <m/>
    <m/>
    <m/>
    <s v="Best Practice Recommendation for Examination and Documentation of Footwear and Tire Impression Evidence"/>
    <s v="This best practice details the in-depth examination process and documentation _x000a_  requirements associated with the relevant observations and _x000a_  conclusions/interpretations encountered during footwear/tire tread _x000a_  examinations."/>
    <m/>
    <m/>
    <m/>
    <m/>
    <s v="N/A"/>
    <s v="N/A"/>
    <m/>
    <m/>
    <m/>
    <m/>
    <m/>
    <m/>
    <m/>
    <m/>
    <m/>
    <m/>
    <m/>
    <m/>
    <m/>
    <m/>
    <m/>
    <m/>
    <s v=""/>
    <m/>
    <m/>
    <m/>
    <m/>
    <m/>
    <m/>
    <m/>
    <m/>
    <s v="Examination &amp; Analysis"/>
    <s v="•Data Criteria &amp; Analysis"/>
    <m/>
    <m/>
    <s v="HIGH"/>
    <s v="Complete initial draft"/>
    <m/>
    <s v="Started / In progress"/>
    <s v="Started / In progress"/>
    <m/>
    <m/>
    <m/>
    <m/>
    <m/>
    <m/>
    <m/>
  </r>
  <r>
    <s v="FWT-013"/>
    <s v="Physics/Pattern Interp"/>
    <x v="9"/>
    <s v="Potential exists to standardize this framework and language although each subcommittee is already working on their own documents"/>
    <m/>
    <m/>
    <m/>
    <m/>
    <x v="4"/>
    <s v="Best Practice Recommendation"/>
    <m/>
    <m/>
    <m/>
    <m/>
    <m/>
    <m/>
    <s v="Best Practice Recommendation for Articulation, Interpretation, and Conclusions in Footwear and Tire Report Writing and Testimony"/>
    <s v="This standard provides a framework for a justifiable, transparent, and understandable means of articulating results/interpretations in the footwear/tire evidence discipline. This standard defines terms, describes comparative observations and interpretatio"/>
    <m/>
    <m/>
    <m/>
    <m/>
    <s v="N/A"/>
    <s v="N/A"/>
    <m/>
    <m/>
    <m/>
    <m/>
    <m/>
    <m/>
    <m/>
    <m/>
    <m/>
    <m/>
    <m/>
    <m/>
    <m/>
    <m/>
    <m/>
    <m/>
    <s v=""/>
    <m/>
    <m/>
    <m/>
    <m/>
    <m/>
    <m/>
    <m/>
    <m/>
    <s v="Reporting Results &amp; Testimony"/>
    <s v="•Testimony"/>
    <m/>
    <m/>
    <s v="HIGH"/>
    <s v="At SDO for further development"/>
    <m/>
    <s v="Started / In progress"/>
    <s v="Started / In progress"/>
    <m/>
    <m/>
    <m/>
    <m/>
    <m/>
    <m/>
    <m/>
  </r>
  <r>
    <s v="FWT-014"/>
    <s v="Physics/Pattern Interp"/>
    <x v="9"/>
    <m/>
    <m/>
    <m/>
    <m/>
    <m/>
    <x v="4"/>
    <s v="Best Practice Recommendation"/>
    <s v="Updated status to Under Development (OPO ID was previously FWT-NYD-0001"/>
    <m/>
    <m/>
    <m/>
    <m/>
    <m/>
    <s v="Best Practice Recommendation for Footwear and Tire Intelligence"/>
    <s v="Best practice document outlining methods for all non-evidential comparison services including (but not limited to) make/model database searches and size estimations"/>
    <m/>
    <m/>
    <m/>
    <m/>
    <s v="N/A"/>
    <s v="N/A"/>
    <m/>
    <m/>
    <m/>
    <m/>
    <m/>
    <m/>
    <m/>
    <m/>
    <m/>
    <m/>
    <m/>
    <m/>
    <m/>
    <m/>
    <m/>
    <m/>
    <s v=""/>
    <m/>
    <m/>
    <m/>
    <m/>
    <m/>
    <m/>
    <m/>
    <m/>
    <s v="Examination &amp; Analysis"/>
    <s v="•Data Criteria &amp; Analysis"/>
    <m/>
    <m/>
    <s v="LOW"/>
    <s v="Complete initial draft"/>
    <m/>
    <s v="Started / In progress"/>
    <s v="Started / In progress"/>
    <m/>
    <m/>
    <m/>
    <m/>
    <m/>
    <m/>
    <m/>
  </r>
  <r>
    <s v="FWT-015"/>
    <s v="Physics/Pattern Interp"/>
    <x v="9"/>
    <s v="Yes, potential exists to standardize this framework and language although unknown as to how each SC is handling this topic"/>
    <m/>
    <m/>
    <m/>
    <m/>
    <x v="4"/>
    <s v="Best Practice Recommendation"/>
    <s v="Updated status to Under Development (OPO ID was previously FWT-NYD-0002"/>
    <m/>
    <m/>
    <m/>
    <m/>
    <m/>
    <s v="Best Practice Recommendation for Verification and Review"/>
    <s v="This document provides best practice recommendations for personnel responsible for verifying results/interpretations and reviewing footwear and tire casework technical records."/>
    <m/>
    <m/>
    <m/>
    <m/>
    <s v="N/A"/>
    <s v="N/A"/>
    <m/>
    <m/>
    <m/>
    <m/>
    <m/>
    <m/>
    <m/>
    <m/>
    <m/>
    <m/>
    <m/>
    <m/>
    <m/>
    <m/>
    <m/>
    <m/>
    <s v=""/>
    <m/>
    <m/>
    <m/>
    <m/>
    <m/>
    <m/>
    <m/>
    <m/>
    <s v="Quality Assurance"/>
    <s v="•Review of Results (technical review, admin review, or verification)"/>
    <m/>
    <m/>
    <s v="LOW"/>
    <s v="Start draft"/>
    <m/>
    <s v="Not started"/>
    <s v="Started / In progress"/>
    <m/>
    <m/>
    <m/>
    <m/>
    <m/>
    <m/>
    <m/>
  </r>
  <r>
    <s v="FWT-016"/>
    <s v="Physics/Pattern Interp"/>
    <x v="9"/>
    <m/>
    <m/>
    <m/>
    <m/>
    <m/>
    <x v="4"/>
    <m/>
    <m/>
    <m/>
    <m/>
    <m/>
    <m/>
    <m/>
    <s v="Best Practice Recommendation for Task Relevant Information and Human Factors Guidance"/>
    <s v="This document describes which contextual information is task relevant and what other human factors should be considered by forensic footwear and tire practitioners"/>
    <m/>
    <m/>
    <m/>
    <m/>
    <s v="N/A"/>
    <s v="N/A"/>
    <m/>
    <m/>
    <m/>
    <m/>
    <m/>
    <m/>
    <m/>
    <m/>
    <m/>
    <m/>
    <m/>
    <m/>
    <m/>
    <m/>
    <m/>
    <m/>
    <m/>
    <m/>
    <m/>
    <m/>
    <m/>
    <m/>
    <m/>
    <m/>
    <m/>
    <s v="Quality Assurance"/>
    <m/>
    <m/>
    <m/>
    <s v="LOW"/>
    <s v="Start draft"/>
    <m/>
    <m/>
    <s v="Started / In progress"/>
    <m/>
    <m/>
    <m/>
    <m/>
    <m/>
    <m/>
    <m/>
  </r>
  <r>
    <s v="ANT-001"/>
    <s v="Medicine"/>
    <x v="10"/>
    <m/>
    <m/>
    <m/>
    <m/>
    <m/>
    <x v="0"/>
    <s v="Best Practice Recommendation"/>
    <m/>
    <m/>
    <m/>
    <s v="ASB"/>
    <s v="089-20"/>
    <m/>
    <s v="Best Practice Recommendation for Facial Approximation in Forensic Anthropology, First Edition, 2020"/>
    <s v="Provides guidance for facial approximation from skeletal remains. The production and assessment of facial approximations using skeletal remains represents a combination of varied methods of art and anatomical science that continue to evolve. Therefore, re"/>
    <s v="unknown"/>
    <s v="unknown"/>
    <d v="2018-03-15T00:00:00"/>
    <d v="2018-03-19T00:00:00"/>
    <s v="N/A"/>
    <s v="N/A"/>
    <d v="2018-11-02T00:00:00"/>
    <s v="unknown"/>
    <d v="2019-01-21T00:00:00"/>
    <s v="N/A"/>
    <m/>
    <s v="10/14/2019 (R1)"/>
    <d v="2020-07-10T00:00:00"/>
    <s v="YES"/>
    <s v="closed"/>
    <d v="2020-09-05T00:00:00"/>
    <m/>
    <d v="2020-10-05T00:00:00"/>
    <d v="2021-08-11T00:00:00"/>
    <d v="2021-09-07T00:00:00"/>
    <s v="YES"/>
    <m/>
    <s v=""/>
    <m/>
    <m/>
    <m/>
    <m/>
    <m/>
    <m/>
    <m/>
    <d v="2026-09-07T00:00:00"/>
    <s v="Examination &amp; Analysis"/>
    <s v="•Scope of Examination"/>
    <m/>
    <m/>
    <s v="Not applicable"/>
    <s v="Add SDO published standard to Registry"/>
    <s v="COMPLETE"/>
    <s v="COMPLETE"/>
    <s v="COMPLETE"/>
    <m/>
    <m/>
    <m/>
    <m/>
    <m/>
    <m/>
    <m/>
  </r>
  <r>
    <s v="ANT-002"/>
    <s v="Medicine"/>
    <x v="10"/>
    <m/>
    <m/>
    <m/>
    <m/>
    <m/>
    <x v="1"/>
    <s v="Standard"/>
    <s v="Per email notification on 8/9/22, this was going through the RA process but will be withdrawn and resubmitted (under the 1.5 process). "/>
    <m/>
    <m/>
    <s v="ASB"/>
    <s v="045-19"/>
    <m/>
    <s v="Standard for Stature Estimation in Forensic Anthropology, First Edition, 2019"/>
    <s v="Stature is one of several biological parameters that can be estimated from skeletal remains or radiographic images of skeletal remains. This standard describes methods for estimating stature from skeletal elements when disarticulation has occurred, render"/>
    <d v="2015-01-20T00:00:00"/>
    <d v="2017-04-18T00:00:00"/>
    <d v="2017-04-18T00:00:00"/>
    <d v="2017-05-01T00:00:00"/>
    <s v="N/A"/>
    <s v="N/A"/>
    <s v="12/1/2017 &amp; 8/31/2018"/>
    <s v="unknown"/>
    <d v="2018-12-10T00:00:00"/>
    <s v="N/A"/>
    <d v="2018-12-10T00:00:00"/>
    <s v="N/A"/>
    <d v="2019-02-15T00:00:00"/>
    <s v="YES"/>
    <s v="closed"/>
    <d v="2020-04-07T00:00:00"/>
    <m/>
    <d v="2020-05-07T00:00:00"/>
    <m/>
    <m/>
    <m/>
    <m/>
    <s v=""/>
    <m/>
    <m/>
    <m/>
    <m/>
    <m/>
    <m/>
    <m/>
    <m/>
    <s v="Examination &amp; Analysis"/>
    <s v="•Methods"/>
    <s v="Reporting Results &amp; Testimony"/>
    <s v="•Interpretation &amp; Opinion"/>
    <s v="HIGH"/>
    <s v="Add SDO published standard to Registry"/>
    <m/>
    <m/>
    <s v="In comment adjudication at OSAC"/>
    <m/>
    <s v="Q3: SC Chair will recommend to SC to withdraw this document and resubmit for RA process (SC"/>
    <d v="2018-12-10T00:00:00"/>
    <n v="119"/>
    <n v="92"/>
    <n v="211"/>
    <m/>
  </r>
  <r>
    <s v="ANT-003"/>
    <s v="Medicine"/>
    <x v="10"/>
    <m/>
    <m/>
    <m/>
    <m/>
    <m/>
    <x v="1"/>
    <s v="Standard"/>
    <s v="Per email notification on 8/9/22, this was going through the RA process but will be withdrawn and resubmitted (under the 1.5 process). "/>
    <m/>
    <m/>
    <s v="ASB"/>
    <s v="090-19"/>
    <m/>
    <s v="Standard for Sex Estimation in Forensic Anthropology, First Edition, 2019"/>
    <s v="Describes methods for estimating sex from adult skeletal elements obtained directly from skeletal remains or radiographic images of skeletal remains"/>
    <m/>
    <m/>
    <d v="2018-03-15T00:00:00"/>
    <m/>
    <s v="N/A"/>
    <s v="N/A"/>
    <d v="2018-08-31T00:00:00"/>
    <s v="unknown"/>
    <d v="2019-01-28T00:00:00"/>
    <s v="N/A"/>
    <m/>
    <s v="N/A"/>
    <d v="2019-12-27T00:00:00"/>
    <s v="YES"/>
    <m/>
    <m/>
    <m/>
    <m/>
    <m/>
    <m/>
    <m/>
    <m/>
    <s v=""/>
    <m/>
    <m/>
    <m/>
    <m/>
    <m/>
    <m/>
    <m/>
    <m/>
    <s v="Examination &amp; Analysis"/>
    <s v="•Methods"/>
    <s v="Reporting Results &amp; Testimony"/>
    <s v="•Interpretation &amp; Opinion"/>
    <s v="HIGH"/>
    <s v="Add SDO published standard to Registry"/>
    <m/>
    <m/>
    <m/>
    <m/>
    <s v="Q3: SC Chair will recommend to SC to withdraw this document and resubmit for RA process (SC"/>
    <m/>
    <m/>
    <m/>
    <m/>
    <m/>
  </r>
  <r>
    <s v="ANT-004"/>
    <s v="Medicine"/>
    <x v="10"/>
    <m/>
    <m/>
    <m/>
    <m/>
    <m/>
    <x v="1"/>
    <m/>
    <s v="Per email notification on 8/9/22, this will begin the RA process (1.5 process)"/>
    <m/>
    <m/>
    <s v="ASB"/>
    <s v="134-21"/>
    <m/>
    <s v="Standard for Analyzing Pathological Conditions and Anomalies in Forensic Anthropology, First Edition, 2021"/>
    <s v="Describes techniques and approaches for describing and/or conducting a differential diagnosis of pathological conditions and anomalies from skeletal material and/or radiographic images. This document does not distinguish between anomalies and normal skele"/>
    <m/>
    <m/>
    <m/>
    <m/>
    <s v="N/A"/>
    <s v="N/A"/>
    <d v="2019-11-04T00:00:00"/>
    <s v="unknown"/>
    <d v="2020-07-06T00:00:00"/>
    <s v="N/A"/>
    <m/>
    <s v="11/16/2020 (R1)"/>
    <d v="2021-05-14T00:00:00"/>
    <s v="YES"/>
    <m/>
    <m/>
    <m/>
    <m/>
    <m/>
    <m/>
    <m/>
    <m/>
    <s v=""/>
    <m/>
    <m/>
    <m/>
    <m/>
    <m/>
    <m/>
    <m/>
    <m/>
    <s v="Examination &amp; Analysis"/>
    <s v="•Methods"/>
    <s v="Reporting Results &amp; Testimony"/>
    <s v="•Interpretation &amp; Opinion"/>
    <s v="HIGH"/>
    <s v="Add SDO published standard to Registry"/>
    <m/>
    <m/>
    <m/>
    <m/>
    <m/>
    <m/>
    <m/>
    <m/>
    <m/>
    <m/>
  </r>
  <r>
    <s v="ANT-005"/>
    <s v="Medicine"/>
    <x v="10"/>
    <m/>
    <m/>
    <m/>
    <m/>
    <m/>
    <x v="1"/>
    <m/>
    <s v="Per email notification on 8/9/22, this will begin the RA process (1.5 process)"/>
    <m/>
    <m/>
    <s v="ASB"/>
    <s v="146-21"/>
    <m/>
    <s v="Standard for Resolving Commingled Remains in Forensic Anthropology, First Edition, 2021"/>
    <s v="Describes techniques and approaches for resolving commingled remains cases. The most appropriate techniques shall be reliably and objectively applied for segregating remains and determining the number of individuals present.  "/>
    <m/>
    <m/>
    <m/>
    <m/>
    <s v="N/A"/>
    <s v="N/A"/>
    <d v="2020-05-29T00:00:00"/>
    <s v="unknown"/>
    <s v="11/16/2020; 3/22/2021; 7/19/2021"/>
    <s v="N/A"/>
    <m/>
    <m/>
    <d v="2021-10-01T00:00:00"/>
    <s v="YES"/>
    <m/>
    <m/>
    <m/>
    <m/>
    <m/>
    <m/>
    <m/>
    <m/>
    <s v=""/>
    <m/>
    <m/>
    <m/>
    <m/>
    <m/>
    <m/>
    <m/>
    <m/>
    <s v="Examination &amp; Analysis"/>
    <s v="•Methods"/>
    <s v="Reporting Results &amp; Testimony"/>
    <s v="•Interpretation &amp; Opinion"/>
    <s v="HIGH"/>
    <s v="Add SDO published standard to Registry"/>
    <m/>
    <m/>
    <m/>
    <m/>
    <m/>
    <m/>
    <m/>
    <m/>
    <m/>
    <m/>
  </r>
  <r>
    <s v="ANT-012"/>
    <s v="Medicine"/>
    <x v="10"/>
    <m/>
    <m/>
    <m/>
    <m/>
    <m/>
    <x v="1"/>
    <m/>
    <m/>
    <m/>
    <m/>
    <s v="ASB "/>
    <s v="149-21"/>
    <m/>
    <s v="Standard for Taphonomic Observations in Support of the Postmortem Interval, First Edition, 2021"/>
    <s v="Describes the types of observations that may contribute to estimating the postmortem interval or understanding the context of the remains."/>
    <m/>
    <m/>
    <m/>
    <s v="unknown"/>
    <s v="N/A"/>
    <s v="N/A"/>
    <d v="2020-06-26T00:00:00"/>
    <s v="unknown"/>
    <d v="2021-02-01T00:00:00"/>
    <s v="12/3/2021 (R2)"/>
    <m/>
    <s v="5/17/2021 (R1); 1/17/2022 (R2)"/>
    <d v="2022-06-01T00:00:00"/>
    <s v="YES - public comment period at SDO was a recirc."/>
    <m/>
    <m/>
    <m/>
    <m/>
    <m/>
    <m/>
    <m/>
    <m/>
    <s v=""/>
    <m/>
    <m/>
    <m/>
    <m/>
    <m/>
    <m/>
    <m/>
    <m/>
    <s v="Examination &amp; Analysis"/>
    <s v="•Methods"/>
    <s v="Reporting Results &amp; Testimony"/>
    <s v="•Interpretation &amp; Opinion"/>
    <s v="HIGH"/>
    <s v="Initiate Registry approval process (for SDO published standard)"/>
    <m/>
    <s v="Under development at SDO"/>
    <s v="In adjudication at SDO"/>
    <m/>
    <m/>
    <m/>
    <m/>
    <m/>
    <m/>
    <m/>
  </r>
  <r>
    <s v="ANT-006"/>
    <s v="Medicine"/>
    <x v="10"/>
    <m/>
    <m/>
    <m/>
    <m/>
    <m/>
    <x v="1"/>
    <m/>
    <s v="Per email notification on 8/9/22, this will begin the RA process (1.5 process)"/>
    <m/>
    <m/>
    <s v="ASB "/>
    <s v="150-21"/>
    <m/>
    <s v="Standard for Determination of Medicolegal Significance from Skeletal Remains in Forensic Anthropology, First Edition, 2021"/>
    <s v="Identifies methods that shall be used to determine the medicolegal significance of skeletal remains.  The standard identifies three categories of medicolegal significance:  _x000a_Differentiating skeletal remains from other types of material; Differentiating hu"/>
    <m/>
    <m/>
    <m/>
    <m/>
    <s v="N/A"/>
    <s v="N/A"/>
    <d v="2020-06-26T00:00:00"/>
    <s v="unknown"/>
    <d v="2021-03-22T00:00:00"/>
    <s v="N/A"/>
    <m/>
    <m/>
    <d v="2021-10-01T00:00:00"/>
    <s v="YES"/>
    <m/>
    <m/>
    <m/>
    <m/>
    <m/>
    <m/>
    <m/>
    <m/>
    <s v=""/>
    <m/>
    <m/>
    <m/>
    <m/>
    <m/>
    <m/>
    <m/>
    <m/>
    <s v="Examination &amp; Analysis"/>
    <s v="•Methods"/>
    <s v="Reporting Results &amp; Testimony"/>
    <s v="•Interpretation &amp; Opinion"/>
    <s v="HIGH"/>
    <s v="Add SDO published standard to Registry"/>
    <m/>
    <m/>
    <m/>
    <m/>
    <m/>
    <m/>
    <m/>
    <m/>
    <m/>
    <m/>
  </r>
  <r>
    <s v="ANT-007"/>
    <s v="Medicine"/>
    <x v="10"/>
    <m/>
    <m/>
    <m/>
    <m/>
    <m/>
    <x v="2"/>
    <m/>
    <s v="open for comment @ASB (recirc) - deadline 9/12/22"/>
    <m/>
    <m/>
    <s v="ASB"/>
    <s v="132-xx"/>
    <m/>
    <s v="Standard for Population Affinity in Estimation in Forensic Anthropology"/>
    <s v="Establishes minimum requirements for the morphologically- or mathematically-based estimation of ancestry from skeletal material. "/>
    <m/>
    <m/>
    <m/>
    <m/>
    <s v="N/A"/>
    <s v="N/A"/>
    <d v="2019-10-11T00:00:00"/>
    <s v="?"/>
    <d v="2020-12-07T00:00:00"/>
    <s v="2/4/2022(R1); 8/1/2022(R2)"/>
    <m/>
    <s v="3/21/2022(R1); 9/12/2022 (R2)"/>
    <m/>
    <s v="YES - public comment period at SDO was a recirc."/>
    <m/>
    <m/>
    <m/>
    <m/>
    <m/>
    <m/>
    <m/>
    <m/>
    <s v=""/>
    <m/>
    <m/>
    <m/>
    <m/>
    <m/>
    <m/>
    <m/>
    <m/>
    <s v="Examination &amp; Analysis"/>
    <s v="•Methods"/>
    <s v="Reporting Results &amp; Testimony"/>
    <s v="•Interpretation &amp; Opinion"/>
    <s v="HIGH"/>
    <s v="Initiate Registry approval process (for SDO published standard)"/>
    <m/>
    <s v="Under development at SDO"/>
    <s v="In adjudication at SDO"/>
    <m/>
    <s v="Q3: ASB CB to vote again"/>
    <m/>
    <m/>
    <m/>
    <m/>
    <m/>
  </r>
  <r>
    <s v="ANT-008"/>
    <s v="Medicine"/>
    <x v="10"/>
    <m/>
    <m/>
    <m/>
    <m/>
    <m/>
    <x v="2"/>
    <m/>
    <m/>
    <m/>
    <m/>
    <s v="ASB"/>
    <s v="133-xx"/>
    <m/>
    <s v="Standard for Age Estimation in Forensic Anthropology"/>
    <s v="Establishes minimum requirements for the morphologically- or mathematically-based estimation of age from skeletal material or radiographic images.  This standard includes the estimation of age-at-death from skeletal remains and can also be applied to skel"/>
    <m/>
    <m/>
    <m/>
    <m/>
    <s v="N/A"/>
    <s v="N/A"/>
    <d v="2019-10-11T00:00:00"/>
    <m/>
    <s v="2/24/2020; 3/22/2021"/>
    <m/>
    <m/>
    <d v="2022-05-16T00:00:00"/>
    <m/>
    <s v="YES - public comment period at SDO was a recirc."/>
    <m/>
    <m/>
    <m/>
    <m/>
    <m/>
    <m/>
    <m/>
    <m/>
    <s v=""/>
    <m/>
    <m/>
    <m/>
    <m/>
    <m/>
    <m/>
    <m/>
    <m/>
    <s v="Examination &amp; Analysis"/>
    <s v="•Methods"/>
    <s v="Reporting Results &amp; Testimony"/>
    <s v="•Interpretation &amp; Opinion"/>
    <s v="HIGH"/>
    <s v="Initiate Registry approval process (for SDO published standard)"/>
    <m/>
    <s v="Under development at SDO"/>
    <s v="In adjudication at SDO"/>
    <m/>
    <s v="Q3: Second comment adjudication @ASB closed  5/16"/>
    <m/>
    <m/>
    <m/>
    <m/>
    <m/>
  </r>
  <r>
    <s v="ANT-009"/>
    <s v="Medicine"/>
    <x v="10"/>
    <m/>
    <m/>
    <m/>
    <m/>
    <m/>
    <x v="2"/>
    <m/>
    <m/>
    <m/>
    <m/>
    <s v="ASB"/>
    <s v="135-xx"/>
    <m/>
    <s v="Scene Detection and Processing in Forensic Anthropology, First Edition"/>
    <s v="Intended to assist forensic archaeologists/forensic anthropologists in proper scene detection, processing, handling of evidence, and maintenance of the chain of custody, commensurate with jurisdictional requirements.  Archaeological techniques provide the"/>
    <m/>
    <m/>
    <m/>
    <m/>
    <s v="N/A"/>
    <s v="N/A"/>
    <d v="2019-10-11T00:00:00"/>
    <m/>
    <d v="2020-09-07T00:00:00"/>
    <s v="12/3/2021 (R2); 6/3/2022 (R3)"/>
    <m/>
    <s v="5/17/2021 (R1); 1/17/2022 (R2); 7/18/2022 (R3)"/>
    <m/>
    <s v="YES - public comment period at SDO was a recirc."/>
    <m/>
    <m/>
    <m/>
    <m/>
    <m/>
    <m/>
    <m/>
    <m/>
    <s v=""/>
    <m/>
    <m/>
    <m/>
    <m/>
    <m/>
    <m/>
    <m/>
    <m/>
    <s v="Examination &amp; Analysis"/>
    <s v="•Methods"/>
    <s v="Reporting Results &amp; Testimony"/>
    <s v="•Interpretation &amp; Opinion"/>
    <s v="HIGH"/>
    <s v="Initiate Registry approval process (for SDO published standard)"/>
    <m/>
    <s v="Under development at SDO"/>
    <s v="In adjudication at SDO"/>
    <m/>
    <m/>
    <m/>
    <m/>
    <m/>
    <m/>
    <m/>
  </r>
  <r>
    <s v="ANT-010"/>
    <s v="Medicine"/>
    <x v="10"/>
    <m/>
    <m/>
    <m/>
    <m/>
    <m/>
    <x v="2"/>
    <m/>
    <m/>
    <m/>
    <m/>
    <s v="ASB"/>
    <s v="147-xx"/>
    <m/>
    <s v="Standard for Analyzing and Reporting on Skeletal Trauma in Forensic Anthropology"/>
    <s v="Describes approaches for documenting, describing, interpreting, and reporting skeletal trauma in forensic anthropology. Also, it sets forth appropriate approaches for the determination of trauma timing (i.e., antemortem, perimortem, or postmortem) and the"/>
    <m/>
    <m/>
    <m/>
    <m/>
    <s v="N/A"/>
    <s v="N/A"/>
    <d v="2020-05-15T00:00:00"/>
    <s v="?"/>
    <d v="2021-05-17T00:00:00"/>
    <s v="12/3/2021 (R1); 8/1/2022 (R2)"/>
    <m/>
    <s v="1/17/2022 (R1); 9/12/2022 (R2)"/>
    <m/>
    <s v="YES - public comment period at SDO was a recirc."/>
    <m/>
    <m/>
    <m/>
    <m/>
    <m/>
    <m/>
    <m/>
    <m/>
    <s v=""/>
    <m/>
    <m/>
    <m/>
    <m/>
    <m/>
    <m/>
    <m/>
    <m/>
    <s v="Examination &amp; Analysis"/>
    <s v="•Methods"/>
    <s v="Reporting Results &amp; Testimony"/>
    <s v="•Interpretation &amp; Opinion"/>
    <s v="HIGH"/>
    <s v="Initiate Registry approval process (for SDO published standard)"/>
    <m/>
    <s v="Under development at SDO"/>
    <s v="In adjudication at SDO"/>
    <m/>
    <m/>
    <m/>
    <m/>
    <m/>
    <m/>
    <m/>
  </r>
  <r>
    <s v="ANT-011"/>
    <s v="Medicine"/>
    <x v="10"/>
    <m/>
    <m/>
    <m/>
    <m/>
    <m/>
    <x v="2"/>
    <m/>
    <m/>
    <m/>
    <m/>
    <s v="ASB "/>
    <s v="148-xx"/>
    <m/>
    <s v="Standard for Personal Identification in Forensic Anthropology"/>
    <s v="Describes standards for the anthropological contribution to the personal identification process.  "/>
    <m/>
    <m/>
    <m/>
    <m/>
    <s v="N/A"/>
    <s v="N/A"/>
    <s v="6/26/2020; 8/20/2021"/>
    <m/>
    <d v="2022-01-31T00:00:00"/>
    <m/>
    <m/>
    <m/>
    <m/>
    <s v="NO - SDO/OSAC open comment period occurred after 1/1/2022 cut-off date."/>
    <s v="N/A"/>
    <s v="N/A"/>
    <s v="N/A"/>
    <m/>
    <m/>
    <m/>
    <m/>
    <m/>
    <s v=""/>
    <m/>
    <m/>
    <m/>
    <m/>
    <m/>
    <m/>
    <m/>
    <m/>
    <s v="Examination &amp; Analysis"/>
    <s v="•Methods"/>
    <s v="Reporting Results &amp; Testimony"/>
    <s v="•Interpretation &amp; Opinion"/>
    <s v="HIGH"/>
    <s v="Initiate Registry approval process (for SDO published standard)"/>
    <m/>
    <s v="Under development at SDO"/>
    <s v="Pending SDO publication"/>
    <m/>
    <m/>
    <m/>
    <m/>
    <m/>
    <m/>
    <m/>
  </r>
  <r>
    <s v="ANT-013"/>
    <s v="Medicine"/>
    <x v="10"/>
    <m/>
    <m/>
    <m/>
    <m/>
    <m/>
    <x v="6"/>
    <m/>
    <s v="Per email notification on 8/9/22, this has been WITHDRAWN from RA process to allow for significant revision in light on recent and upcoming changes in the field of forensic anthropology."/>
    <m/>
    <s v="OSAC 2020-N-0006"/>
    <s v="ASB"/>
    <s v="141"/>
    <m/>
    <s v="Standard for Qualifications in Forensic Anthropology"/>
    <s v="Defines four levels of qualifications and responsibilities in the field of Forensic Anthropology: Forensic Anthropologist, Associate Forensic Anthropologist, Assistant Forensic Anthropologist, and Forensic Anthropology Technician.  "/>
    <s v="N/A"/>
    <s v="N/A"/>
    <s v="N/A"/>
    <m/>
    <s v="N/A"/>
    <s v="N/A"/>
    <s v="TBD"/>
    <s v="TBD"/>
    <s v="TBD"/>
    <s v="TBD"/>
    <m/>
    <s v="TBD"/>
    <s v="TBD"/>
    <s v="NO - OSAC Proposed Standard"/>
    <m/>
    <m/>
    <m/>
    <m/>
    <m/>
    <m/>
    <m/>
    <m/>
    <s v="non-STRP"/>
    <d v="2020-08-04T00:00:00"/>
    <d v="2020-09-04T00:00:00"/>
    <n v="18"/>
    <s v="N/A"/>
    <m/>
    <m/>
    <m/>
    <m/>
    <s v="Competency &amp; Monitoring"/>
    <s v="•Educational Requirements"/>
    <m/>
    <m/>
    <s v="HIGH"/>
    <s v="Add OSAC Proposed Standard to Registry and send to SDO"/>
    <m/>
    <s v="Started / In progress"/>
    <s v="In comment adjudication at OSAC"/>
    <m/>
    <s v="Q3: SC Chair will recommend to SC to withdraw this document and rework it (SC vote planned for second week of June). comments are 2 years old and significant changes in qualifications and multilevel certification have been made since the original document"/>
    <m/>
    <m/>
    <m/>
    <m/>
    <m/>
  </r>
  <r>
    <s v="ANT-014"/>
    <s v="Medicine"/>
    <x v="10"/>
    <m/>
    <m/>
    <m/>
    <m/>
    <m/>
    <x v="4"/>
    <m/>
    <s v="in comment adjudication @OSAC; Q3: TG chair to share adjudications with SC. SC to vote on in June"/>
    <m/>
    <s v="OSAC 2021-N-0010"/>
    <m/>
    <m/>
    <m/>
    <s v="Best Practice Recommendations for Skeletal Preparation and Sampling in Forensic Anthropology"/>
    <s v="Describes methods and guidance for sampling and preparing skeletal remains for examination and curation.  Skeletal preparation and sampling should be done in a manner that limits or prevents contamination, unnecessary destruction, or adverse alteration of"/>
    <s v="N/A"/>
    <s v="N/A"/>
    <s v="N/A"/>
    <m/>
    <s v="N/A"/>
    <s v="N/A"/>
    <s v="TBD"/>
    <s v="TBD"/>
    <s v="TBD"/>
    <s v="TBD"/>
    <m/>
    <s v="TBD"/>
    <s v="TBD"/>
    <s v="NO - OSAC Proposed Standard"/>
    <m/>
    <m/>
    <m/>
    <m/>
    <m/>
    <m/>
    <m/>
    <m/>
    <s v="non-STRP"/>
    <d v="2021-02-02T00:00:00"/>
    <d v="2021-03-02T00:00:00"/>
    <n v="3"/>
    <s v="N/A"/>
    <m/>
    <m/>
    <m/>
    <m/>
    <s v="Evidence Collection &amp; Handling"/>
    <s v="•Evidence Collection or Recovery"/>
    <s v="Quality Assurance"/>
    <m/>
    <s v="HIGH"/>
    <s v="Add OSAC Proposed Standard to Registry and send to SDO"/>
    <m/>
    <s v="Started / In progress"/>
    <s v="In comment adjudication at OSAC"/>
    <m/>
    <s v="Q3: TG chair to share adjudications with SC. SC to vote on in June"/>
    <m/>
    <m/>
    <m/>
    <m/>
    <m/>
  </r>
  <r>
    <s v="ANT-015"/>
    <s v="Medicine"/>
    <x v="10"/>
    <m/>
    <m/>
    <m/>
    <m/>
    <m/>
    <x v="4"/>
    <m/>
    <s v="Draft underway: task group formed"/>
    <m/>
    <m/>
    <m/>
    <m/>
    <m/>
    <s v="Standard for Proficiency Testing in Forensic Anthropology"/>
    <s v="Provides procedures for establishing anthropology-specific proficiency testing programs and effectively implementing those programs. This standard applies to all forensic anthropology laboratories regardless of the number of personnel or the extent of the"/>
    <m/>
    <m/>
    <m/>
    <m/>
    <s v="N/A"/>
    <s v="N/A"/>
    <s v="TBD"/>
    <s v="TBD"/>
    <s v="TBD"/>
    <s v="TBD"/>
    <m/>
    <s v="TBD"/>
    <s v="TBD"/>
    <s v="NO - OSAC Proposed Standard"/>
    <m/>
    <m/>
    <m/>
    <m/>
    <m/>
    <m/>
    <m/>
    <m/>
    <s v=""/>
    <m/>
    <m/>
    <m/>
    <m/>
    <m/>
    <m/>
    <m/>
    <m/>
    <s v="Competency &amp; Monitoring"/>
    <s v="•Proficiency Testing, Other Interlab Comparisons, and Intralabs for QA purposes"/>
    <m/>
    <m/>
    <s v="HIGH"/>
    <m/>
    <m/>
    <s v="Not started"/>
    <s v="Started / In progress"/>
    <m/>
    <m/>
    <m/>
    <m/>
    <m/>
    <m/>
    <m/>
  </r>
  <r>
    <s v="ANT-016"/>
    <s v="Medicine"/>
    <x v="10"/>
    <m/>
    <m/>
    <m/>
    <m/>
    <m/>
    <x v="4"/>
    <m/>
    <s v="Q3: draft document completed. SC discussion period ends 6/3/22, SC to vote during second week of June to begin RA process"/>
    <m/>
    <m/>
    <m/>
    <m/>
    <m/>
    <s v="Standard for Documentation and Reporting"/>
    <s v="Establishes procedures for preparing and controlling laboratory documents, field notes, technical notes, and other case records,  test reports, and other documentation that regulate or are produced by forensic anthropology laboratories, as well as providi"/>
    <m/>
    <m/>
    <m/>
    <m/>
    <s v="N/A"/>
    <s v="N/A"/>
    <s v="TBD"/>
    <s v="TBD"/>
    <s v="TBD"/>
    <s v="TBD"/>
    <m/>
    <s v="TBD"/>
    <s v="TBD"/>
    <s v="NO - OSAC Proposed Standard"/>
    <m/>
    <m/>
    <m/>
    <m/>
    <m/>
    <m/>
    <m/>
    <m/>
    <s v=""/>
    <m/>
    <m/>
    <m/>
    <m/>
    <m/>
    <m/>
    <m/>
    <m/>
    <s v="Reporting Results &amp; Testimony"/>
    <m/>
    <m/>
    <m/>
    <s v="MED"/>
    <s v="Complete initial draft"/>
    <m/>
    <s v="Started / In progress"/>
    <s v="Started / In progress"/>
    <m/>
    <s v="Q3: draft document completed. SC discussion period ends 6/3/22, SC to vote during second week of June to begin RA process"/>
    <m/>
    <m/>
    <m/>
    <m/>
    <m/>
  </r>
  <r>
    <s v="ANT-017"/>
    <s v="Medicine"/>
    <x v="10"/>
    <m/>
    <m/>
    <m/>
    <m/>
    <m/>
    <x v="4"/>
    <m/>
    <s v="OPO added to tracker following Q3 review; per SC chair, hope to start RA process as an OSAC Proposed Standard in summer 2022"/>
    <m/>
    <m/>
    <m/>
    <m/>
    <m/>
    <s v="Standard for a Quality Assurance Program in Forensic Anthropology"/>
    <m/>
    <m/>
    <m/>
    <m/>
    <m/>
    <s v="N/A"/>
    <s v="N/A"/>
    <s v="TBD"/>
    <s v="TBD"/>
    <s v="TBD"/>
    <s v="TBD"/>
    <m/>
    <s v="TBD"/>
    <s v="TBD"/>
    <s v="NO - OSAC Proposed Standard"/>
    <m/>
    <m/>
    <m/>
    <m/>
    <m/>
    <m/>
    <m/>
    <m/>
    <m/>
    <m/>
    <m/>
    <m/>
    <m/>
    <m/>
    <m/>
    <m/>
    <m/>
    <s v="Quality Assurance"/>
    <m/>
    <m/>
    <m/>
    <m/>
    <s v="Complete initial draft"/>
    <m/>
    <m/>
    <s v="Started / In progress"/>
    <m/>
    <m/>
    <m/>
    <m/>
    <m/>
    <m/>
    <m/>
  </r>
  <r>
    <s v="ANT-NYD-0001"/>
    <s v="Medicine"/>
    <x v="10"/>
    <s v="MDI"/>
    <m/>
    <m/>
    <m/>
    <m/>
    <x v="5"/>
    <m/>
    <s v="Draft nearly completed; TG meeting scheduled for early June 2022"/>
    <m/>
    <m/>
    <m/>
    <m/>
    <m/>
    <s v="Standard for Research on Recent Human Remains"/>
    <s v="Describes appropriate use of human remains for forensic anthropological research"/>
    <m/>
    <m/>
    <m/>
    <m/>
    <s v="N/A"/>
    <s v="N/A"/>
    <s v="TBD"/>
    <s v="TBD"/>
    <s v="TBD"/>
    <s v="TBD"/>
    <m/>
    <s v="TBD"/>
    <s v="TBD"/>
    <s v="NO - OSAC Proposed Standard"/>
    <m/>
    <m/>
    <m/>
    <m/>
    <m/>
    <m/>
    <m/>
    <m/>
    <s v=""/>
    <m/>
    <m/>
    <m/>
    <m/>
    <m/>
    <m/>
    <m/>
    <m/>
    <s v="Examination &amp; Analysis"/>
    <s v="•Scope of Examination"/>
    <m/>
    <m/>
    <s v="HIGH"/>
    <s v="Complete initial draft"/>
    <m/>
    <s v="Not started"/>
    <s v="Started / In progress"/>
    <m/>
    <s v="Q3: Draft nearly completed; TG meeting scheduled for early June 2022"/>
    <m/>
    <m/>
    <m/>
    <m/>
    <m/>
  </r>
  <r>
    <s v="ANT-NYD-0002"/>
    <s v="Medicine"/>
    <x v="10"/>
    <m/>
    <m/>
    <m/>
    <m/>
    <m/>
    <x v="5"/>
    <m/>
    <s v="Draft underway: task group formed"/>
    <m/>
    <m/>
    <m/>
    <m/>
    <m/>
    <s v="Standard for Isotopic Analysis of Human Remains"/>
    <s v="Describes appropriate usage of isotopes in forensic anthropological analysis of human skeletal tissue"/>
    <m/>
    <m/>
    <m/>
    <m/>
    <s v="N/A"/>
    <s v="N/A"/>
    <s v="TBD"/>
    <s v="TBD"/>
    <s v="TBD"/>
    <s v="TBD"/>
    <m/>
    <s v="TBD"/>
    <s v="TBD"/>
    <s v="NO - OSAC Proposed Standard"/>
    <m/>
    <m/>
    <m/>
    <m/>
    <m/>
    <m/>
    <m/>
    <m/>
    <s v=""/>
    <m/>
    <m/>
    <m/>
    <m/>
    <m/>
    <m/>
    <m/>
    <m/>
    <s v="Examination &amp; Analysis"/>
    <s v="•Methods"/>
    <s v="Reporting Results &amp; Testimony"/>
    <s v="•Interpretation &amp; Opinion"/>
    <s v="LOW"/>
    <s v="Complete initial draft"/>
    <m/>
    <s v="Not started"/>
    <s v="Started / In progress"/>
    <m/>
    <m/>
    <m/>
    <m/>
    <m/>
    <m/>
    <m/>
  </r>
  <r>
    <s v="ANT-017"/>
    <s v="Medicine"/>
    <x v="2"/>
    <m/>
    <m/>
    <m/>
    <m/>
    <m/>
    <x v="7"/>
    <m/>
    <s v="THIS IS NOT AN OSAC-DRAFTED DOCUMENT (per JP and Teresa Dec 2021)"/>
    <m/>
    <m/>
    <s v="ASB"/>
    <s v="174"/>
    <m/>
    <s v="Best Practice Recommendation for Age Estimation in Forensic Anthropology"/>
    <m/>
    <m/>
    <m/>
    <m/>
    <m/>
    <m/>
    <m/>
    <d v="2021-12-03T00:00:00"/>
    <m/>
    <m/>
    <m/>
    <m/>
    <m/>
    <m/>
    <m/>
    <m/>
    <m/>
    <m/>
    <m/>
    <m/>
    <m/>
    <m/>
    <m/>
    <s v=""/>
    <m/>
    <m/>
    <m/>
    <m/>
    <m/>
    <m/>
    <m/>
    <m/>
    <m/>
    <m/>
    <m/>
    <m/>
    <s v="HIGH"/>
    <m/>
    <m/>
    <m/>
    <m/>
    <m/>
    <m/>
    <m/>
    <m/>
    <m/>
    <m/>
    <m/>
  </r>
  <r>
    <s v="FDE-001"/>
    <s v="Physics/Pattern Interp"/>
    <x v="11"/>
    <m/>
    <m/>
    <m/>
    <m/>
    <m/>
    <x v="1"/>
    <s v="Standard"/>
    <s v="SC voting to move to open comment @OSAC"/>
    <m/>
    <m/>
    <s v="ASB"/>
    <s v="035-20"/>
    <m/>
    <s v="Standard for the Examination of Documents for Alterations, First Edition, 2020"/>
    <s v="Provides the procedure(s) used by Forensic Document Examiners (FDE) in the examination of documents for alterations."/>
    <m/>
    <m/>
    <m/>
    <m/>
    <s v="N/A"/>
    <s v="N/A"/>
    <s v="unknown"/>
    <s v="unknown"/>
    <s v="unknown"/>
    <s v="N/A"/>
    <m/>
    <s v="unknown"/>
    <d v="2020-09-25T00:00:00"/>
    <s v="YES"/>
    <m/>
    <m/>
    <m/>
    <m/>
    <m/>
    <m/>
    <m/>
    <m/>
    <s v=""/>
    <m/>
    <m/>
    <m/>
    <m/>
    <m/>
    <m/>
    <m/>
    <m/>
    <s v="Examination &amp; Analysis"/>
    <s v="•Methods"/>
    <m/>
    <m/>
    <s v="LOW"/>
    <s v="Add SDO published standard to Registry"/>
    <m/>
    <s v="In comment adjudication at OSAC"/>
    <m/>
    <m/>
    <m/>
    <m/>
    <m/>
    <m/>
    <m/>
    <m/>
  </r>
  <r>
    <s v="FDE-002"/>
    <s v="Physics/Pattern Interp"/>
    <x v="11"/>
    <m/>
    <m/>
    <m/>
    <m/>
    <m/>
    <x v="1"/>
    <s v="Standard"/>
    <s v="In RA approval &gt; comment adjudication @OSAC"/>
    <m/>
    <m/>
    <s v="ASB"/>
    <s v="044-19"/>
    <m/>
    <s v="Standard for Examination of Documents for Indentations, First Edition, 2019"/>
    <s v="Summarizes commonly accepted techniques, technologies, and procedures used by forensic document examiners for the examination of documents for indentations."/>
    <s v="unknown"/>
    <s v="unknown"/>
    <s v="unknown"/>
    <m/>
    <s v="N/A"/>
    <s v="N/A"/>
    <s v="unknown"/>
    <s v="unknown"/>
    <d v="2018-12-10T00:00:00"/>
    <s v="N/A"/>
    <m/>
    <s v="unknown"/>
    <d v="2019-12-27T00:00:00"/>
    <s v="YES"/>
    <s v="closed"/>
    <d v="2021-12-07T00:00:00"/>
    <d v="2022-01-03T00:00:00"/>
    <d v="2022-01-06T00:00:00"/>
    <m/>
    <m/>
    <m/>
    <m/>
    <s v=""/>
    <m/>
    <m/>
    <m/>
    <m/>
    <m/>
    <m/>
    <m/>
    <m/>
    <s v="Examination &amp; Analysis"/>
    <s v="•Methods"/>
    <m/>
    <m/>
    <s v="LOW"/>
    <s v="Initiate Registry approval process (for SDO published standard)"/>
    <m/>
    <s v="In open comment at OSAC"/>
    <m/>
    <m/>
    <m/>
    <m/>
    <m/>
    <m/>
    <m/>
    <m/>
  </r>
  <r>
    <s v="FDE-003"/>
    <s v="Physics/Pattern Interp"/>
    <x v="11"/>
    <m/>
    <m/>
    <m/>
    <m/>
    <m/>
    <x v="1"/>
    <s v="Standard"/>
    <s v="SC voting to move to open comment @OSAC"/>
    <m/>
    <m/>
    <s v="ASB"/>
    <s v="117-20"/>
    <m/>
    <s v="Standard for Examination of Stamping Devices and Stamp Impressions, First Edition, 2020"/>
    <s v="Standard provides procedures to be used by forensic document examiners for forensic examinations and comparisons involving stamp impressions (often referred to as rubber stamp impressions) and stamping devices."/>
    <m/>
    <m/>
    <m/>
    <m/>
    <s v="N/A"/>
    <s v="N/A"/>
    <d v="2019-04-26T00:00:00"/>
    <s v="unknown"/>
    <d v="2019-11-20T00:00:00"/>
    <s v="N/A"/>
    <m/>
    <d v="2020-03-23T00:00:00"/>
    <d v="2020-09-04T00:00:00"/>
    <s v="YES"/>
    <m/>
    <m/>
    <m/>
    <m/>
    <m/>
    <m/>
    <m/>
    <m/>
    <s v=""/>
    <m/>
    <m/>
    <m/>
    <m/>
    <m/>
    <m/>
    <m/>
    <m/>
    <s v="Examination &amp; Analysis"/>
    <s v="•Methods"/>
    <m/>
    <m/>
    <s v="LOW"/>
    <s v="Initiate Registry approval process (for SDO published standard)"/>
    <m/>
    <s v="In open comment at OSAC"/>
    <m/>
    <m/>
    <m/>
    <m/>
    <m/>
    <m/>
    <m/>
    <m/>
  </r>
  <r>
    <s v="FDE-004"/>
    <s v="Physics/Pattern Interp"/>
    <x v="11"/>
    <m/>
    <m/>
    <m/>
    <m/>
    <m/>
    <x v="1"/>
    <s v="Standard"/>
    <s v="Published Aug 2022. SC voted to apply to have STD published on the Registry "/>
    <m/>
    <m/>
    <s v="ASB"/>
    <s v="011-22"/>
    <m/>
    <s v="Scope of Expertise in Forensic Document Examination, First Edition, 2022"/>
    <s v="Describes the responsibilities of and general qualifications for forensic science practitioners engaged in the practice of forensic document examination. This document provides guidance to anyone encountering matters involving forensic document examinatio"/>
    <m/>
    <m/>
    <m/>
    <m/>
    <s v="N/A"/>
    <s v="N/A"/>
    <s v="unknown"/>
    <s v="unknown"/>
    <s v="7/3/2017 &amp; 12/10/2018"/>
    <s v="N/A"/>
    <m/>
    <m/>
    <d v="2022-08-09T00:00:00"/>
    <s v="YES"/>
    <m/>
    <m/>
    <m/>
    <m/>
    <m/>
    <m/>
    <m/>
    <m/>
    <s v=""/>
    <m/>
    <m/>
    <m/>
    <m/>
    <m/>
    <m/>
    <m/>
    <m/>
    <s v="Competency &amp; Monitoring"/>
    <s v="•Educational Requirements"/>
    <m/>
    <m/>
    <s v="LOW"/>
    <s v="Initiate Registry approval process (for SDO published standard)"/>
    <m/>
    <s v="Pending SDO publication"/>
    <m/>
    <m/>
    <m/>
    <m/>
    <m/>
    <m/>
    <m/>
    <m/>
  </r>
  <r>
    <s v="FDE-005"/>
    <s v="Physics/Pattern Interp"/>
    <x v="11"/>
    <m/>
    <m/>
    <m/>
    <m/>
    <m/>
    <x v="2"/>
    <s v="Standard"/>
    <s v="Public comment and CB ballot closed, and passed, on February 22, 2021. WG resolve comments on June 17, 2021. CB approval of resolutions is ongoing."/>
    <m/>
    <m/>
    <s v="ASB"/>
    <s v="070-xx"/>
    <m/>
    <s v="Standard for Forensic Examination of Handwritten Items"/>
    <s v="Standard provides procedures for forensic document examiners for examinations and comparisons involving handwritten items and related procedures. These procedures include evaluation of the sufficiency of the material (questioned, or known, or both) availa"/>
    <m/>
    <m/>
    <m/>
    <m/>
    <s v="N/A"/>
    <s v="N/A"/>
    <d v="2018-05-18T00:00:00"/>
    <m/>
    <d v="2021-02-22T00:00:00"/>
    <s v="2/18/2022 (R1)"/>
    <m/>
    <s v="4/4/2022 (R1)"/>
    <m/>
    <s v="YES - public comment period at SDO was a recirc."/>
    <m/>
    <m/>
    <m/>
    <m/>
    <m/>
    <m/>
    <m/>
    <m/>
    <s v=""/>
    <m/>
    <m/>
    <m/>
    <m/>
    <m/>
    <m/>
    <m/>
    <m/>
    <s v="Examination &amp; Analysis"/>
    <s v="•Methods"/>
    <m/>
    <m/>
    <s v="HIGH"/>
    <s v="At SDO for further development"/>
    <m/>
    <s v="Started / In progress"/>
    <m/>
    <m/>
    <m/>
    <m/>
    <m/>
    <m/>
    <m/>
    <m/>
  </r>
  <r>
    <s v="FDE-006"/>
    <s v="Physics/Pattern Interp"/>
    <x v="11"/>
    <m/>
    <m/>
    <m/>
    <m/>
    <m/>
    <x v="2"/>
    <s v="Technical Report"/>
    <s v="@ASB public comment - deadline 2/21/22"/>
    <m/>
    <m/>
    <s v="ASB"/>
    <s v="071-xx"/>
    <m/>
    <s v="Forensic Document Examination Terms and Definitions"/>
    <s v="Provides terms and definitions used by forensic document examiners in forensic examinations and comparisons involving the complex and ever‐expanding range of issues concerning the forensic examination of documents. The range of terms includes the varied m"/>
    <m/>
    <m/>
    <m/>
    <m/>
    <s v="N/A"/>
    <s v="N/A"/>
    <d v="2018-05-01T00:00:00"/>
    <m/>
    <d v="2022-02-21T00:00:00"/>
    <d v="2022-01-07T00:00:00"/>
    <m/>
    <m/>
    <m/>
    <s v="NO - OSAC open comment happened at SDO after the 1/1/2022 cut-off date"/>
    <s v="N/A"/>
    <s v="N/A"/>
    <s v="N/A"/>
    <m/>
    <m/>
    <m/>
    <m/>
    <m/>
    <s v=""/>
    <m/>
    <m/>
    <m/>
    <m/>
    <m/>
    <m/>
    <m/>
    <m/>
    <s v="Terminology"/>
    <m/>
    <m/>
    <m/>
    <s v="LOW"/>
    <s v="Complete initial draft"/>
    <m/>
    <s v="Started / In progress"/>
    <m/>
    <m/>
    <m/>
    <m/>
    <m/>
    <m/>
    <m/>
    <m/>
  </r>
  <r>
    <s v="FDE-007"/>
    <s v="Physics/Pattern Interp"/>
    <x v="11"/>
    <m/>
    <m/>
    <m/>
    <m/>
    <m/>
    <x v="2"/>
    <s v="Standard"/>
    <s v="@ASB public comment - deadline 2/21/22"/>
    <m/>
    <m/>
    <s v="ASB"/>
    <s v="127-xx"/>
    <m/>
    <s v="Standard for the Preservation and Examination of Charred Documents"/>
    <s v="Establishes the minimum required procedure(s) used by Forensic Document Examiners (FDE) in the preservation of, examination of, and reporting on charred documents. This generally includes the examination of charred documents for content (writing, printing"/>
    <m/>
    <m/>
    <m/>
    <d v="2019-08-14T00:00:00"/>
    <s v="N/A"/>
    <s v="N/A"/>
    <d v="2020-02-28T00:00:00"/>
    <m/>
    <d v="2020-12-14T00:00:00"/>
    <s v="1/7/2022 (R2)"/>
    <m/>
    <s v="7/12/2021 (R1); 2/21/2022 (R2)"/>
    <m/>
    <s v="YES - public comment period at SDO was a recirc."/>
    <m/>
    <m/>
    <m/>
    <m/>
    <m/>
    <m/>
    <m/>
    <m/>
    <s v=""/>
    <m/>
    <m/>
    <m/>
    <m/>
    <m/>
    <m/>
    <m/>
    <m/>
    <s v="Examination &amp; Analysis"/>
    <s v="•Methods"/>
    <m/>
    <m/>
    <s v="HIGH"/>
    <s v="Add SDO published standard to Registry"/>
    <m/>
    <s v="In adjudication at SDO"/>
    <m/>
    <m/>
    <m/>
    <m/>
    <m/>
    <m/>
    <m/>
    <m/>
  </r>
  <r>
    <s v="FDE-008"/>
    <s v="Physics/Pattern Interp"/>
    <x v="11"/>
    <m/>
    <m/>
    <m/>
    <m/>
    <m/>
    <x v="2"/>
    <s v="Standard"/>
    <s v="@ASB public comment - deadline 2/21/22"/>
    <m/>
    <m/>
    <s v="ASB"/>
    <s v="128-xx"/>
    <m/>
    <s v="Standard for the Examination of Liquid Soaked Documents"/>
    <s v="Establishes the minimum required procedure(s) used by Forensic Document Examiners (FDE) in the preservation of, examination of, and reporting on liquid soaked documents."/>
    <m/>
    <m/>
    <m/>
    <d v="2019-08-14T00:00:00"/>
    <s v="N/A"/>
    <s v="N/A"/>
    <d v="2020-02-28T00:00:00"/>
    <m/>
    <d v="2020-12-14T00:00:00"/>
    <s v="1/7/2022 (R2)"/>
    <m/>
    <s v="7/12/2021 (R1); 2/21/2022 (R2)"/>
    <m/>
    <s v="YES - public comment period at SDO was a recirc."/>
    <m/>
    <m/>
    <m/>
    <m/>
    <m/>
    <m/>
    <m/>
    <m/>
    <s v=""/>
    <m/>
    <m/>
    <m/>
    <m/>
    <m/>
    <m/>
    <m/>
    <m/>
    <s v="Examination &amp; Analysis"/>
    <s v="•Methods"/>
    <m/>
    <m/>
    <s v="HIGH"/>
    <s v="Add SDO published standard to Registry"/>
    <m/>
    <s v="In adjudication at SDO"/>
    <m/>
    <m/>
    <m/>
    <m/>
    <m/>
    <m/>
    <m/>
    <m/>
  </r>
  <r>
    <s v="FDE-009"/>
    <s v="Physics/Pattern Interp"/>
    <x v="11"/>
    <m/>
    <m/>
    <m/>
    <m/>
    <m/>
    <x v="2"/>
    <m/>
    <s v="WG has finalized this document for public comments. CB to approve it for public commenting release via ballot (ballot will open on January 5, 2022."/>
    <m/>
    <m/>
    <s v="ASB"/>
    <s v="155-xx"/>
    <m/>
    <s v="Standard Guide for Minimum Training Requirements for Forensic Document Examiners"/>
    <s v="Outlines requirements to be included in a forensic document examiners training. It is an approved standard and should be put on the OSAC registry. The LRC disagreed because they thought it lacked detail. The training program that is being worked on supple"/>
    <m/>
    <m/>
    <m/>
    <m/>
    <s v="N/A"/>
    <s v="N/A"/>
    <d v="2021-01-08T00:00:00"/>
    <m/>
    <d v="2022-03-28T00:00:00"/>
    <d v="2022-02-11T00:00:00"/>
    <m/>
    <m/>
    <m/>
    <s v="NO - OSAC open comment happened at SDO after the 1/1/2022 cut-off date"/>
    <s v="N/A"/>
    <s v="N/A"/>
    <s v="N/A"/>
    <m/>
    <m/>
    <m/>
    <m/>
    <m/>
    <s v=""/>
    <m/>
    <m/>
    <m/>
    <m/>
    <m/>
    <m/>
    <m/>
    <m/>
    <s v="Competency &amp; Monitoring"/>
    <s v="•Training"/>
    <m/>
    <m/>
    <s v="HIGH"/>
    <s v="Add SDO published standard to Registry"/>
    <m/>
    <s v="Pending SDO publication"/>
    <m/>
    <m/>
    <m/>
    <m/>
    <m/>
    <m/>
    <m/>
    <m/>
  </r>
  <r>
    <s v="FDE-012"/>
    <s v="Physics/Pattern Interp"/>
    <x v="11"/>
    <m/>
    <m/>
    <m/>
    <m/>
    <m/>
    <x v="4"/>
    <s v="Standard"/>
    <s v="Standard was completed at the May 2022 OSAC Meeting. SC voted to apply to have STD published on the Registry; STR comments due 9/7 "/>
    <m/>
    <s v="OSAC 2022-S-0034"/>
    <m/>
    <m/>
    <m/>
    <s v="Standard for the Expression of Conclusions in Handwriting Examinations"/>
    <s v="This standard will be used to standardize the conclusion terminology for handwriting examinations."/>
    <m/>
    <m/>
    <m/>
    <m/>
    <s v="N/A"/>
    <s v="N/A"/>
    <s v="TBD"/>
    <s v="TBD"/>
    <s v="TBD"/>
    <s v="TBD"/>
    <s v="TBD"/>
    <s v="TBD"/>
    <s v="TBD"/>
    <s v="NO - started as OSAC Proposed Standard"/>
    <m/>
    <m/>
    <m/>
    <m/>
    <m/>
    <m/>
    <m/>
    <m/>
    <s v="STRP"/>
    <d v="2022-08-02T00:00:00"/>
    <d v="2022-09-05T00:00:00"/>
    <m/>
    <m/>
    <m/>
    <m/>
    <m/>
    <m/>
    <s v="Reporting Results &amp; Testimony"/>
    <s v="•Interpretation &amp; Opinion"/>
    <m/>
    <m/>
    <s v="HIGH"/>
    <s v="At SDO for further development"/>
    <m/>
    <s v="Started / In progress"/>
    <m/>
    <m/>
    <m/>
    <m/>
    <m/>
    <m/>
    <m/>
    <m/>
  </r>
  <r>
    <s v="FDE-011"/>
    <s v="Physics/Pattern Interp"/>
    <x v="11"/>
    <m/>
    <m/>
    <m/>
    <m/>
    <m/>
    <x v="4"/>
    <s v="Standard"/>
    <s v="Standard is almost complete and will be put up at the next monthly SC meeting for questions and comments . Upon completion, SC will apply to have STD published on the Registry "/>
    <m/>
    <m/>
    <m/>
    <m/>
    <m/>
    <s v="Standard for Initial Evidence Assessment for Forensic Document Examiners"/>
    <s v="Provides procedures that should be used by forensic document examiners for the initial assessment of documentary evidence."/>
    <m/>
    <m/>
    <m/>
    <m/>
    <s v="N/A"/>
    <s v="N/A"/>
    <s v="TBD"/>
    <s v="TBD"/>
    <s v="TBD"/>
    <s v="TBD"/>
    <s v="TBD"/>
    <s v="TBD"/>
    <s v="TBD"/>
    <s v="NO - started as OSAC Proposed Standard"/>
    <m/>
    <m/>
    <m/>
    <m/>
    <m/>
    <m/>
    <m/>
    <m/>
    <s v=""/>
    <m/>
    <m/>
    <m/>
    <m/>
    <m/>
    <m/>
    <m/>
    <m/>
    <s v="Evidence Collection &amp; Handling"/>
    <s v="•Evidence Collection or Recovery"/>
    <m/>
    <m/>
    <s v="LOW"/>
    <s v="Initiate Registry approval process (for SDO published standard)"/>
    <m/>
    <s v="Started / In progress"/>
    <m/>
    <m/>
    <m/>
    <m/>
    <m/>
    <m/>
    <m/>
    <m/>
  </r>
  <r>
    <s v="FDE-013"/>
    <s v="Physics/Pattern Interp"/>
    <x v="11"/>
    <m/>
    <m/>
    <m/>
    <m/>
    <m/>
    <x v="4"/>
    <m/>
    <s v="There is a working group organized for this Standard and they are meeting monthly to work on this document."/>
    <m/>
    <m/>
    <m/>
    <m/>
    <m/>
    <s v="Standard Test Methods for the Comparison of Writing and Inkjet Inks (DESTRUCTIVE TESTING)"/>
    <s v="This document is in the initial drafting stage. This modification will incorporate the non-destructive and destructive optical and chemical analyses used to compare various inks (e.g., writing inks, inkjet printing inks)."/>
    <m/>
    <m/>
    <m/>
    <m/>
    <s v="N/A"/>
    <s v="N/A"/>
    <s v="TBD"/>
    <s v="TBD"/>
    <s v="TBD"/>
    <s v="TBD"/>
    <s v="TBD"/>
    <s v="TBD"/>
    <s v="TBD"/>
    <s v="NO - started as OSAC Proposed Standard"/>
    <m/>
    <m/>
    <m/>
    <m/>
    <m/>
    <m/>
    <m/>
    <m/>
    <s v=""/>
    <m/>
    <m/>
    <m/>
    <m/>
    <m/>
    <m/>
    <m/>
    <m/>
    <s v="Examination &amp; Analysis"/>
    <s v="•Methods"/>
    <m/>
    <m/>
    <s v="HIGH"/>
    <s v="Add OSAC Proposed Standard to Registry and send to SDO"/>
    <m/>
    <s v="Started / In progress"/>
    <m/>
    <m/>
    <m/>
    <m/>
    <m/>
    <m/>
    <m/>
    <m/>
  </r>
  <r>
    <s v="FDE-016"/>
    <s v="Physics/Pattern Interp"/>
    <x v="11"/>
    <m/>
    <m/>
    <m/>
    <m/>
    <m/>
    <x v="4"/>
    <m/>
    <m/>
    <m/>
    <m/>
    <m/>
    <m/>
    <m/>
    <s v="Standard Collection for Known Writing"/>
    <s v="This standard will be the be used to establish the minimum requirements for forensic document examiners in the collection of known writing samples."/>
    <m/>
    <m/>
    <m/>
    <m/>
    <s v="N/A"/>
    <s v="N/A"/>
    <s v="TBD"/>
    <s v="TBD"/>
    <s v="TBD"/>
    <s v="TBD"/>
    <s v="TBD"/>
    <s v="TBD"/>
    <s v="TBD"/>
    <s v="NO - started as OSAC Proposed Standard"/>
    <m/>
    <m/>
    <m/>
    <m/>
    <m/>
    <m/>
    <m/>
    <m/>
    <s v=""/>
    <m/>
    <m/>
    <m/>
    <m/>
    <m/>
    <m/>
    <m/>
    <m/>
    <s v="Evidence Collection &amp; Handling"/>
    <s v="Evidence Collection &amp; Handling"/>
    <m/>
    <m/>
    <s v="LOW"/>
    <s v="Complete initial draft"/>
    <m/>
    <s v="Started / In progress"/>
    <m/>
    <m/>
    <m/>
    <m/>
    <m/>
    <m/>
    <m/>
    <m/>
  </r>
  <r>
    <s v="FDE-NYD-0001"/>
    <s v="Physics/Pattern Interp"/>
    <x v="11"/>
    <m/>
    <m/>
    <m/>
    <m/>
    <m/>
    <x v="4"/>
    <m/>
    <s v="Per Q3 SC review: This group has been formed but have not officially had a meeting"/>
    <m/>
    <m/>
    <s v="ASTM"/>
    <s v="E2765-xx"/>
    <m/>
    <s v="Use of Image Capture and Storage Technology in Forensic Document Examination"/>
    <s v="This standard provides procedures to be used by forensic document examiners using image capture and storage technology."/>
    <m/>
    <m/>
    <m/>
    <m/>
    <s v="N/A"/>
    <s v="N/A"/>
    <s v="TBD"/>
    <s v="TBD"/>
    <s v="TBD"/>
    <s v="TBD"/>
    <s v="TBD"/>
    <s v="TBD"/>
    <s v="TBD"/>
    <s v="NO - started as OSAC Proposed Standard"/>
    <m/>
    <m/>
    <m/>
    <m/>
    <m/>
    <m/>
    <m/>
    <m/>
    <s v=""/>
    <m/>
    <m/>
    <m/>
    <m/>
    <m/>
    <m/>
    <m/>
    <m/>
    <s v="Evidence Collection &amp; Handling"/>
    <s v="•Evidence Collection or Recovery"/>
    <m/>
    <m/>
    <s v="LOW"/>
    <s v="Start draft"/>
    <m/>
    <s v="Not started"/>
    <m/>
    <m/>
    <m/>
    <m/>
    <m/>
    <m/>
    <m/>
    <m/>
  </r>
  <r>
    <s v="FDE-018"/>
    <s v="Physics/Pattern Interp"/>
    <x v="11"/>
    <m/>
    <m/>
    <m/>
    <m/>
    <m/>
    <x v="4"/>
    <m/>
    <s v="Was OSAC 2021-S-0031; Per Q3 SC review: Standard is almost complete and will be put up at the next monthly SC meeting for questions and comments . Upon completion, SC will apply to have STD published on the Registry"/>
    <m/>
    <m/>
    <m/>
    <m/>
    <m/>
    <s v="Standard for the Physical Examination and Comparison of Cut, Torn, and Perforated Paper by Forensic Document Examiners"/>
    <s v="Establishes the minimum required procedure(s) used by Forensic Document Examiners (FDE) in the examinations and comparisons of cut, torn and perforated paper."/>
    <m/>
    <m/>
    <m/>
    <m/>
    <s v="N/A"/>
    <s v="N/A"/>
    <s v="TBD"/>
    <s v="TBD"/>
    <s v="TBD"/>
    <s v="TBD"/>
    <s v="TBD"/>
    <s v="TBD"/>
    <s v="TBD"/>
    <s v="NO - started as OSAC Proposed Standard"/>
    <m/>
    <m/>
    <m/>
    <m/>
    <m/>
    <m/>
    <m/>
    <m/>
    <s v=""/>
    <m/>
    <m/>
    <m/>
    <m/>
    <m/>
    <m/>
    <m/>
    <m/>
    <s v="Examination &amp; Analysis"/>
    <m/>
    <m/>
    <m/>
    <s v="HIGH"/>
    <s v="Initiate Registry approval process (for SDO published standard)"/>
    <m/>
    <s v="In comment adjudication at OSAC"/>
    <m/>
    <m/>
    <m/>
    <m/>
    <m/>
    <m/>
    <m/>
    <m/>
  </r>
  <r>
    <s v="FDE-019"/>
    <s v="Physics/Pattern Interp"/>
    <x v="11"/>
    <m/>
    <m/>
    <m/>
    <m/>
    <m/>
    <x v="4"/>
    <m/>
    <s v="Per Q3 SC review: There is a working group organized for this Standard and they are meeting monthly to work on this document."/>
    <m/>
    <m/>
    <m/>
    <m/>
    <m/>
    <s v="Standard Test Methods for the Comparison of Writing and Inkjet Inks (NON-DESTRUCTIVE TESTING)"/>
    <s v="This document will be in the initial drafting stage. This modification does not incorporate the destructive and non-destructive optical and chemical analyses used to compare various inks (e.g., writing inks, inkjet printing inks)."/>
    <m/>
    <m/>
    <m/>
    <m/>
    <s v="N/A"/>
    <s v="N/A"/>
    <s v="TBD"/>
    <s v="TBD"/>
    <s v="TBD"/>
    <s v="TBD"/>
    <s v="TBD"/>
    <s v="TBD"/>
    <s v="TBD"/>
    <s v="NO - started as OSAC Proposed Standard"/>
    <m/>
    <m/>
    <m/>
    <m/>
    <m/>
    <m/>
    <m/>
    <m/>
    <m/>
    <m/>
    <m/>
    <m/>
    <m/>
    <m/>
    <m/>
    <m/>
    <m/>
    <s v="Examination &amp; Analysis"/>
    <m/>
    <m/>
    <m/>
    <s v="MED"/>
    <m/>
    <m/>
    <m/>
    <m/>
    <m/>
    <m/>
    <m/>
    <m/>
    <m/>
    <m/>
    <m/>
  </r>
  <r>
    <s v="FDE-014"/>
    <s v="Physics/Pattern Interp"/>
    <x v="11"/>
    <m/>
    <m/>
    <m/>
    <m/>
    <m/>
    <x v="7"/>
    <m/>
    <s v="Per Q3 SC review: Working Group not formed to date"/>
    <m/>
    <m/>
    <m/>
    <m/>
    <m/>
    <s v="Standard for the Examination of Financial, Identification, and Other Authorized Documents"/>
    <m/>
    <m/>
    <m/>
    <m/>
    <m/>
    <s v="N/A"/>
    <s v="N/A"/>
    <s v="TBD"/>
    <s v="TBD"/>
    <s v="TBD"/>
    <s v="TBD"/>
    <s v="TBD"/>
    <s v="TBD"/>
    <s v="TBD"/>
    <s v="NO - started as OSAC Proposed Standard"/>
    <m/>
    <m/>
    <m/>
    <m/>
    <m/>
    <m/>
    <m/>
    <m/>
    <s v=""/>
    <m/>
    <m/>
    <m/>
    <m/>
    <m/>
    <m/>
    <m/>
    <m/>
    <m/>
    <m/>
    <m/>
    <m/>
    <s v="MED"/>
    <s v="Add OSAC Proposed Standard to Registry and send to SDO"/>
    <m/>
    <s v="Started / In progress"/>
    <m/>
    <m/>
    <m/>
    <m/>
    <m/>
    <m/>
    <m/>
    <m/>
  </r>
  <r>
    <s v="FDE-010"/>
    <s v="Physics/Pattern Interp"/>
    <x v="2"/>
    <m/>
    <m/>
    <m/>
    <m/>
    <m/>
    <x v="7"/>
    <m/>
    <s v="Teresa confirmed on 6/3/22 that this is not an OSAC-drafted standard"/>
    <m/>
    <m/>
    <s v="ASB"/>
    <s v="172-xx"/>
    <m/>
    <s v="Standard for Examination of Mechanical Checkwriters and their Impressions"/>
    <s v="Establishes the minimum required procedure(s) used by Forensic Document Examiners (FDE) in the examinations and comparisons of documents created using mechanical checkwriters, of impressions created using mechanical checkwriters and of mechanical checkwri"/>
    <m/>
    <m/>
    <m/>
    <m/>
    <s v="N/A"/>
    <s v="N/A"/>
    <d v="2021-06-25T00:00:00"/>
    <d v="2022-05-25T00:00:00"/>
    <d v="2022-07-11T00:00:00"/>
    <d v="2022-05-27T00:00:00"/>
    <m/>
    <m/>
    <m/>
    <s v="NO - OSAC open comment happened at SDO after the 1/1/2022 cut-off date"/>
    <m/>
    <m/>
    <m/>
    <m/>
    <m/>
    <m/>
    <m/>
    <m/>
    <s v=""/>
    <m/>
    <m/>
    <m/>
    <m/>
    <m/>
    <m/>
    <m/>
    <m/>
    <s v="Examination &amp; Analysis"/>
    <m/>
    <m/>
    <m/>
    <s v="MED"/>
    <m/>
    <m/>
    <m/>
    <m/>
    <m/>
    <m/>
    <m/>
    <m/>
    <m/>
    <m/>
    <m/>
  </r>
  <r>
    <s v="FDE-015"/>
    <s v="Physics/Pattern Interp"/>
    <x v="11"/>
    <m/>
    <m/>
    <m/>
    <m/>
    <m/>
    <x v="5"/>
    <m/>
    <s v="Per Q3 SC review: Working Group not formed to date"/>
    <m/>
    <m/>
    <m/>
    <m/>
    <m/>
    <s v="Standard for the Examination of Dry Seals"/>
    <s v="This standard will be used to standardize the examinations of rubber dry seals."/>
    <m/>
    <m/>
    <m/>
    <m/>
    <s v="N/A"/>
    <s v="N/A"/>
    <s v="TBD"/>
    <s v="TBD"/>
    <s v="TBD"/>
    <s v="TBD"/>
    <s v="TBD"/>
    <s v="TBD"/>
    <s v="TBD"/>
    <m/>
    <m/>
    <m/>
    <m/>
    <m/>
    <m/>
    <m/>
    <m/>
    <m/>
    <s v=""/>
    <m/>
    <m/>
    <m/>
    <m/>
    <m/>
    <m/>
    <m/>
    <m/>
    <s v="Examination &amp; Analysis"/>
    <s v="•Evidence Collection or Recovery"/>
    <m/>
    <m/>
    <s v="LOW"/>
    <s v="Start draft"/>
    <m/>
    <s v="Not started"/>
    <m/>
    <m/>
    <m/>
    <m/>
    <m/>
    <m/>
    <m/>
    <m/>
  </r>
  <r>
    <s v="FDE-017"/>
    <s v="Physics/Pattern Interp"/>
    <x v="11"/>
    <m/>
    <m/>
    <m/>
    <m/>
    <m/>
    <x v="6"/>
    <m/>
    <s v="Per Q3 SC review: It has not been determined what this document will be under, Technical Paper or ?, however, major steps were taken at the Orlando OSAC meeting and the group is meeting for monthly virtual meetings. "/>
    <m/>
    <m/>
    <m/>
    <m/>
    <m/>
    <s v="Standard for the Development of a Training Program for Forensic Document Examiners"/>
    <s v="This standard will create a standardized guide for training Forensic Document Examiners."/>
    <m/>
    <m/>
    <m/>
    <m/>
    <s v="N/A"/>
    <s v="N/A"/>
    <m/>
    <m/>
    <m/>
    <m/>
    <m/>
    <m/>
    <m/>
    <m/>
    <m/>
    <m/>
    <m/>
    <m/>
    <m/>
    <m/>
    <m/>
    <m/>
    <s v=""/>
    <m/>
    <m/>
    <m/>
    <m/>
    <m/>
    <m/>
    <m/>
    <m/>
    <s v="Competency &amp; Monitoring"/>
    <s v="•Training"/>
    <m/>
    <m/>
    <s v="HIGH"/>
    <s v="Complete initial draft"/>
    <m/>
    <s v="Started / In progress"/>
    <m/>
    <m/>
    <m/>
    <m/>
    <m/>
    <m/>
    <m/>
    <m/>
  </r>
  <r>
    <s v="NUR-001"/>
    <s v="Medicine"/>
    <x v="12"/>
    <m/>
    <m/>
    <m/>
    <m/>
    <m/>
    <x v="1"/>
    <m/>
    <s v="Was previously tracked under CSI SC and moved to Forensic Nursing in March 2022"/>
    <m/>
    <m/>
    <s v="ASTM "/>
    <s v="E1843-20"/>
    <m/>
    <s v="Standard Guide for Sexual Violence Investigation, Examination, and Evidence Collection Protocol"/>
    <s v="Covers the basic components for the development of a sexual violence assault investigation protocol, with specific attention to the examination of sexual violence scenes, victims and suspects of sexual  violence, the recovery of testimonial, physical, and"/>
    <m/>
    <m/>
    <d v="2019-09-20T00:00:00"/>
    <m/>
    <m/>
    <m/>
    <m/>
    <m/>
    <d v="2020-05-17T00:00:00"/>
    <m/>
    <m/>
    <m/>
    <m/>
    <m/>
    <m/>
    <m/>
    <m/>
    <m/>
    <m/>
    <m/>
    <m/>
    <m/>
    <s v=""/>
    <m/>
    <m/>
    <m/>
    <m/>
    <m/>
    <m/>
    <m/>
    <m/>
    <s v="Examination &amp; Analysis"/>
    <s v="•Methods"/>
    <m/>
    <m/>
    <s v="LOW"/>
    <m/>
    <m/>
    <m/>
    <m/>
    <m/>
    <m/>
    <m/>
    <m/>
    <m/>
    <m/>
    <m/>
  </r>
  <r>
    <s v="NUR-002"/>
    <s v="Medicine"/>
    <x v="12"/>
    <m/>
    <m/>
    <m/>
    <m/>
    <m/>
    <x v="1"/>
    <m/>
    <s v="Was previously tracked under CSI SC and moved to Forensic Nursing in March 2022"/>
    <m/>
    <m/>
    <s v="ASTM "/>
    <s v="E2123-20"/>
    <m/>
    <s v="Standard Practice for Preservation of Evidence in Sexual Violence Investigation"/>
    <s v="Describes the basic considerations that will help preserve diﬀerent  items or types  of sexual violence related  evidence for subsequent analysis. This  practice is designed to be used  in conjunction with other speciﬁcations, guides, and practices associ"/>
    <m/>
    <m/>
    <d v="2019-09-20T00:00:00"/>
    <m/>
    <m/>
    <m/>
    <m/>
    <m/>
    <d v="2020-05-17T00:00:00"/>
    <m/>
    <m/>
    <m/>
    <m/>
    <m/>
    <m/>
    <m/>
    <m/>
    <m/>
    <m/>
    <m/>
    <m/>
    <m/>
    <s v=""/>
    <m/>
    <m/>
    <m/>
    <m/>
    <m/>
    <m/>
    <m/>
    <m/>
    <s v="Examination &amp; Analysis"/>
    <s v="•Methods"/>
    <m/>
    <m/>
    <s v="LOW"/>
    <m/>
    <m/>
    <m/>
    <m/>
    <m/>
    <m/>
    <m/>
    <m/>
    <m/>
    <m/>
    <m/>
  </r>
  <r>
    <s v="NUR-003"/>
    <s v="Medicine"/>
    <x v="12"/>
    <m/>
    <m/>
    <m/>
    <m/>
    <m/>
    <x v="2"/>
    <m/>
    <s v="Was previously tracked under CSI SC and moved to Forensic Nursing in March 2022"/>
    <m/>
    <m/>
    <s v="ASTM "/>
    <s v="E2124-xx"/>
    <m/>
    <s v="Standard Specification for Equipment and Supplies in Sexual Violence Investigations"/>
    <s v="Describes the basic instruments used for the medical-legal examination of victims or suspects, or both, in sexual violence investigations. These specifications are designed to be used in conjunction with other specifications, guides, and practices associa"/>
    <m/>
    <m/>
    <d v="2019-09-20T00:00:00"/>
    <m/>
    <m/>
    <m/>
    <m/>
    <m/>
    <d v="2020-05-17T00:00:00"/>
    <m/>
    <m/>
    <m/>
    <m/>
    <m/>
    <m/>
    <m/>
    <m/>
    <m/>
    <m/>
    <m/>
    <m/>
    <m/>
    <s v=""/>
    <m/>
    <m/>
    <m/>
    <m/>
    <m/>
    <m/>
    <m/>
    <m/>
    <s v="Examination &amp; Analysis"/>
    <s v="•Scope of Examination"/>
    <m/>
    <m/>
    <s v="LOW"/>
    <m/>
    <m/>
    <m/>
    <m/>
    <m/>
    <m/>
    <m/>
    <m/>
    <m/>
    <m/>
    <m/>
  </r>
  <r>
    <s v="NUR-NYD-0001"/>
    <s v="Medicine"/>
    <x v="12"/>
    <m/>
    <m/>
    <m/>
    <m/>
    <m/>
    <x v="5"/>
    <m/>
    <s v="Was previously tracked under CSI SC and moved to Forensic Nursing in March 2022"/>
    <m/>
    <m/>
    <m/>
    <m/>
    <m/>
    <s v="Forensic Nurse Training, Continuing Education, and Professional Development"/>
    <s v="Provides foundational requirements for the training, continuing education, and professional development of forensic nurses to include training criteria to competency, documentation and implementation of training, and continuous development. "/>
    <m/>
    <m/>
    <m/>
    <m/>
    <m/>
    <m/>
    <m/>
    <m/>
    <m/>
    <m/>
    <m/>
    <m/>
    <m/>
    <m/>
    <m/>
    <m/>
    <m/>
    <m/>
    <m/>
    <m/>
    <m/>
    <m/>
    <s v=""/>
    <m/>
    <m/>
    <m/>
    <m/>
    <m/>
    <m/>
    <m/>
    <m/>
    <s v="Competency &amp; Monitoring"/>
    <s v="•Training"/>
    <m/>
    <s v="•Educational Requirements"/>
    <s v="MED"/>
    <m/>
    <m/>
    <m/>
    <m/>
    <m/>
    <m/>
    <m/>
    <m/>
    <m/>
    <m/>
    <m/>
  </r>
  <r>
    <s v="NUR-NYD-0002"/>
    <s v="Medicine"/>
    <x v="12"/>
    <m/>
    <m/>
    <m/>
    <m/>
    <m/>
    <x v="5"/>
    <m/>
    <s v="Was previously tracked under CSI SC and moved to Forensic Nursing in March 2022"/>
    <m/>
    <m/>
    <m/>
    <m/>
    <m/>
    <s v="Standard Practice for Elder Abuse Examination"/>
    <s v="Establishes minimum requirements for the documentation and processing of scenes involving elder abuse. It  includse guidance on special considerations unique to or common among elder abuse crimes."/>
    <m/>
    <m/>
    <m/>
    <m/>
    <m/>
    <m/>
    <m/>
    <m/>
    <m/>
    <m/>
    <m/>
    <m/>
    <m/>
    <m/>
    <m/>
    <m/>
    <m/>
    <m/>
    <m/>
    <m/>
    <m/>
    <m/>
    <s v=""/>
    <m/>
    <m/>
    <m/>
    <m/>
    <m/>
    <m/>
    <m/>
    <m/>
    <s v="Examination &amp; Analysis"/>
    <m/>
    <m/>
    <m/>
    <s v="LOW"/>
    <m/>
    <m/>
    <m/>
    <m/>
    <m/>
    <m/>
    <m/>
    <m/>
    <m/>
    <m/>
    <m/>
  </r>
  <r>
    <s v="NUR-NYD-0003"/>
    <s v="Medicine"/>
    <x v="12"/>
    <m/>
    <m/>
    <m/>
    <m/>
    <m/>
    <x v="4"/>
    <m/>
    <m/>
    <m/>
    <m/>
    <m/>
    <m/>
    <m/>
    <s v="Standard for Adult/Adolescent Sexual Assault Nurse Examiner Education"/>
    <m/>
    <m/>
    <m/>
    <m/>
    <m/>
    <m/>
    <m/>
    <m/>
    <m/>
    <m/>
    <m/>
    <m/>
    <m/>
    <m/>
    <m/>
    <m/>
    <m/>
    <m/>
    <m/>
    <m/>
    <m/>
    <m/>
    <m/>
    <m/>
    <m/>
    <m/>
    <m/>
    <m/>
    <m/>
    <m/>
    <m/>
    <m/>
    <m/>
    <m/>
    <m/>
    <m/>
    <m/>
    <m/>
    <m/>
    <m/>
    <m/>
    <m/>
    <m/>
    <m/>
    <m/>
    <m/>
    <m/>
    <m/>
  </r>
  <r>
    <s v="NUR-NYD-0004"/>
    <s v="Medicine"/>
    <x v="12"/>
    <m/>
    <m/>
    <m/>
    <m/>
    <m/>
    <x v="4"/>
    <m/>
    <m/>
    <m/>
    <m/>
    <m/>
    <m/>
    <m/>
    <s v="Standard for Evidence Management for Adult and Adolescent Medical Forensic Exams"/>
    <m/>
    <m/>
    <m/>
    <m/>
    <m/>
    <m/>
    <m/>
    <m/>
    <m/>
    <m/>
    <m/>
    <m/>
    <m/>
    <m/>
    <m/>
    <m/>
    <m/>
    <m/>
    <m/>
    <m/>
    <m/>
    <m/>
    <m/>
    <m/>
    <m/>
    <m/>
    <m/>
    <m/>
    <m/>
    <m/>
    <m/>
    <m/>
    <m/>
    <m/>
    <m/>
    <m/>
    <m/>
    <m/>
    <m/>
    <m/>
    <m/>
    <m/>
    <m/>
    <m/>
    <m/>
    <m/>
    <m/>
    <m/>
  </r>
  <r>
    <s v="NUR-NYD-0005"/>
    <s v="Medicine"/>
    <x v="12"/>
    <m/>
    <m/>
    <m/>
    <m/>
    <m/>
    <x v="4"/>
    <m/>
    <m/>
    <m/>
    <m/>
    <m/>
    <m/>
    <m/>
    <s v="Standard for medical forensic examination"/>
    <m/>
    <m/>
    <m/>
    <m/>
    <m/>
    <m/>
    <m/>
    <m/>
    <m/>
    <m/>
    <m/>
    <m/>
    <m/>
    <m/>
    <m/>
    <m/>
    <m/>
    <m/>
    <m/>
    <m/>
    <m/>
    <m/>
    <m/>
    <m/>
    <m/>
    <m/>
    <m/>
    <m/>
    <m/>
    <m/>
    <m/>
    <m/>
    <m/>
    <m/>
    <m/>
    <m/>
    <m/>
    <m/>
    <m/>
    <m/>
    <m/>
    <m/>
    <m/>
    <m/>
    <m/>
    <m/>
    <m/>
    <m/>
  </r>
  <r>
    <s v="NUR-NYD-0006"/>
    <s v="Medicine"/>
    <x v="12"/>
    <m/>
    <m/>
    <m/>
    <m/>
    <m/>
    <x v="4"/>
    <m/>
    <m/>
    <m/>
    <m/>
    <m/>
    <m/>
    <m/>
    <s v="Standards for medical forensic examiners- foundational principles"/>
    <m/>
    <m/>
    <m/>
    <m/>
    <m/>
    <m/>
    <m/>
    <m/>
    <m/>
    <m/>
    <m/>
    <m/>
    <m/>
    <m/>
    <m/>
    <m/>
    <m/>
    <m/>
    <m/>
    <m/>
    <m/>
    <m/>
    <m/>
    <m/>
    <m/>
    <m/>
    <m/>
    <m/>
    <m/>
    <m/>
    <m/>
    <m/>
    <m/>
    <m/>
    <m/>
    <m/>
    <m/>
    <m/>
    <m/>
    <m/>
    <m/>
    <m/>
    <m/>
    <m/>
    <m/>
    <m/>
    <m/>
    <m/>
  </r>
  <r>
    <s v="ODT-001"/>
    <s v="Medicine"/>
    <x v="13"/>
    <m/>
    <m/>
    <m/>
    <m/>
    <m/>
    <x v="0"/>
    <m/>
    <s v="2010 version is on the Regsitry and a 2020 version is also published (see below)"/>
    <m/>
    <m/>
    <s v="ADA"/>
    <s v="1058-2010D"/>
    <m/>
    <s v="Forensic Dental Data Set"/>
    <s v="Provides uniform nomenclature for the description of forensic dental data and defines a standardized set of uniform terms to convey this information. The goal of the standard is not to define the extent of information collected, only to be certain that co"/>
    <m/>
    <m/>
    <m/>
    <m/>
    <s v="N/A"/>
    <s v="N/A"/>
    <m/>
    <m/>
    <m/>
    <m/>
    <m/>
    <m/>
    <m/>
    <s v="YES"/>
    <m/>
    <m/>
    <d v="2018-11-10T00:00:00"/>
    <m/>
    <d v="2019-02-07T00:00:00"/>
    <d v="2019-02-14T00:00:00"/>
    <m/>
    <m/>
    <s v=""/>
    <m/>
    <m/>
    <m/>
    <m/>
    <m/>
    <m/>
    <m/>
    <d v="2024-02-14T00:00:00"/>
    <s v="Terminology"/>
    <m/>
    <m/>
    <m/>
    <s v="Not applicable"/>
    <s v="Add SDO published standard to Registry"/>
    <s v="COMPLETE"/>
    <s v="COMPLETE"/>
    <m/>
    <m/>
    <m/>
    <m/>
    <m/>
    <m/>
    <m/>
    <m/>
  </r>
  <r>
    <s v="ODT-002"/>
    <s v="Medicine"/>
    <x v="13"/>
    <m/>
    <m/>
    <m/>
    <m/>
    <m/>
    <x v="0"/>
    <s v="Standard"/>
    <m/>
    <m/>
    <m/>
    <s v="ADA"/>
    <s v="1077-2020"/>
    <m/>
    <s v="Human Age Assessment by Dental Analysis"/>
    <s v="Specifies the methodologies and best practices for estimating the chronologic age of a living or deceased individual by analysis of the human dentition and associated maxillofacial structures."/>
    <s v="unknown"/>
    <s v="unknown"/>
    <s v="unknown"/>
    <m/>
    <s v="N/A"/>
    <s v="N/A"/>
    <d v="2018-09-14T00:00:00"/>
    <s v="unknown"/>
    <s v="unknown"/>
    <s v="unknown"/>
    <m/>
    <s v="unknown"/>
    <s v="unknown"/>
    <s v="YES"/>
    <s v="closed"/>
    <d v="2021-05-04T00:00:00"/>
    <m/>
    <d v="2021-06-08T00:00:00"/>
    <d v="2021-10-13T00:00:00"/>
    <d v="2021-11-02T00:00:00"/>
    <s v="YES"/>
    <m/>
    <s v=""/>
    <m/>
    <m/>
    <m/>
    <m/>
    <m/>
    <m/>
    <m/>
    <d v="2026-11-02T00:00:00"/>
    <s v="Examination &amp; Analysis"/>
    <s v="•Methods"/>
    <m/>
    <m/>
    <s v="Not applicable"/>
    <s v="Add SDO published standard to Registry"/>
    <s v="COMPLETE"/>
    <s v="COMPLETE"/>
    <m/>
    <m/>
    <m/>
    <m/>
    <m/>
    <m/>
    <m/>
    <m/>
  </r>
  <r>
    <s v="ODT-003"/>
    <s v="Medicine"/>
    <x v="13"/>
    <m/>
    <m/>
    <m/>
    <m/>
    <m/>
    <x v="0"/>
    <m/>
    <s v="2017 version is on the Regsitry and a 2020 version is also published (see below)"/>
    <m/>
    <m/>
    <s v="ADA"/>
    <s v="1088-2017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d v="2015-01-14T00:00:00"/>
    <d v="2016-11-18T00:00:00"/>
    <d v="2016-11-23T00:00:00"/>
    <m/>
    <s v="N/A"/>
    <s v="N/A"/>
    <m/>
    <m/>
    <m/>
    <m/>
    <d v="2017-01-26T00:00:00"/>
    <m/>
    <d v="2017-01-26T00:00:00"/>
    <s v="YES"/>
    <m/>
    <m/>
    <d v="2018-11-10T00:00:00"/>
    <m/>
    <s v="2/7/2019 (contested vote)"/>
    <d v="2019-03-07T00:00:00"/>
    <m/>
    <m/>
    <s v=""/>
    <m/>
    <m/>
    <m/>
    <m/>
    <m/>
    <m/>
    <m/>
    <d v="2024-03-07T00:00:00"/>
    <s v="Examination &amp; Analysis"/>
    <s v="•Data Criteria &amp; Analysis"/>
    <m/>
    <m/>
    <s v="Not applicable"/>
    <s v="Add SDO published standard to Registry"/>
    <s v="COMPLETE"/>
    <s v="COMPLETE"/>
    <m/>
    <m/>
    <m/>
    <d v="2017-01-26T00:00:00"/>
    <m/>
    <m/>
    <n v="106"/>
    <m/>
  </r>
  <r>
    <s v="ODT-006"/>
    <s v="Medicine"/>
    <x v="13"/>
    <m/>
    <m/>
    <m/>
    <m/>
    <m/>
    <x v="3"/>
    <m/>
    <m/>
    <m/>
    <s v="OSAC 2021-N-0030"/>
    <s v="ASB"/>
    <m/>
    <m/>
    <s v="Terminology for a Suspected Pattern of Dental Origin"/>
    <s v="Provides definitions, terminology and procedures for the development of evidence identified as a pattern created by teeth.  "/>
    <s v="N/A"/>
    <s v="N/A"/>
    <s v="N/A"/>
    <m/>
    <m/>
    <m/>
    <s v="TBD"/>
    <s v="TBD"/>
    <s v="TBD"/>
    <s v="TBD"/>
    <m/>
    <s v="TBD"/>
    <s v="TBD"/>
    <s v="NO - started as an OSAC Proposed Standard"/>
    <m/>
    <m/>
    <m/>
    <s v="TBD"/>
    <s v="TBD"/>
    <s v="TBD"/>
    <s v="TBD"/>
    <m/>
    <s v="non-STRP"/>
    <d v="2021-09-07T00:00:00"/>
    <d v="2021-10-04T00:00:00"/>
    <n v="19"/>
    <s v="N/A"/>
    <d v="2022-03-09T00:00:00"/>
    <d v="2022-04-05T00:00:00"/>
    <s v="YES"/>
    <m/>
    <s v="Evidence Collection &amp; Handling"/>
    <s v="•Evidence Collection or Recovery"/>
    <m/>
    <m/>
    <s v="HIGH"/>
    <s v="Add OSAC Proposed Standard to Registry and send to SDO"/>
    <m/>
    <s v="In FSSB review"/>
    <m/>
    <m/>
    <m/>
    <m/>
    <m/>
    <m/>
    <m/>
    <m/>
  </r>
  <r>
    <s v="ODT-007"/>
    <s v="Medicine"/>
    <x v="13"/>
    <m/>
    <m/>
    <m/>
    <m/>
    <m/>
    <x v="2"/>
    <s v="Standard"/>
    <s v="Should this be classified as &quot;ON THE RADAR&quot; ; should it be on SC webpage?"/>
    <m/>
    <m/>
    <s v="ISO"/>
    <s v="20888-xx"/>
    <m/>
    <s v="Dentistry - Terminology for Forensic Oro-Dental Data"/>
    <s v="Defines the terms used to describe the distinctive characteristics of an individual’s mouth by dentists and forensic dental experts. These terms are organized by concepts based on a forensic approach to the characteristics of a mouth, with many concepts s"/>
    <m/>
    <m/>
    <m/>
    <m/>
    <m/>
    <m/>
    <m/>
    <m/>
    <m/>
    <m/>
    <m/>
    <m/>
    <m/>
    <m/>
    <m/>
    <m/>
    <m/>
    <m/>
    <m/>
    <m/>
    <m/>
    <m/>
    <s v=""/>
    <m/>
    <m/>
    <m/>
    <m/>
    <m/>
    <m/>
    <m/>
    <m/>
    <s v="Terminology"/>
    <m/>
    <m/>
    <m/>
    <s v="MED"/>
    <s v="Add SDO published standard to Registry"/>
    <m/>
    <s v="Pending SDO publication"/>
    <m/>
    <m/>
    <m/>
    <m/>
    <m/>
    <m/>
    <m/>
    <m/>
  </r>
  <r>
    <s v="ODT-008"/>
    <s v="Medicine"/>
    <x v="13"/>
    <m/>
    <m/>
    <m/>
    <m/>
    <m/>
    <x v="4"/>
    <s v="Best Practice Recommendation"/>
    <s v="in comment adjudication @OSAC"/>
    <m/>
    <s v="OSAC 2022-N-0028"/>
    <m/>
    <m/>
    <m/>
    <s v="Proposed Guidelines and Best Practices for Human Abuse Recognition by Dental Professionals"/>
    <s v="Provides guidance to dental professionals to recognize, document and report human abuse and neglect"/>
    <s v="N/A"/>
    <s v="N/A"/>
    <s v="N/A"/>
    <m/>
    <m/>
    <m/>
    <s v="TBD"/>
    <s v="TBD"/>
    <s v="TBD"/>
    <s v="TBD"/>
    <m/>
    <s v="TBD"/>
    <s v="TBD"/>
    <s v="NO - started as an OSAC Proposed Standard"/>
    <m/>
    <m/>
    <m/>
    <m/>
    <m/>
    <m/>
    <m/>
    <m/>
    <s v="non-STRP"/>
    <d v="2022-02-01T00:00:00"/>
    <d v="2022-02-28T00:00:00"/>
    <n v="13"/>
    <s v="N/A"/>
    <m/>
    <m/>
    <m/>
    <m/>
    <s v="Evidence Collection &amp; Handling"/>
    <s v="•Evidence Identification"/>
    <s v="Reporting Results &amp; Testimony"/>
    <s v="•Reporting"/>
    <s v="LOW"/>
    <s v="Add OSAC Proposed Standard to Registry and send to SDO"/>
    <m/>
    <s v="In comment adjudication at OSAC"/>
    <m/>
    <m/>
    <m/>
    <m/>
    <m/>
    <m/>
    <m/>
    <m/>
  </r>
  <r>
    <s v="ODT-009"/>
    <s v="Medicine"/>
    <x v="13"/>
    <m/>
    <m/>
    <m/>
    <m/>
    <m/>
    <x v="4"/>
    <m/>
    <m/>
    <m/>
    <m/>
    <m/>
    <m/>
    <m/>
    <s v="Terminology for Stages of Tooth Development"/>
    <s v="This document provides a method for designating the coding and nomenclature for tooth developmental stages using three digits to facilitate data entry and support interoperability (Note this project is being done in conjunction with ISO TC 106). "/>
    <m/>
    <m/>
    <m/>
    <m/>
    <m/>
    <m/>
    <m/>
    <m/>
    <m/>
    <m/>
    <m/>
    <m/>
    <m/>
    <m/>
    <m/>
    <m/>
    <m/>
    <m/>
    <m/>
    <m/>
    <m/>
    <m/>
    <s v=""/>
    <m/>
    <m/>
    <m/>
    <m/>
    <m/>
    <m/>
    <m/>
    <m/>
    <s v="Terminology"/>
    <m/>
    <m/>
    <m/>
    <s v="LOW"/>
    <s v="Add OSAC Proposed Standard to Registry and send to SDO"/>
    <m/>
    <s v="Started / In progress"/>
    <m/>
    <m/>
    <m/>
    <m/>
    <m/>
    <m/>
    <m/>
    <m/>
  </r>
  <r>
    <s v="ODT-NYD-0001"/>
    <s v="Medicine"/>
    <x v="13"/>
    <m/>
    <m/>
    <m/>
    <m/>
    <m/>
    <x v="5"/>
    <m/>
    <m/>
    <m/>
    <m/>
    <m/>
    <m/>
    <m/>
    <s v="Educational Requirements for Forensic Odontology"/>
    <s v="This proposed document will cover the suggested curriculum content for forensic odontology."/>
    <m/>
    <m/>
    <m/>
    <m/>
    <m/>
    <m/>
    <m/>
    <m/>
    <m/>
    <m/>
    <m/>
    <m/>
    <m/>
    <m/>
    <m/>
    <m/>
    <m/>
    <m/>
    <m/>
    <m/>
    <m/>
    <m/>
    <s v=""/>
    <m/>
    <m/>
    <m/>
    <m/>
    <m/>
    <m/>
    <m/>
    <m/>
    <s v="Competency &amp; Monitoring"/>
    <s v="•Educational Requirements"/>
    <m/>
    <m/>
    <s v="LOW"/>
    <s v="Complete initial draft"/>
    <m/>
    <s v="Started / In progress"/>
    <m/>
    <m/>
    <m/>
    <m/>
    <m/>
    <m/>
    <m/>
    <m/>
  </r>
  <r>
    <s v="ODT-NYD-0002"/>
    <s v="Medicine"/>
    <x v="13"/>
    <m/>
    <m/>
    <m/>
    <m/>
    <m/>
    <x v="5"/>
    <m/>
    <m/>
    <m/>
    <m/>
    <m/>
    <m/>
    <m/>
    <s v="Best Practices for the Analysis, Comparison and Reporting of Suspected Pattern Injury(s) and Patterns Produced by the Human Dentition - Part 2: Recording and Collection of Pattern Evidence"/>
    <s v="This proposed document will cover the best practices for the assessment, evidence gathering and recording of a suspected pattern of dental origin"/>
    <m/>
    <m/>
    <m/>
    <m/>
    <m/>
    <m/>
    <m/>
    <m/>
    <m/>
    <m/>
    <m/>
    <m/>
    <m/>
    <m/>
    <m/>
    <m/>
    <m/>
    <m/>
    <m/>
    <m/>
    <m/>
    <m/>
    <s v=""/>
    <m/>
    <m/>
    <m/>
    <m/>
    <m/>
    <m/>
    <m/>
    <m/>
    <s v="Evidence Collection &amp; Handling"/>
    <s v="•Evidence Collection or Recovery"/>
    <m/>
    <m/>
    <s v="HIGH"/>
    <s v="Complete initial draft"/>
    <m/>
    <s v="Started / In progress"/>
    <m/>
    <m/>
    <m/>
    <m/>
    <m/>
    <m/>
    <m/>
    <m/>
  </r>
  <r>
    <s v="ODT-NYD-0003"/>
    <s v="Medicine"/>
    <x v="13"/>
    <m/>
    <m/>
    <m/>
    <m/>
    <m/>
    <x v="5"/>
    <m/>
    <m/>
    <m/>
    <m/>
    <m/>
    <m/>
    <m/>
    <s v="Best Practices for the Analysis, Comparison and Reporting of Suspected Pattern Injury(s) and Patterns Produced by the Human Dentition - Part 3: Pattern Analysis"/>
    <s v="This proposed document will cover the best practices for the analysis of a suspected pattern of dental origin."/>
    <m/>
    <m/>
    <m/>
    <m/>
    <m/>
    <m/>
    <m/>
    <m/>
    <m/>
    <m/>
    <m/>
    <m/>
    <m/>
    <m/>
    <m/>
    <m/>
    <m/>
    <m/>
    <m/>
    <m/>
    <m/>
    <m/>
    <s v=""/>
    <m/>
    <m/>
    <m/>
    <m/>
    <m/>
    <m/>
    <m/>
    <m/>
    <s v="Evidence Collection &amp; Handling"/>
    <s v="•Evidence Collection or Recovery"/>
    <m/>
    <m/>
    <s v="MED"/>
    <s v="Complete initial draft"/>
    <m/>
    <s v="Started / In progress"/>
    <m/>
    <m/>
    <m/>
    <m/>
    <m/>
    <m/>
    <m/>
    <m/>
  </r>
  <r>
    <s v="ODT-NYD-0004"/>
    <s v="Medicine"/>
    <x v="13"/>
    <m/>
    <m/>
    <m/>
    <m/>
    <m/>
    <x v="5"/>
    <m/>
    <m/>
    <m/>
    <m/>
    <m/>
    <m/>
    <m/>
    <s v="Best Practices for the Analysis, Comparison and Reporting of Suspected Pattern Injury(s) and Patterns Produced by the Human Dentition - Part 4: Comparison Methodology and Interpretation"/>
    <s v="This proposed document will cover the best practices for the methodology used in the interpretation of a suspected pattern of dental origin."/>
    <m/>
    <m/>
    <m/>
    <m/>
    <m/>
    <m/>
    <m/>
    <m/>
    <m/>
    <m/>
    <m/>
    <m/>
    <m/>
    <m/>
    <m/>
    <m/>
    <m/>
    <m/>
    <m/>
    <m/>
    <m/>
    <m/>
    <s v=""/>
    <m/>
    <m/>
    <m/>
    <m/>
    <m/>
    <m/>
    <m/>
    <m/>
    <s v="Evidence Collection &amp; Handling"/>
    <s v="•Evidence Collection or Recovery"/>
    <m/>
    <m/>
    <s v="MED"/>
    <s v="Complete initial draft"/>
    <m/>
    <s v="Started / In progress"/>
    <m/>
    <m/>
    <m/>
    <m/>
    <m/>
    <m/>
    <m/>
    <m/>
  </r>
  <r>
    <s v="ODT-NYD-0005"/>
    <s v="Medicine"/>
    <x v="13"/>
    <m/>
    <m/>
    <m/>
    <m/>
    <m/>
    <x v="5"/>
    <m/>
    <m/>
    <m/>
    <m/>
    <m/>
    <m/>
    <m/>
    <s v="Best Practices for the Analysis, Comparison and Reporting of Suspected Pattern Injury(s) and Patterns Produced by the Human Dentition - Part 5: Reporting"/>
    <s v="This proposed document will cover the best practices for the reporting of a suspected pattern of dental origin."/>
    <m/>
    <m/>
    <m/>
    <m/>
    <m/>
    <m/>
    <m/>
    <m/>
    <m/>
    <m/>
    <m/>
    <m/>
    <m/>
    <m/>
    <m/>
    <m/>
    <m/>
    <m/>
    <m/>
    <m/>
    <m/>
    <m/>
    <s v=""/>
    <m/>
    <m/>
    <m/>
    <m/>
    <m/>
    <m/>
    <m/>
    <m/>
    <s v="Evidence Collection &amp; Handling"/>
    <s v="•Evidence Collection or Recovery"/>
    <m/>
    <m/>
    <s v="MED"/>
    <s v="Complete initial draft"/>
    <m/>
    <s v="Started / In progress"/>
    <m/>
    <m/>
    <m/>
    <m/>
    <m/>
    <m/>
    <m/>
    <m/>
  </r>
  <r>
    <s v="ODT-NYD-0006"/>
    <s v="Medicine"/>
    <x v="13"/>
    <m/>
    <m/>
    <m/>
    <m/>
    <m/>
    <x v="5"/>
    <m/>
    <m/>
    <m/>
    <m/>
    <m/>
    <m/>
    <m/>
    <s v="Standard for a Quality Assurance Program in Forensic Odontology"/>
    <m/>
    <m/>
    <m/>
    <m/>
    <m/>
    <m/>
    <m/>
    <m/>
    <m/>
    <m/>
    <m/>
    <m/>
    <m/>
    <m/>
    <m/>
    <m/>
    <m/>
    <m/>
    <m/>
    <m/>
    <m/>
    <m/>
    <m/>
    <s v=""/>
    <m/>
    <m/>
    <m/>
    <m/>
    <m/>
    <m/>
    <m/>
    <m/>
    <s v="Quality Assurance"/>
    <s v="•Quality Control"/>
    <m/>
    <m/>
    <s v="MED"/>
    <s v="Start draft"/>
    <m/>
    <s v="Not started"/>
    <m/>
    <m/>
    <m/>
    <m/>
    <m/>
    <m/>
    <m/>
    <m/>
  </r>
  <r>
    <s v="ODT-NYD-0007"/>
    <s v="Medicine"/>
    <x v="13"/>
    <m/>
    <m/>
    <m/>
    <m/>
    <m/>
    <x v="5"/>
    <m/>
    <m/>
    <m/>
    <m/>
    <m/>
    <m/>
    <m/>
    <s v="Guidelines for Opinions and Testimony in Forensic Odontology"/>
    <m/>
    <m/>
    <m/>
    <m/>
    <m/>
    <m/>
    <m/>
    <m/>
    <m/>
    <m/>
    <m/>
    <m/>
    <m/>
    <m/>
    <m/>
    <m/>
    <m/>
    <m/>
    <m/>
    <m/>
    <m/>
    <m/>
    <m/>
    <s v=""/>
    <m/>
    <m/>
    <m/>
    <m/>
    <m/>
    <m/>
    <m/>
    <m/>
    <s v="Reporting Results &amp; Testimony"/>
    <s v="•Testimony"/>
    <m/>
    <m/>
    <s v="MED"/>
    <s v="Start draft"/>
    <m/>
    <s v="Not started"/>
    <m/>
    <m/>
    <m/>
    <m/>
    <m/>
    <m/>
    <m/>
    <m/>
  </r>
  <r>
    <s v="ODT-004"/>
    <s v="Medicine"/>
    <x v="13"/>
    <m/>
    <m/>
    <m/>
    <m/>
    <m/>
    <x v="6"/>
    <m/>
    <s v="R2020 was reaffirmed by ADA 12/18/2020. This version was not approved by the FSSB in March 2022 for placement on the Registry."/>
    <m/>
    <m/>
    <s v="ADA"/>
    <s v="1058-2020D"/>
    <m/>
    <s v="Forensic Dental Data Set"/>
    <m/>
    <m/>
    <m/>
    <m/>
    <m/>
    <m/>
    <m/>
    <m/>
    <m/>
    <m/>
    <m/>
    <m/>
    <m/>
    <d v="2020-12-18T00:00:00"/>
    <m/>
    <m/>
    <m/>
    <m/>
    <m/>
    <m/>
    <m/>
    <m/>
    <m/>
    <s v=""/>
    <m/>
    <m/>
    <m/>
    <m/>
    <m/>
    <m/>
    <m/>
    <m/>
    <s v="Terminology"/>
    <m/>
    <m/>
    <m/>
    <s v="HIGH"/>
    <m/>
    <m/>
    <m/>
    <m/>
    <m/>
    <m/>
    <m/>
    <m/>
    <m/>
    <m/>
    <m/>
  </r>
  <r>
    <s v="ODT-005"/>
    <s v="Medicine"/>
    <x v="13"/>
    <m/>
    <m/>
    <m/>
    <m/>
    <m/>
    <x v="6"/>
    <m/>
    <s v="2017 version currently on Registry; This version did not pass FSSB review and not placed on Registry"/>
    <m/>
    <m/>
    <s v="ADA"/>
    <s v="1088-2020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unknown"/>
    <s v="unknown"/>
    <s v="unknown"/>
    <m/>
    <m/>
    <m/>
    <s v="unknown"/>
    <s v="unknown"/>
    <s v="unknown"/>
    <s v="N/A"/>
    <m/>
    <s v="unknown"/>
    <d v="2020-12-18T00:00:00"/>
    <s v="YES"/>
    <s v="closed"/>
    <d v="2021-12-07T00:00:00"/>
    <m/>
    <d v="2022-01-06T00:00:00"/>
    <d v="2022-03-19T00:00:00"/>
    <s v="FAILED"/>
    <m/>
    <m/>
    <s v=""/>
    <m/>
    <m/>
    <m/>
    <m/>
    <m/>
    <m/>
    <m/>
    <m/>
    <s v="Examination &amp; Analysis"/>
    <s v="•Methods"/>
    <m/>
    <m/>
    <s v="HIGH"/>
    <s v="Add SDO published standard to Registry"/>
    <m/>
    <s v="In FSSB review"/>
    <m/>
    <m/>
    <m/>
    <m/>
    <m/>
    <m/>
    <m/>
    <m/>
  </r>
  <r>
    <s v="TOX-001"/>
    <s v="Chemistry: Seized Drugs &amp; Toxicology"/>
    <x v="14"/>
    <m/>
    <m/>
    <m/>
    <m/>
    <m/>
    <x v="0"/>
    <m/>
    <m/>
    <m/>
    <m/>
    <s v="ASB"/>
    <s v="017-18"/>
    <m/>
    <s v="Standard Practices for Measurement Traceability in Forensic Toxicology, First Edition, 2018"/>
    <s v="Defines the minimum requirements for establishing measurement traceability in forensic toxicology laboratories."/>
    <d v="2015-02-01T00:00:00"/>
    <d v="2016-03-16T00:00:00"/>
    <d v="2016-04-01T00:00:00"/>
    <d v="2016-04-01T00:00:00"/>
    <s v="N/A"/>
    <s v="N/A"/>
    <s v="unknown"/>
    <s v="unknown"/>
    <s v="2/24/2017 &amp; 1/22/2018R"/>
    <s v="N/A"/>
    <d v="2018-06-12T00:00:00"/>
    <m/>
    <d v="2018-06-22T00:00:00"/>
    <s v="YES"/>
    <m/>
    <m/>
    <d v="2018-12-16T00:00:00"/>
    <m/>
    <d v="2019-06-14T00:00:00"/>
    <d v="2019-06-18T00:00:00"/>
    <m/>
    <m/>
    <s v=""/>
    <m/>
    <m/>
    <m/>
    <m/>
    <m/>
    <m/>
    <m/>
    <d v="2024-06-18T00:00:00"/>
    <s v="Quality Assurance"/>
    <m/>
    <s v="Method Development"/>
    <m/>
    <s v="Not applicable"/>
    <s v="Add SDO published standard to Registry"/>
    <s v="COMPLETE"/>
    <s v="COMPLETE"/>
    <s v="COMPLETE"/>
    <s v="COMPLETE"/>
    <m/>
    <d v="2018-06-12T00:00:00"/>
    <n v="61"/>
    <n v="116"/>
    <n v="177"/>
    <m/>
  </r>
  <r>
    <s v="TOX-002"/>
    <s v="Chemistry: Seized Drugs &amp; Toxicology"/>
    <x v="14"/>
    <m/>
    <m/>
    <m/>
    <m/>
    <m/>
    <x v="0"/>
    <m/>
    <m/>
    <m/>
    <m/>
    <s v="ASB"/>
    <s v="036-19"/>
    <m/>
    <s v="Standard Practices for Method Validation in Forensic Toxicology, First Edition, 2019"/>
    <s v="Delineates minimum standards of practice for validating analytical methods used in the field of forensic toxicology that target specific analytes or analyte classes. Specifically, it is intended for the subdisciplines of postmortem forensic toxicology, hu"/>
    <d v="2015-02-01T00:00:00"/>
    <d v="2016-03-16T00:00:00"/>
    <d v="2016-04-01T00:00:00"/>
    <d v="2016-04-01T00:00:00"/>
    <s v="N/A"/>
    <s v="N/A"/>
    <s v="unknown"/>
    <s v="unknown"/>
    <d v="2017-11-01T00:00:00"/>
    <s v="N/A"/>
    <d v="2018-06-12T00:00:00"/>
    <m/>
    <d v="2019-11-01T00:00:00"/>
    <s v="YES"/>
    <m/>
    <m/>
    <d v="2020-05-07T00:00:00"/>
    <m/>
    <d v="2020-06-19T00:00:00"/>
    <d v="2020-07-07T00:00:00"/>
    <m/>
    <m/>
    <s v=""/>
    <m/>
    <m/>
    <m/>
    <m/>
    <m/>
    <m/>
    <m/>
    <d v="2025-07-07T00:00:00"/>
    <s v="Method Validation"/>
    <m/>
    <s v="Method Development"/>
    <m/>
    <s v="Not applicable"/>
    <s v="Add SDO published standard to Registry"/>
    <s v="COMPLETE"/>
    <s v="COMPLETE"/>
    <s v="COMPLETE"/>
    <s v="COMPLETE"/>
    <m/>
    <d v="2018-06-12T00:00:00"/>
    <n v="61"/>
    <n v="115"/>
    <n v="175"/>
    <m/>
  </r>
  <r>
    <s v="TOX-003"/>
    <s v="Chemistry: Seized Drugs &amp; Toxicology"/>
    <x v="14"/>
    <m/>
    <m/>
    <m/>
    <m/>
    <m/>
    <x v="0"/>
    <s v="Best Practice Recommendation"/>
    <m/>
    <m/>
    <m/>
    <s v="ASB"/>
    <s v="037-19"/>
    <m/>
    <s v="Guidelines for Opinions and Testimony in Forensic Toxicology, First Edition, 2019"/>
    <s v="Delineates guidelines for best practices in forensic toxicology opinions and testimony. Specifically, it is intended for the subdisciplines of human performance toxicology (e.g., driving-under-the-influence of alcohol or drugs and drug-facilitated crimes)"/>
    <d v="2015-02-01T00:00:00"/>
    <d v="2016-06-07T00:00:00"/>
    <d v="2016-06-15T00:00:00"/>
    <d v="2016-06-30T00:00:00"/>
    <s v="N/A"/>
    <s v="N/A"/>
    <s v="unknown"/>
    <s v="unknown"/>
    <s v="11/1/2017 &amp; 8/6/2018"/>
    <s v="N/A"/>
    <d v="2018-06-12T00:00:00"/>
    <m/>
    <d v="2019-01-25T00:00:00"/>
    <s v="YES"/>
    <m/>
    <m/>
    <d v="2019-06-13T00:00:00"/>
    <m/>
    <d v="2019-09-17T00:00:00"/>
    <m/>
    <m/>
    <m/>
    <s v=""/>
    <m/>
    <m/>
    <m/>
    <m/>
    <m/>
    <m/>
    <m/>
    <m/>
    <s v="Reporting Results &amp; Testimony"/>
    <m/>
    <s v="Reporting Results &amp; Testimony"/>
    <m/>
    <s v="Not applicable"/>
    <s v="Add SDO published standard to Registry"/>
    <s v="COMPLETE"/>
    <s v="COMPLETE"/>
    <s v="COMPLETE"/>
    <s v="COMPLETE"/>
    <m/>
    <d v="2018-06-12T00:00:00"/>
    <n v="74"/>
    <n v="137"/>
    <n v="211"/>
    <m/>
  </r>
  <r>
    <s v="TOX-004"/>
    <s v="Chemistry: Seized Drugs &amp; Toxicology"/>
    <x v="14"/>
    <m/>
    <m/>
    <m/>
    <m/>
    <m/>
    <x v="0"/>
    <s v="Standard"/>
    <m/>
    <m/>
    <m/>
    <s v="ASB"/>
    <s v="053-20"/>
    <m/>
    <s v="Standard for Report Content in Forensic Toxicology, First Edition, 2020"/>
    <s v="Sets minimum content requirements for forensic toxicology reports. It defines the critical elements of the report, explains acceptable reporting language, and provides instructions on issuing supplemental or amended reports. The document also provides dir"/>
    <d v="2015-02-01T00:00:00"/>
    <d v="2017-01-03T00:00:00"/>
    <d v="2017-01-18T00:00:00"/>
    <d v="2017-01-31T00:00:00"/>
    <s v="N/A"/>
    <s v="N/A"/>
    <d v="2018-05-26T00:00:00"/>
    <s v="unknown"/>
    <d v="2018-11-05T00:00:00"/>
    <s v="N/A"/>
    <m/>
    <s v="9/16/2019 (R1); 3/9/2020 (R2)"/>
    <d v="2020-08-17T00:00:00"/>
    <s v="YES"/>
    <m/>
    <m/>
    <d v="2020-11-06T00:00:00"/>
    <m/>
    <d v="2021-02-23T00:00:00"/>
    <d v="2021-03-02T00:00:00"/>
    <m/>
    <m/>
    <s v=""/>
    <m/>
    <m/>
    <m/>
    <m/>
    <m/>
    <m/>
    <m/>
    <d v="2026-03-02T00:00:00"/>
    <s v="Reporting Results &amp; Testimony"/>
    <m/>
    <m/>
    <m/>
    <s v="Not applicable"/>
    <s v="Add SDO published standard to Registry"/>
    <s v="COMPLETE"/>
    <s v="COMPLETE"/>
    <s v="COMPLETE"/>
    <s v="COMPLETE"/>
    <m/>
    <m/>
    <n v="104"/>
    <n v="71"/>
    <n v="175"/>
    <m/>
  </r>
  <r>
    <s v="TOX-008"/>
    <s v="Chemistry: Seized Drugs &amp; Toxicology"/>
    <x v="14"/>
    <m/>
    <m/>
    <m/>
    <m/>
    <m/>
    <x v="0"/>
    <s v="Standard"/>
    <m/>
    <m/>
    <m/>
    <s v="ASB"/>
    <s v="121-21"/>
    <m/>
    <s v="Standard for the Analytical Scope and Sensitivity of Forensic Toxicological Testing of Urine in Drug-Facilitated Crime Investigations, First Edition, 2021"/>
    <s v="Delineates the minimum requirements for target analytes and analytical sensitivity for the toxicological testing of urine specimens collected from alleged victims of drug-facilitated crimes (DFC). This document does not cover the analysis of blood and oth"/>
    <s v="unknown"/>
    <s v="unknown"/>
    <s v="unknown"/>
    <d v="2019-06-01T00:00:00"/>
    <s v="N/A"/>
    <s v="N/A"/>
    <d v="2019-06-14T00:00:00"/>
    <s v="N/A"/>
    <d v="2019-10-21T00:00:00"/>
    <s v="N/A "/>
    <m/>
    <s v="9/7/2020; 2/1/2021; 5/6/2021"/>
    <d v="2021-10-01T00:00:00"/>
    <s v="YES"/>
    <s v="closed"/>
    <d v="2022-02-01T00:00:00"/>
    <d v="2022-02-28T00:00:00"/>
    <s v="?"/>
    <d v="2022-04-07T00:00:00"/>
    <d v="2022-05-03T00:00:00"/>
    <s v="NO"/>
    <m/>
    <s v=""/>
    <m/>
    <m/>
    <m/>
    <m/>
    <m/>
    <m/>
    <m/>
    <d v="2027-05-03T00:00:00"/>
    <s v="Examination &amp; Analysis"/>
    <m/>
    <m/>
    <m/>
    <s v="HIGH"/>
    <s v="Add SDO published standard to Registry"/>
    <m/>
    <s v="In FSSB review"/>
    <s v="COMPLETE"/>
    <s v="COMPLETE"/>
    <s v="Standard added to Registry May 3, 2022"/>
    <m/>
    <m/>
    <m/>
    <m/>
    <m/>
  </r>
  <r>
    <s v="TOX-005"/>
    <s v="Chemistry: Seized Drugs &amp; Toxicology"/>
    <x v="14"/>
    <m/>
    <m/>
    <m/>
    <m/>
    <m/>
    <x v="0"/>
    <s v="Standard"/>
    <m/>
    <m/>
    <m/>
    <s v="ASB"/>
    <s v="054-21"/>
    <m/>
    <s v="Standard for a Quality Control Program in Forensic Toxicology Laboratories, First Edition, 2021"/>
    <s v="Establishes minimum requirements for quality control practices in forensic toxicology laboratories. The document explains the importance of a quality control program, how to select and care for materials used to prepare quality control samples, proper pre"/>
    <d v="2015-02-01T00:00:00"/>
    <d v="2016-12-08T00:00:00"/>
    <d v="2016-12-23T00:00:00"/>
    <d v="2017-01-01T00:00:00"/>
    <s v="N/A"/>
    <s v="N/A"/>
    <d v="2018-05-26T00:00:00"/>
    <s v="unknown"/>
    <s v="12/24/2018; 3/9/2020"/>
    <s v="N/A"/>
    <m/>
    <s v="10/5/2020; 3/15/2021; 6/14/2021"/>
    <d v="2021-10-01T00:00:00"/>
    <s v="YES - public comment period at SDO was a recirc."/>
    <s v="https://www.surveymonkey.com/r/9Z8YWWS"/>
    <d v="2022-02-01T00:00:00"/>
    <d v="2022-02-28T00:00:00"/>
    <d v="2022-03-02T00:00:00"/>
    <d v="2022-08-10T00:00:00"/>
    <d v="2022-09-06T00:00:00"/>
    <s v="YES"/>
    <m/>
    <s v=""/>
    <m/>
    <m/>
    <m/>
    <m/>
    <m/>
    <m/>
    <m/>
    <d v="2027-09-06T00:00:00"/>
    <s v="Quality Assurance"/>
    <m/>
    <s v="Quality Assurance"/>
    <m/>
    <s v="HIGH"/>
    <s v="Add SDO published standard to Registry"/>
    <m/>
    <s v="In comment adjudication at OSAC"/>
    <s v="In FSSB review"/>
    <s v="COMPLETE"/>
    <s v="Standard added to Registry Sept 6, 2022"/>
    <m/>
    <n v="100"/>
    <n v="75"/>
    <n v="175"/>
    <m/>
  </r>
  <r>
    <s v="TOX-006"/>
    <s v="Chemistry: Seized Drugs &amp; Toxicology"/>
    <x v="14"/>
    <m/>
    <m/>
    <m/>
    <m/>
    <m/>
    <x v="0"/>
    <s v="Standard"/>
    <m/>
    <m/>
    <m/>
    <s v="ASB"/>
    <s v="119-21"/>
    <m/>
    <s v="Standard for the Analytical Scope and Sensitivity of Forensic Toxicological Testing of Blood in Medicolegal Death Investigations, First Edition, 2021"/>
    <s v="Delineates the minimum requirements for target analytes and analytical sensitivity for the toxicological testing of blood specimens in medicolegal death investigations. This document does not include the analysis of urine, tissues, or other specimens that"/>
    <m/>
    <m/>
    <m/>
    <d v="2019-06-01T00:00:00"/>
    <s v="N/A"/>
    <s v="N/A"/>
    <d v="2019-06-14T00:00:00"/>
    <s v="unknown"/>
    <d v="2019-10-21T00:00:00"/>
    <s v="N/A"/>
    <m/>
    <s v="9/7/2020 (R1); 2/1/2021 (R2)"/>
    <d v="2021-08-05T00:00:00"/>
    <s v="YES"/>
    <m/>
    <d v="2022-02-01T00:00:00"/>
    <d v="2022-02-28T00:00:00"/>
    <d v="2022-03-02T00:00:00"/>
    <d v="2022-08-10T00:00:00"/>
    <d v="2022-09-06T00:00:00"/>
    <s v="YES"/>
    <m/>
    <s v=""/>
    <m/>
    <m/>
    <m/>
    <m/>
    <m/>
    <m/>
    <m/>
    <d v="2027-09-06T00:00:00"/>
    <s v="Examination &amp; Analysis"/>
    <m/>
    <m/>
    <m/>
    <s v="HIGH"/>
    <s v="Add SDO published standard to Registry"/>
    <m/>
    <s v="In comment adjudication at OSAC"/>
    <s v="In FSSB review"/>
    <s v="COMPLETE"/>
    <s v="Standard added to Registry Sept 6, 2022"/>
    <m/>
    <m/>
    <m/>
    <m/>
    <m/>
  </r>
  <r>
    <s v="TOX-007"/>
    <s v="Chemistry: Seized Drugs &amp; Toxicology"/>
    <x v="14"/>
    <m/>
    <m/>
    <m/>
    <m/>
    <m/>
    <x v="0"/>
    <s v="Standard"/>
    <s v="PROMOTE THIS ONCE ADDED TO REGISTRY"/>
    <m/>
    <m/>
    <s v="ASB"/>
    <s v="120-21"/>
    <m/>
    <s v="Standard for the Analytical Scope and Sensitivity of Forensic Toxicological Testing of Blood in Impaired Driving Investigations, First Edition, 2021"/>
    <s v="Delineates the minimum requirements for target analytes and analytical sensitivity for the toxicological testing of blood and urine specimens collected from drivers suspected of being impaired. This document does not cover the analysis of breath, oral flu"/>
    <m/>
    <m/>
    <m/>
    <d v="2019-06-01T00:00:00"/>
    <s v="N/A"/>
    <s v="N/A"/>
    <d v="2019-06-14T00:00:00"/>
    <s v="unknown"/>
    <d v="2019-10-21T00:00:00"/>
    <s v="N/A"/>
    <m/>
    <s v="9/7/2020 (R1)"/>
    <d v="2021-08-05T00:00:00"/>
    <s v="YES"/>
    <m/>
    <d v="2022-02-01T00:00:00"/>
    <d v="2022-02-28T00:00:00"/>
    <d v="2022-03-02T00:00:00"/>
    <d v="2022-08-10T00:00:00"/>
    <d v="2022-09-06T00:00:00"/>
    <s v="YES"/>
    <m/>
    <s v=""/>
    <m/>
    <m/>
    <m/>
    <m/>
    <m/>
    <m/>
    <m/>
    <d v="2027-09-06T00:00:00"/>
    <s v="Examination &amp; Analysis"/>
    <m/>
    <m/>
    <m/>
    <s v="HIGH"/>
    <s v="Add SDO published standard to Registry"/>
    <m/>
    <s v="In comment adjudication at OSAC"/>
    <s v="In FSSB review"/>
    <s v="COMPLETE"/>
    <s v="Standard added to Registry Sept 6, 2022"/>
    <m/>
    <m/>
    <m/>
    <m/>
    <m/>
  </r>
  <r>
    <s v="TOX-009"/>
    <s v="Chemistry: Seized Drugs &amp; Toxicology"/>
    <x v="14"/>
    <m/>
    <m/>
    <m/>
    <m/>
    <m/>
    <x v="0"/>
    <s v="Standard"/>
    <m/>
    <m/>
    <m/>
    <s v="ASB"/>
    <s v="152-21"/>
    <m/>
    <s v="Standard for Minimum Content Requirements of Forensic Toxicology Procedures, First Edition, 2021"/>
    <s v="Defines the minimum content requirements for forensic toxicology standard operating procedures. This standard applies to laboratories performing forensic toxicological analysis in the following sub-disciplines: postmortem forensic toxicology, human perfor"/>
    <m/>
    <m/>
    <m/>
    <m/>
    <s v="N/A"/>
    <s v="N/A"/>
    <d v="2020-06-12T00:00:00"/>
    <s v="unknown"/>
    <d v="2021-03-15T00:00:00"/>
    <s v="N/A"/>
    <m/>
    <s v="7/5/2021 (R2)"/>
    <d v="2021-10-01T00:00:00"/>
    <s v="YES"/>
    <m/>
    <d v="2022-02-01T00:00:00"/>
    <d v="2022-02-28T00:00:00"/>
    <d v="2022-03-02T00:00:00"/>
    <d v="2022-08-10T00:00:00"/>
    <d v="2022-09-06T00:00:00"/>
    <s v="YES"/>
    <m/>
    <s v=""/>
    <m/>
    <m/>
    <m/>
    <m/>
    <m/>
    <m/>
    <m/>
    <d v="2027-09-06T00:00:00"/>
    <s v="Examination &amp; Analysis"/>
    <m/>
    <m/>
    <m/>
    <s v="HIGH"/>
    <s v="Add SDO published standard to Registry"/>
    <m/>
    <s v="In comment adjudication at OSAC"/>
    <s v="In FSSB review"/>
    <s v="COMPLETE"/>
    <s v="Standard added to Registry Sept 6, 2022"/>
    <m/>
    <m/>
    <m/>
    <m/>
    <m/>
  </r>
  <r>
    <s v="TOX-016"/>
    <s v="Chemistry: Seized Drugs &amp; Toxicology"/>
    <x v="14"/>
    <m/>
    <m/>
    <m/>
    <m/>
    <m/>
    <x v="3"/>
    <s v="Best Practice Recommendation"/>
    <s v="Note: SC originally decided to not place the OSAC Proposed Standard on the Registry. However, SC leadership changed their minds and asked to place standard on Registry to allow it to get out to the field sooner (see 4/7/22 email); standard is at ASB (per "/>
    <m/>
    <s v="OSAC 2020-S-0003"/>
    <s v="ASB"/>
    <s v="122-xx"/>
    <m/>
    <s v="Guidelines for Performing Alcohol Calculations in Forensic Toxicology"/>
    <s v="Provides guidelines for performing ethanol (alcohol) calculations. Guidance on calculations for retrograde extrapolation, forward estimates, minimum drinks consumed, and other typical situations. Considerations are provided for subjects not in the postabs"/>
    <s v="N/A"/>
    <s v="N/A"/>
    <s v="N/A"/>
    <m/>
    <s v="N/A"/>
    <s v="N/A"/>
    <d v="2022-08-26T00:00:00"/>
    <s v="TBD"/>
    <s v="TBD"/>
    <s v="TBD"/>
    <m/>
    <s v="TBD"/>
    <s v="TBD"/>
    <s v="NO - started as OSAC Proposed Standard"/>
    <m/>
    <m/>
    <m/>
    <m/>
    <m/>
    <m/>
    <m/>
    <m/>
    <s v="STRP"/>
    <d v="2021-07-06T00:00:00"/>
    <d v="2021-08-02T00:00:00"/>
    <n v="112"/>
    <s v="?"/>
    <d v="2022-04-07T00:00:00"/>
    <d v="2022-05-03T00:00:00"/>
    <s v="YES"/>
    <m/>
    <s v="Examination &amp; Analysis"/>
    <m/>
    <s v="REPORTING RESULTS &amp; TESTIMONY:"/>
    <m/>
    <s v="HIGH"/>
    <s v="At SDO for further development"/>
    <m/>
    <s v="Under development at SDO"/>
    <s v="Under development at SDO"/>
    <m/>
    <m/>
    <m/>
    <m/>
    <m/>
    <m/>
    <m/>
  </r>
  <r>
    <s v="TOX-015"/>
    <s v="Chemistry: Seized Drugs &amp; Toxicology"/>
    <x v="14"/>
    <m/>
    <m/>
    <m/>
    <m/>
    <m/>
    <x v="2"/>
    <s v="Standard"/>
    <s v="This will NOT be placed on Registry or posted on the SC webpage, per SC request; open for comment @ASB - deadline 8/8/22"/>
    <s v="Registry Bypass"/>
    <s v="OSAC 2021-N-0026"/>
    <s v="ASB"/>
    <s v="173-xx"/>
    <m/>
    <s v="Standard for Education and Training of Forensic Toxicology Personnel"/>
    <s v="Delineates the minimum requirements for educational qualifications, training, competency, experience, continuing education and professional development, and certification."/>
    <s v="N/A"/>
    <s v="N/A"/>
    <s v="N/A"/>
    <m/>
    <s v="N/A"/>
    <s v="N/A"/>
    <d v="2021-07-09T00:00:00"/>
    <d v="2022-06-24T00:00:00"/>
    <d v="2022-08-08T00:00:00"/>
    <d v="2022-06-28T00:00:00"/>
    <m/>
    <m/>
    <m/>
    <s v="NO - started as OSAC Proposed Standard"/>
    <m/>
    <m/>
    <m/>
    <m/>
    <m/>
    <m/>
    <m/>
    <m/>
    <s v="non-STRP"/>
    <d v="2021-07-06T00:00:00"/>
    <d v="2021-08-02T00:00:00"/>
    <n v="72"/>
    <s v="N/A"/>
    <d v="2022-02-09T00:00:00"/>
    <s v="Per SC request, this was not placed on the Registry"/>
    <s v="NO"/>
    <m/>
    <s v="Competency &amp; Monitoring"/>
    <m/>
    <m/>
    <m/>
    <s v="MED"/>
    <s v="At SDO for further development"/>
    <m/>
    <s v="Under development at SDO"/>
    <s v="Under development at SDO"/>
    <m/>
    <m/>
    <m/>
    <m/>
    <m/>
    <m/>
    <m/>
  </r>
  <r>
    <s v="TOX-017"/>
    <s v="Chemistry: Seized Drugs &amp; Toxicology"/>
    <x v="14"/>
    <m/>
    <m/>
    <m/>
    <m/>
    <m/>
    <x v="2"/>
    <s v="Standard"/>
    <s v="This passed FSSB review but was NOT placed on Registry or posted on the SC webpage per SC request; a PINS was published for this document on 9/2 (title changed to Standard for Evaluation of MEasurement Uncertainty in Forensic Toxicology)"/>
    <s v="Registry Bypass"/>
    <s v="OSAC 2021-S-0004"/>
    <s v="ASB"/>
    <s v="056-xx"/>
    <m/>
    <s v="Standard for Estimation of Measurement Uncertainty of Quantitative Measurements in Forensic Toxicology"/>
    <s v="This document provides minimum requirements for evaluating measurement uncertainty or quantitative results in forensic toxicology. The document is for testing activities and calibration of breath alcohol measuring instruments and provides direction on eva"/>
    <s v="N/A"/>
    <s v="N/A"/>
    <s v="N/A"/>
    <m/>
    <s v="N/A"/>
    <s v="N/A"/>
    <d v="2022-09-02T00:00:00"/>
    <m/>
    <m/>
    <m/>
    <m/>
    <m/>
    <m/>
    <m/>
    <m/>
    <m/>
    <m/>
    <m/>
    <m/>
    <m/>
    <m/>
    <m/>
    <s v="STRP"/>
    <d v="2021-10-05T00:00:00"/>
    <d v="2021-11-01T00:00:00"/>
    <n v="8"/>
    <n v="143"/>
    <d v="2022-04-07T00:00:00"/>
    <s v="Per SC request, this was not placed on the Registry"/>
    <s v="YES"/>
    <m/>
    <s v="Reporting Results &amp; Testimony"/>
    <m/>
    <m/>
    <m/>
    <s v="HIGH"/>
    <s v="At SDO for further development"/>
    <m/>
    <s v="Under development at SDO"/>
    <s v="Under development at SDO"/>
    <m/>
    <m/>
    <m/>
    <m/>
    <m/>
    <m/>
    <m/>
  </r>
  <r>
    <s v="TOX-019"/>
    <s v="Chemistry: Seized Drugs &amp; Toxicology"/>
    <x v="14"/>
    <m/>
    <m/>
    <m/>
    <m/>
    <m/>
    <x v="2"/>
    <s v="Standard"/>
    <s v="THIS WILL BE PART OF FAST TRACK PILOT (will not be posted on Registry or SC webpage - will go right to SDO); when this opens for comment @ ASB we need to notify Gerry/Bridget to staff STRP."/>
    <s v="Fast Pass"/>
    <m/>
    <s v="ASB"/>
    <s v="118-xx"/>
    <m/>
    <s v="Standard for Breath Alcohol Instrument Specifications"/>
    <s v="Defines the minimum technical capability of evidential breath alcohol instruments used in law enforcement applications. The document emphasizes analytical performance, quality assurance measures, and design features that can affect analytical performance."/>
    <m/>
    <m/>
    <m/>
    <m/>
    <s v="N/A"/>
    <s v="N/A"/>
    <d v="2019-05-17T00:00:00"/>
    <d v="2022-07-29T00:00:00"/>
    <d v="2022-09-12T00:00:00"/>
    <d v="2022-08-01T00:00:00"/>
    <m/>
    <m/>
    <m/>
    <m/>
    <m/>
    <m/>
    <m/>
    <m/>
    <m/>
    <m/>
    <m/>
    <m/>
    <s v=""/>
    <m/>
    <m/>
    <m/>
    <m/>
    <m/>
    <m/>
    <m/>
    <m/>
    <s v="Examination &amp; Analysis"/>
    <m/>
    <m/>
    <m/>
    <s v="MED"/>
    <s v="At SDO for further development"/>
    <m/>
    <s v="Under development at SDO"/>
    <s v="Under development at SDO"/>
    <m/>
    <s v="from M. LeBeau this will stay on ASB's document list as they have already submitted a PINS (pre 2.0) and received an assigned # for it."/>
    <m/>
    <m/>
    <m/>
    <m/>
    <m/>
  </r>
  <r>
    <s v="TOX-010"/>
    <s v="Chemistry: Seized Drugs &amp; Toxicology"/>
    <x v="14"/>
    <m/>
    <m/>
    <m/>
    <m/>
    <m/>
    <x v="2"/>
    <s v="Standard"/>
    <m/>
    <m/>
    <m/>
    <s v="ASB"/>
    <s v="055-xx"/>
    <m/>
    <s v="Standard for Breath Alcohol Measuring Instrument Calibration"/>
    <s v="This minimum standard is applicable to the calibration of Breath Alcohol measuring instruments for evidentiary purposes. Requirements are included for (1) the development and validation of calibration methods ; (2) performance of adjustments and calibrati"/>
    <d v="2015-02-01T00:00:00"/>
    <d v="2017-07-28T00:00:00"/>
    <d v="2017-08-14T00:00:00"/>
    <d v="2017-11-01T00:00:00"/>
    <s v="N/A"/>
    <s v="N/A"/>
    <d v="2019-02-01T00:00:00"/>
    <s v="unknown"/>
    <d v="2020-03-30T00:00:00"/>
    <s v="1/7/2022 (R1)"/>
    <m/>
    <s v="2/21/2022(R1)"/>
    <m/>
    <s v="YES - public comment period at SDO was a recirc."/>
    <m/>
    <m/>
    <m/>
    <m/>
    <m/>
    <m/>
    <m/>
    <m/>
    <s v=""/>
    <m/>
    <m/>
    <m/>
    <m/>
    <m/>
    <m/>
    <m/>
    <m/>
    <s v="Method Validation"/>
    <m/>
    <s v="Quality Assurance"/>
    <m/>
    <s v="MED"/>
    <s v="At SDO for further development"/>
    <m/>
    <s v="In adjudication at SDO"/>
    <s v="Under development at SDO"/>
    <m/>
    <m/>
    <m/>
    <n v="143"/>
    <n v="32"/>
    <n v="175"/>
    <m/>
  </r>
  <r>
    <s v="TOX-011"/>
    <s v="Chemistry: Seized Drugs &amp; Toxicology"/>
    <x v="14"/>
    <m/>
    <m/>
    <m/>
    <m/>
    <m/>
    <x v="2"/>
    <s v="Standard"/>
    <m/>
    <m/>
    <m/>
    <s v="ASB"/>
    <s v="098-xx"/>
    <m/>
    <s v="Standard for Mass Spectral Data Acceptance in Forensic Toxicology, First Edition"/>
    <s v="Provides criteria for the acceptance of mass spectral analyses of small molecules (compounds with an atomic weight of less than 800 daltons) in laboratories conducting any of the following forensic toxicology subdisciplines: postmortem forensic toxicology"/>
    <m/>
    <m/>
    <m/>
    <d v="2019-05-01T00:00:00"/>
    <s v="N/A"/>
    <s v="N/A"/>
    <d v="2018-08-17T00:00:00"/>
    <s v="unknown"/>
    <d v="2020-02-24T00:00:00"/>
    <s v="11/2/2021 (R2)"/>
    <m/>
    <s v="1/18/2021 (R1); 11/22/2021 (R2)"/>
    <m/>
    <s v="YES - public comment period at SDO was a recirc."/>
    <m/>
    <m/>
    <m/>
    <m/>
    <m/>
    <m/>
    <m/>
    <m/>
    <s v=""/>
    <m/>
    <m/>
    <m/>
    <m/>
    <m/>
    <m/>
    <m/>
    <m/>
    <s v="Method Development"/>
    <m/>
    <m/>
    <m/>
    <s v="MED"/>
    <s v="Add SDO published standard to Registry"/>
    <m/>
    <s v="Pending SDO publication"/>
    <s v="Pending SDO publication"/>
    <m/>
    <m/>
    <m/>
    <m/>
    <m/>
    <m/>
    <m/>
  </r>
  <r>
    <s v="TOX-012"/>
    <s v="Chemistry: Seized Drugs &amp; Toxicology"/>
    <x v="14"/>
    <m/>
    <m/>
    <m/>
    <m/>
    <m/>
    <x v="2"/>
    <s v="Standard"/>
    <m/>
    <m/>
    <m/>
    <s v="ASB"/>
    <s v="113-xx"/>
    <m/>
    <s v="Standard for Identification Criteria in Forensic Toxicology, First Edition"/>
    <s v="Sets minimum criteria, based on a point system, for the identification of an analyte during forensic toxicology testing. The document provides a mechanism for laboratories to evaluate each analytical technique to determine if their testing regimen is suff"/>
    <m/>
    <m/>
    <m/>
    <d v="2019-05-01T00:00:00"/>
    <s v="N/A"/>
    <s v="N/A"/>
    <d v="2019-04-19T00:00:00"/>
    <s v="unknown"/>
    <d v="2020-02-24T00:00:00"/>
    <s v="11/2/2021 (R2)"/>
    <m/>
    <s v="1/18/2021 (R1); 11/22/2021 (R2)"/>
    <m/>
    <s v="YES - public comment period at SDO was a recirc."/>
    <m/>
    <m/>
    <m/>
    <m/>
    <m/>
    <m/>
    <m/>
    <m/>
    <s v=""/>
    <m/>
    <m/>
    <m/>
    <m/>
    <m/>
    <m/>
    <m/>
    <m/>
    <s v="Method Development"/>
    <m/>
    <s v="REPORTING RESULTS &amp; TESTIMONY:"/>
    <m/>
    <s v="MED"/>
    <s v="Add SDO published standard to Registry"/>
    <m/>
    <s v="In adjudication at SDO"/>
    <s v="Pending SDO publication"/>
    <m/>
    <m/>
    <m/>
    <m/>
    <m/>
    <m/>
    <m/>
  </r>
  <r>
    <s v="TOX-013"/>
    <s v="Chemistry: Seized Drugs &amp; Toxicology"/>
    <x v="14"/>
    <s v="This one is tox-specific, but any SC that utilizes PT samples could refer to the frequency at a minimum)"/>
    <m/>
    <m/>
    <m/>
    <m/>
    <x v="2"/>
    <m/>
    <s v="in public comment @ASB - deadline 5/16/22"/>
    <m/>
    <m/>
    <s v="ASB"/>
    <s v="153-xx"/>
    <m/>
    <s v="Standard for Proficiency Testing of Forensic Toxicology Laboratories"/>
    <s v="Defines the minimum scope and frequency for proficiency testing for laboratories engaged in the following sub-disciplines: postmortem forensic toxicology, human performance toxicology (e.g., drug-facilitated crimes, driving-under-the-influence of alcohol "/>
    <m/>
    <m/>
    <m/>
    <m/>
    <s v="N/A"/>
    <s v="N/A"/>
    <d v="2020-06-05T00:00:00"/>
    <s v="unknown"/>
    <d v="2021-04-19T00:00:00"/>
    <s v="11/23/2021 (R1); 4/1/2022 (R2)"/>
    <m/>
    <s v="12/20/2021 (R1); 5/16/2022 (R2)"/>
    <m/>
    <s v="YES - public comment period at SDO was a recirc."/>
    <m/>
    <m/>
    <m/>
    <m/>
    <m/>
    <m/>
    <m/>
    <m/>
    <s v=""/>
    <m/>
    <m/>
    <m/>
    <m/>
    <m/>
    <m/>
    <m/>
    <m/>
    <s v="Competency &amp; Monitoring"/>
    <m/>
    <m/>
    <m/>
    <s v="MED"/>
    <s v="Add SDO published standard to Registry"/>
    <m/>
    <s v="In adjudication at SDO"/>
    <s v="In adjudication at SDO"/>
    <m/>
    <m/>
    <m/>
    <m/>
    <m/>
    <m/>
    <m/>
  </r>
  <r>
    <s v="TOX-014"/>
    <s v="Chemistry: Seized Drugs &amp; Toxicology"/>
    <x v="14"/>
    <m/>
    <m/>
    <m/>
    <m/>
    <m/>
    <x v="2"/>
    <m/>
    <s v="in public comment @ASB - deadline 5/16/22"/>
    <m/>
    <m/>
    <s v="ASB"/>
    <s v="156-xx"/>
    <m/>
    <s v="Guidelines for Specimen Collection and Preservation for Forensic Toxicology"/>
    <s v="Delineates guidelines in forensic toxicology for recommended specimens, their amounts, and any recommended preservation. The guideline applies to laboratories performing forensic toxicological analysis in the following sub-disciplines: postmortem forensic"/>
    <m/>
    <m/>
    <m/>
    <m/>
    <s v="N/A"/>
    <s v="N/A"/>
    <d v="2020-08-21T00:00:00"/>
    <s v="unknown"/>
    <d v="2021-05-31T00:00:00"/>
    <s v="11/9/2021 (R1); 4/1/2022 (R2)"/>
    <m/>
    <s v="12/20/2021 (R1); 5/16/2022 (R2)"/>
    <m/>
    <s v="YES - public comment period at SDO was a recirc."/>
    <m/>
    <m/>
    <m/>
    <m/>
    <m/>
    <m/>
    <m/>
    <m/>
    <s v=""/>
    <m/>
    <m/>
    <m/>
    <m/>
    <m/>
    <m/>
    <m/>
    <m/>
    <s v="Evidence Collection &amp; Handling"/>
    <m/>
    <m/>
    <m/>
    <s v="MED"/>
    <s v="Add SDO published standard to Registry"/>
    <m/>
    <s v="In adjudication at SDO"/>
    <s v="In adjudication at SDO"/>
    <m/>
    <m/>
    <m/>
    <m/>
    <m/>
    <m/>
    <m/>
  </r>
  <r>
    <s v="TOX-018"/>
    <s v="Chemistry: Seized Drugs &amp; Toxicology"/>
    <x v="14"/>
    <m/>
    <m/>
    <m/>
    <m/>
    <m/>
    <x v="4"/>
    <s v="Standard"/>
    <s v="interlab comparisons will be required to complete the draft; a survey of labs to collate current practice has occured and the data is under review; PINS published 8/17/18; ASB to receive doc and CB to create WG"/>
    <m/>
    <m/>
    <s v="ASB"/>
    <s v="058"/>
    <m/>
    <s v="Standard Method for Blood Ethanol Identification and Quantitation in Forensic Toxicology Laboratories"/>
    <s v="Provides a standard method for identification and quantitation of ethanol in blood samples."/>
    <m/>
    <m/>
    <m/>
    <m/>
    <s v="N/A"/>
    <s v="N/A"/>
    <d v="2018-08-17T00:00:00"/>
    <m/>
    <m/>
    <m/>
    <m/>
    <m/>
    <m/>
    <m/>
    <m/>
    <m/>
    <m/>
    <m/>
    <m/>
    <m/>
    <m/>
    <m/>
    <s v=""/>
    <m/>
    <m/>
    <m/>
    <m/>
    <m/>
    <m/>
    <m/>
    <m/>
    <s v="Examination &amp; Analysis"/>
    <m/>
    <m/>
    <m/>
    <s v="MED"/>
    <s v="Complete initial draft"/>
    <m/>
    <s v="Started / In progress"/>
    <s v="Started / In progress"/>
    <m/>
    <m/>
    <m/>
    <m/>
    <m/>
    <m/>
    <m/>
  </r>
  <r>
    <s v="TOX-020"/>
    <s v="Chemistry: Seized Drugs &amp; Toxicology"/>
    <x v="14"/>
    <m/>
    <m/>
    <m/>
    <m/>
    <m/>
    <x v="4"/>
    <s v="Standard"/>
    <m/>
    <m/>
    <m/>
    <m/>
    <m/>
    <m/>
    <s v="Standard for Quality Assurance Management Systems in Forensic Toxicology Laboratories"/>
    <s v="Addresses supplemental quality assurance requirements for forensic toxicology laboratories accredited under ISO/IEC 17025 and/or ISO/IEC 15189. _x000a_ This standard applies to laboratories performing forensic toxicological analysis in the following sub-discipl"/>
    <m/>
    <m/>
    <m/>
    <m/>
    <s v="N/A"/>
    <s v="N/A"/>
    <m/>
    <m/>
    <m/>
    <m/>
    <m/>
    <m/>
    <m/>
    <m/>
    <m/>
    <m/>
    <m/>
    <m/>
    <m/>
    <m/>
    <m/>
    <m/>
    <s v=""/>
    <m/>
    <m/>
    <m/>
    <m/>
    <m/>
    <m/>
    <m/>
    <m/>
    <s v="Quality Assurance"/>
    <m/>
    <m/>
    <m/>
    <s v="LOW"/>
    <s v="Complete initial draft"/>
    <m/>
    <s v="Started / In progress"/>
    <s v="Started / In progress"/>
    <m/>
    <m/>
    <m/>
    <m/>
    <m/>
    <m/>
    <m/>
  </r>
  <r>
    <s v="TOX-021"/>
    <s v="Chemistry: Seized Drugs &amp; Toxicology"/>
    <x v="14"/>
    <m/>
    <m/>
    <m/>
    <m/>
    <m/>
    <x v="6"/>
    <m/>
    <s v="Status changed from Under Development to Withdrawn durin FY22 Q3 review"/>
    <m/>
    <m/>
    <m/>
    <m/>
    <m/>
    <s v="Standard for Training Programs within a Forensic Toxicology Laboratory"/>
    <m/>
    <m/>
    <m/>
    <m/>
    <m/>
    <s v="N/A"/>
    <s v="N/A"/>
    <m/>
    <m/>
    <m/>
    <m/>
    <m/>
    <m/>
    <m/>
    <m/>
    <m/>
    <m/>
    <m/>
    <m/>
    <m/>
    <m/>
    <m/>
    <m/>
    <s v=""/>
    <m/>
    <m/>
    <m/>
    <m/>
    <m/>
    <m/>
    <m/>
    <m/>
    <s v="Competency &amp; Monitoring"/>
    <m/>
    <m/>
    <m/>
    <s v="LOW"/>
    <s v="Complete initial draft"/>
    <m/>
    <s v="Started / In progress"/>
    <m/>
    <m/>
    <s v="Status changed from Under Development to Withdrawn durin FY22 Q3 review"/>
    <m/>
    <m/>
    <m/>
    <m/>
    <m/>
  </r>
  <r>
    <s v="TOX-022"/>
    <s v="Chemistry: Seized Drugs &amp; Toxicology"/>
    <x v="14"/>
    <m/>
    <m/>
    <m/>
    <m/>
    <m/>
    <x v="6"/>
    <m/>
    <s v="Status changed from Under Development to Withdrawn durin FY22 Q3 review"/>
    <m/>
    <m/>
    <m/>
    <m/>
    <m/>
    <s v="Recommendations for Accrediting Bodies in Forensic Toxicology"/>
    <m/>
    <m/>
    <m/>
    <m/>
    <m/>
    <s v="N/A"/>
    <s v="N/A"/>
    <m/>
    <m/>
    <m/>
    <m/>
    <m/>
    <m/>
    <m/>
    <m/>
    <m/>
    <m/>
    <m/>
    <m/>
    <m/>
    <m/>
    <m/>
    <m/>
    <s v=""/>
    <m/>
    <m/>
    <m/>
    <m/>
    <m/>
    <m/>
    <m/>
    <m/>
    <m/>
    <m/>
    <m/>
    <m/>
    <s v="LOW"/>
    <m/>
    <m/>
    <m/>
    <m/>
    <m/>
    <s v="Status changed from Under Development to Withdrawn durin FY22 Q3 review"/>
    <m/>
    <m/>
    <m/>
    <m/>
    <m/>
  </r>
  <r>
    <s v="FRS-002"/>
    <s v="Physics/Pattern Interp"/>
    <x v="15"/>
    <m/>
    <m/>
    <m/>
    <m/>
    <m/>
    <x v="2"/>
    <s v="Best Practice Recommendation"/>
    <s v="Call for public comments was published by ANSI on May 24, 2019. The public comment period and the CB ballot closed on July 8, 2019. The document received 264 comments and Ballot 01 did not pass. WG resolved comments on April 13, 2021, but will hold off on"/>
    <m/>
    <m/>
    <s v="ASB"/>
    <s v="012-xx"/>
    <m/>
    <s v="Best Practice Recommendation for Articulating a Source Identification in Friction Ridge Examinations"/>
    <s v="Offers a best practice recommendation for articulating the decision-making process leading to the source identification conclusion resulting from the examination of friction ridge evidence. This document only addresses an explanation of how the source ide"/>
    <d v="2015-01-20T00:00:00"/>
    <m/>
    <m/>
    <d v="2016-08-20T00:00:00"/>
    <s v="N/A"/>
    <s v="N/A"/>
    <d v="2016-12-02T00:00:00"/>
    <s v="unknown"/>
    <d v="2019-07-08T00:00:00"/>
    <s v="N/A"/>
    <m/>
    <m/>
    <m/>
    <m/>
    <m/>
    <m/>
    <m/>
    <m/>
    <m/>
    <m/>
    <m/>
    <m/>
    <s v=""/>
    <m/>
    <m/>
    <m/>
    <m/>
    <m/>
    <m/>
    <m/>
    <m/>
    <s v="Reporting Results &amp; Testimony"/>
    <s v="•Testimony"/>
    <m/>
    <m/>
    <s v="HIGH"/>
    <m/>
    <m/>
    <s v="Under development at SDO"/>
    <s v="In adjudication at SDO"/>
    <m/>
    <m/>
    <m/>
    <n v="83"/>
    <n v="-6086"/>
    <n v="-6003"/>
    <m/>
  </r>
  <r>
    <s v="FRS-003"/>
    <s v="Physics/Pattern Interp"/>
    <x v="15"/>
    <m/>
    <m/>
    <m/>
    <m/>
    <m/>
    <x v="2"/>
    <s v="Standard"/>
    <m/>
    <m/>
    <m/>
    <s v="ASB"/>
    <s v="013-xx"/>
    <m/>
    <s v="Standard for Friction Ridge Examination Conclusions, First Edition"/>
    <s v="Specifies the standard framework for reporting qualitative source conclusions, which may be augmented by quantitative data, resulting from the examination of friction ridge evidence. This document does not address conclusions derived directly from validat"/>
    <m/>
    <m/>
    <m/>
    <d v="2016-08-20T00:00:00"/>
    <s v="N/A"/>
    <s v="N/A"/>
    <s v="12/2/2016; 9/20/2019"/>
    <m/>
    <d v="2020-11-16T00:00:00"/>
    <s v="11/19/2021 (R1); 5/27/2022 (R2)"/>
    <m/>
    <s v="1/3/2022 (R1); 7/11/2022 (R2)"/>
    <m/>
    <s v="YES - public comment period at SDO was a recirc."/>
    <m/>
    <m/>
    <m/>
    <m/>
    <m/>
    <m/>
    <m/>
    <m/>
    <s v=""/>
    <m/>
    <m/>
    <m/>
    <m/>
    <m/>
    <m/>
    <m/>
    <m/>
    <s v="Reporting Results &amp; Testimony"/>
    <s v="•Interpretation &amp; Opinion"/>
    <m/>
    <m/>
    <s v="HIGH"/>
    <m/>
    <m/>
    <s v="Under development at SDO"/>
    <s v="In adjudication at SDO"/>
    <m/>
    <m/>
    <m/>
    <m/>
    <m/>
    <m/>
    <m/>
  </r>
  <r>
    <s v="FRS-004"/>
    <s v="Physics/Pattern Interp"/>
    <x v="15"/>
    <m/>
    <m/>
    <m/>
    <m/>
    <m/>
    <x v="2"/>
    <s v="Standard"/>
    <s v="Call for public comments (BSR-8) published on July 3, 2020. Public comment and CB ballot closed on August 17, 2020. The CB ballot passed. WG is waiting on the completion of TR 016 before finalizing this document’s resolution of comments."/>
    <m/>
    <m/>
    <s v="ASB"/>
    <s v="014-xx"/>
    <m/>
    <s v="Standard for Friction Ridge Examination Training Program"/>
    <s v="Provides the components to be included in any training program for friction ridge examiners. It includes a list of modules and topics to be included in an organization's training program. It does not specify or provide measurable components of training an"/>
    <d v="2015-01-20T00:00:00"/>
    <m/>
    <m/>
    <d v="2016-08-20T00:00:00"/>
    <s v="N/A"/>
    <s v="N/A"/>
    <d v="2016-12-02T00:00:00"/>
    <m/>
    <d v="2020-08-17T00:00:00"/>
    <s v="N/A"/>
    <m/>
    <m/>
    <m/>
    <m/>
    <m/>
    <m/>
    <m/>
    <m/>
    <m/>
    <m/>
    <m/>
    <m/>
    <s v=""/>
    <m/>
    <m/>
    <m/>
    <m/>
    <m/>
    <m/>
    <m/>
    <m/>
    <s v="Competency &amp; Monitoring"/>
    <s v="•Training"/>
    <m/>
    <m/>
    <s v="HIGH"/>
    <m/>
    <m/>
    <s v="Under development at SDO"/>
    <s v="In adjudication at SDO"/>
    <m/>
    <m/>
    <m/>
    <n v="83"/>
    <n v="-6086"/>
    <n v="-6003"/>
    <m/>
  </r>
  <r>
    <s v="FRS-005"/>
    <s v="Physics/Pattern Interp"/>
    <x v="15"/>
    <m/>
    <m/>
    <m/>
    <m/>
    <m/>
    <x v="2"/>
    <s v="Standard"/>
    <s v="PINS published in December 2016. WG has completed the review of this document. ASB staff is waiting on the completion of TR 016 before sharing this document with the CB."/>
    <m/>
    <m/>
    <s v="ASB "/>
    <s v="015-xx"/>
    <m/>
    <s v="Standard for the Examination of Friction Ridge Impressions"/>
    <s v="Specifies the minimum requirements for conducting friction ridge examinations. It includes the overarching examination framework as well as specific requirements for each component of the examination method. This document includes minimum requirements for"/>
    <m/>
    <m/>
    <d v="2020-09-29T00:00:00"/>
    <d v="2016-08-20T00:00:00"/>
    <s v="N/A"/>
    <s v="N/A"/>
    <d v="2016-12-02T00:00:00"/>
    <m/>
    <d v="2022-06-06T00:00:00"/>
    <d v="2022-04-26T00:00:00"/>
    <m/>
    <m/>
    <m/>
    <s v="NO - OSAC open comment period happened during SDO public comment period (after 1/1/22 cut-off)."/>
    <m/>
    <m/>
    <m/>
    <m/>
    <m/>
    <m/>
    <m/>
    <m/>
    <s v=""/>
    <m/>
    <m/>
    <m/>
    <m/>
    <m/>
    <m/>
    <m/>
    <m/>
    <s v="Examination &amp; Analysis"/>
    <s v="•Methods"/>
    <m/>
    <m/>
    <s v="HIGH"/>
    <m/>
    <m/>
    <s v="Under development at SDO"/>
    <s v="Under development at SDO"/>
    <m/>
    <m/>
    <m/>
    <m/>
    <m/>
    <m/>
    <m/>
  </r>
  <r>
    <s v="FRS-007"/>
    <s v="Physics/Pattern Interp"/>
    <x v="15"/>
    <m/>
    <m/>
    <m/>
    <m/>
    <m/>
    <x v="2"/>
    <s v="Best Practice Recommendation"/>
    <m/>
    <m/>
    <m/>
    <s v="ASB"/>
    <s v="142-xx"/>
    <m/>
    <s v="Best Practice Recommendations for the Resolution of Conflicts in Friction Ridge Examination"/>
    <s v="Describes the best practice recommendations for how to resolve conflicts between examiners"/>
    <m/>
    <m/>
    <m/>
    <d v="2019-10-01T00:00:00"/>
    <s v="N/A"/>
    <s v="N/A"/>
    <d v="2020-05-29T00:00:00"/>
    <m/>
    <d v="2021-01-25T00:00:00"/>
    <s v="11/19/2021 (R2); 3/28/2022 (R3)"/>
    <m/>
    <s v="7/19/2021 (R1); 1/3/2022 (R2); 5/9/2022 (R3)"/>
    <m/>
    <s v="YES - public comment period at SDO was a recirc."/>
    <m/>
    <m/>
    <m/>
    <m/>
    <m/>
    <m/>
    <m/>
    <m/>
    <s v=""/>
    <m/>
    <m/>
    <m/>
    <m/>
    <m/>
    <m/>
    <m/>
    <m/>
    <s v="Quality Assurance"/>
    <s v="•Quality Control"/>
    <m/>
    <m/>
    <s v="HIGH"/>
    <m/>
    <m/>
    <s v="Under development at SDO"/>
    <s v="Under development at SDO"/>
    <m/>
    <m/>
    <m/>
    <m/>
    <m/>
    <m/>
    <m/>
  </r>
  <r>
    <s v="FRS-008"/>
    <s v="Physics/Pattern Interp"/>
    <x v="15"/>
    <m/>
    <m/>
    <m/>
    <m/>
    <m/>
    <x v="2"/>
    <s v="Best Practice Recommendation"/>
    <m/>
    <m/>
    <m/>
    <s v="ASB"/>
    <s v="143-xx"/>
    <m/>
    <s v="Best Practice Recommendations for Technical Review in Friction Ridge Identification"/>
    <s v="Describes the best practice recommendations for how to perform the technical review of friction ridge impression examinations."/>
    <m/>
    <m/>
    <m/>
    <d v="2019-10-01T00:00:00"/>
    <s v="N/A"/>
    <s v="N/A"/>
    <d v="2020-07-31T00:00:00"/>
    <m/>
    <d v="2021-01-25T00:00:00"/>
    <s v="4/26/2022 (R1)"/>
    <m/>
    <s v="6/6/2022 (R1)"/>
    <m/>
    <s v="YES - public comment period at SDO was a recirc."/>
    <m/>
    <m/>
    <m/>
    <m/>
    <m/>
    <m/>
    <m/>
    <m/>
    <s v=""/>
    <m/>
    <m/>
    <m/>
    <m/>
    <m/>
    <m/>
    <m/>
    <m/>
    <s v="Quality Assurance"/>
    <s v="•Review of Results (technical review, admin review, or verification)"/>
    <m/>
    <m/>
    <s v="HIGH"/>
    <m/>
    <m/>
    <s v="Under development at SDO"/>
    <s v="In adjudication at SDO"/>
    <m/>
    <m/>
    <m/>
    <m/>
    <m/>
    <m/>
    <m/>
  </r>
  <r>
    <s v="FRS-009"/>
    <s v="Physics/Pattern Interp"/>
    <x v="15"/>
    <m/>
    <m/>
    <m/>
    <m/>
    <m/>
    <x v="2"/>
    <s v="Best Practice Recommendation"/>
    <m/>
    <m/>
    <m/>
    <s v="ASB"/>
    <s v="144-xx"/>
    <m/>
    <s v="Best Practice Recommendations for the Verification Component in Friction Ridge Examinations"/>
    <s v="Describes the best practice recommendations for how to perform the verifications steps during friction ridge impression examinations."/>
    <m/>
    <m/>
    <m/>
    <d v="2019-10-01T00:00:00"/>
    <s v="N/A"/>
    <s v="N/A"/>
    <d v="2020-05-15T00:00:00"/>
    <m/>
    <d v="2021-01-25T00:00:00"/>
    <s v="11/19/2021 (R1?); 3/28/2022 (R2) "/>
    <m/>
    <s v="1/3/2022 (R1); 5/9/2022 (R2)"/>
    <m/>
    <s v="YES - public comment period at SDO was a recirc."/>
    <m/>
    <m/>
    <m/>
    <m/>
    <m/>
    <m/>
    <m/>
    <m/>
    <s v=""/>
    <m/>
    <m/>
    <m/>
    <m/>
    <m/>
    <m/>
    <m/>
    <m/>
    <s v="Quality Assurance"/>
    <s v="•Review of Results (technical review, admin review, or verification)"/>
    <m/>
    <m/>
    <s v="HIGH"/>
    <m/>
    <m/>
    <s v="Under development at SDO"/>
    <s v="In adjudication at SDO"/>
    <m/>
    <m/>
    <m/>
    <m/>
    <m/>
    <m/>
    <m/>
  </r>
  <r>
    <s v="FRS-010"/>
    <s v="Physics/Pattern Interp"/>
    <x v="15"/>
    <m/>
    <m/>
    <m/>
    <m/>
    <m/>
    <x v="2"/>
    <s v="Best Practice Recommendation"/>
    <s v="in open comment @ASB - deadline 9/19/22 (R2)"/>
    <m/>
    <m/>
    <s v="ASB"/>
    <s v="145-xx"/>
    <m/>
    <s v="Standard for Consultation During Friction Ridge Examination"/>
    <s v="Describes the best practice recommendations for how to perform consultations during friction ridge impression examinations."/>
    <m/>
    <m/>
    <m/>
    <m/>
    <s v="N/A"/>
    <s v="N/A"/>
    <d v="2020-07-31T00:00:00"/>
    <m/>
    <d v="2021-03-08T00:00:00"/>
    <s v="2/1/2022 (R1); 8/8/2022 (R2)"/>
    <m/>
    <s v="3/14/2022 (R1); 9/19/2022 (R2)"/>
    <m/>
    <s v="YES - public comment period at SDO was a recirc."/>
    <m/>
    <m/>
    <m/>
    <m/>
    <m/>
    <m/>
    <m/>
    <m/>
    <s v=""/>
    <m/>
    <m/>
    <m/>
    <m/>
    <m/>
    <m/>
    <m/>
    <m/>
    <s v="Quality Assurance"/>
    <s v="•Review of Results (technical review, admin review, or verification)"/>
    <m/>
    <m/>
    <s v="HIGH"/>
    <m/>
    <m/>
    <s v="Under development at SDO"/>
    <s v="In adjudication at SDO"/>
    <m/>
    <m/>
    <m/>
    <m/>
    <m/>
    <m/>
    <m/>
  </r>
  <r>
    <s v="FRS-011"/>
    <s v="Physics/Pattern Interp"/>
    <x v="15"/>
    <m/>
    <m/>
    <m/>
    <m/>
    <m/>
    <x v="2"/>
    <s v="Best Practice Recommendation"/>
    <s v="in open comment @ASB - deadline 9/19/22 (R1)"/>
    <m/>
    <m/>
    <s v="ASB"/>
    <s v="165-xx"/>
    <m/>
    <s v="Best Practice Recommendation for Analysis of Friction Ridge Impressions"/>
    <s v="Describes the best practice recommendations for how to perform the analysis steps during the examination of friction ridge impressions."/>
    <m/>
    <m/>
    <m/>
    <m/>
    <s v="N/A"/>
    <s v="N/A"/>
    <d v="2021-05-14T00:00:00"/>
    <m/>
    <d v="2022-03-14T00:00:00"/>
    <s v="2/1/2022 (I); 8/8/2022 (R1)"/>
    <m/>
    <s v="9/19/2022 (R1)"/>
    <m/>
    <s v="NO - OSAC comment period happened at SDO after the 1/1/2022 cut-off date"/>
    <s v="N/A"/>
    <s v="N/A"/>
    <s v="N/A"/>
    <m/>
    <m/>
    <m/>
    <m/>
    <m/>
    <s v=""/>
    <m/>
    <m/>
    <m/>
    <m/>
    <m/>
    <m/>
    <m/>
    <m/>
    <m/>
    <m/>
    <m/>
    <m/>
    <m/>
    <m/>
    <m/>
    <s v="Under development at SDO"/>
    <s v="In adjudication at SDO"/>
    <m/>
    <m/>
    <m/>
    <m/>
    <m/>
    <m/>
    <m/>
  </r>
  <r>
    <s v="FRS-012"/>
    <s v="Physics/Pattern Interp"/>
    <x v="15"/>
    <m/>
    <m/>
    <m/>
    <m/>
    <m/>
    <x v="2"/>
    <s v="Best Practice Recommendation"/>
    <s v="in open comment @ASB - deadline 9/19/22 (R1)"/>
    <m/>
    <m/>
    <s v="ASB"/>
    <s v="166-xx"/>
    <m/>
    <s v="Best Practice Recommendation for Comparison and Evaluation of Friction Ridge Impressions"/>
    <s v="Describes the best practice recommendations for how to perform the comparison and evaluation steps during the examination of friction ridge impressions._x000a_"/>
    <m/>
    <m/>
    <m/>
    <m/>
    <s v="N/A"/>
    <s v="N/A"/>
    <d v="2021-05-14T00:00:00"/>
    <m/>
    <d v="2022-03-14T00:00:00"/>
    <s v="2/1/2022 (I); 8/8/2022 (R1)"/>
    <m/>
    <s v="9/19/2022 (R1)"/>
    <m/>
    <s v="NO - OSAC comment period happened at SDO after the 1/1/2022 cut-off date"/>
    <s v="N/A"/>
    <s v="N/A"/>
    <s v="N/A"/>
    <m/>
    <m/>
    <m/>
    <m/>
    <m/>
    <s v=""/>
    <m/>
    <m/>
    <m/>
    <m/>
    <m/>
    <m/>
    <m/>
    <m/>
    <m/>
    <m/>
    <m/>
    <m/>
    <m/>
    <m/>
    <m/>
    <s v="Under development at SDO"/>
    <s v="In adjudication at SDO"/>
    <m/>
    <m/>
    <m/>
    <m/>
    <m/>
    <m/>
    <m/>
  </r>
  <r>
    <s v="FRS-013"/>
    <s v="Physics/Pattern Interp"/>
    <x v="15"/>
    <m/>
    <m/>
    <m/>
    <m/>
    <m/>
    <x v="2"/>
    <m/>
    <s v="CB ballot to approve this document’s release for public comments closed and passed on September 28, 2021 with comments. WG to review and address procedural comments before the document is release for public comments."/>
    <m/>
    <m/>
    <s v="ASB"/>
    <s v="167-xx"/>
    <m/>
    <s v="Standard for Reporting Results from Friction Ridge Examinations"/>
    <s v="Prescribes the minimum requirements that shall be included in friction ridge examination reports."/>
    <m/>
    <m/>
    <m/>
    <m/>
    <s v="N/A"/>
    <s v="N/A"/>
    <d v="2021-05-14T00:00:00"/>
    <m/>
    <d v="2022-06-06T00:00:00"/>
    <d v="2022-04-26T00:00:00"/>
    <m/>
    <m/>
    <m/>
    <s v="NO - OSAC open comment period happened during SDO public comment period (after 1/1/22 cut-off)."/>
    <m/>
    <m/>
    <m/>
    <m/>
    <m/>
    <m/>
    <m/>
    <m/>
    <s v=""/>
    <m/>
    <m/>
    <m/>
    <m/>
    <m/>
    <m/>
    <m/>
    <m/>
    <m/>
    <m/>
    <m/>
    <m/>
    <m/>
    <m/>
    <m/>
    <s v="Under development at SDO"/>
    <s v="In adjudication at SDO"/>
    <m/>
    <m/>
    <m/>
    <m/>
    <m/>
    <m/>
    <m/>
  </r>
  <r>
    <s v="FRS-014"/>
    <s v="Physics/Pattern Interp"/>
    <x v="15"/>
    <m/>
    <m/>
    <m/>
    <m/>
    <m/>
    <x v="2"/>
    <m/>
    <s v="in open comment @ASB - deadline 9/19/22 (R1)"/>
    <m/>
    <m/>
    <s v="ASB "/>
    <s v="168-xx"/>
    <m/>
    <s v="Standard for Testimony Monitoring in Friction Ridge Examination, First Edition"/>
    <s v="Describes minimum standards and/or best practice recommendation for monitoring expert testimony in terms of methods and frequency."/>
    <m/>
    <m/>
    <m/>
    <m/>
    <s v="N/A"/>
    <s v="N/A"/>
    <d v="2021-05-14T00:00:00"/>
    <m/>
    <d v="2021-12-27T00:00:00"/>
    <s v="11/12/2021 (I); 8/8/2022 (R1)"/>
    <m/>
    <s v="9/19/2022 (R1)"/>
    <m/>
    <s v="YES - public comment period at SDO occured before 1/1/22 cutoff"/>
    <m/>
    <m/>
    <m/>
    <m/>
    <m/>
    <m/>
    <m/>
    <m/>
    <s v=""/>
    <m/>
    <m/>
    <m/>
    <m/>
    <m/>
    <m/>
    <m/>
    <m/>
    <m/>
    <m/>
    <m/>
    <m/>
    <m/>
    <m/>
    <m/>
    <s v="Under development at SDO"/>
    <s v="In adjudication at SDO"/>
    <m/>
    <m/>
    <m/>
    <m/>
    <m/>
    <m/>
    <m/>
  </r>
  <r>
    <s v="FRS-006"/>
    <s v="Physics/Pattern Interp"/>
    <x v="15"/>
    <m/>
    <m/>
    <m/>
    <m/>
    <m/>
    <x v="2"/>
    <s v="Technical Report"/>
    <s v="The FRS is not intending to publish a separate terminology document at this time.  Specific terms are included in individual proposed standards and BPRs as appropriate._x000a_open for comment @ASB - comment deadline 4/25/2022"/>
    <m/>
    <m/>
    <s v="ASB"/>
    <s v="016-xx"/>
    <m/>
    <s v="Terminology Related to Friction Ridge Examination"/>
    <s v="Provides a repository of approved terms and definitions related to friction ridge examination"/>
    <m/>
    <m/>
    <m/>
    <d v="2016-08-20T00:00:00"/>
    <s v="N/A"/>
    <s v="N/A"/>
    <m/>
    <m/>
    <d v="2022-04-25T00:00:00"/>
    <d v="2022-03-14T00:00:00"/>
    <m/>
    <m/>
    <m/>
    <s v="NO - OSAC open comment period happened during SDO public comment period (after 1/1/22 cut-off)."/>
    <s v="N/A"/>
    <s v="N/A"/>
    <s v="N/A"/>
    <m/>
    <m/>
    <m/>
    <m/>
    <m/>
    <s v=""/>
    <m/>
    <m/>
    <m/>
    <m/>
    <m/>
    <m/>
    <m/>
    <m/>
    <s v="Terminology"/>
    <m/>
    <m/>
    <m/>
    <s v="LOW"/>
    <s v="Start draft"/>
    <m/>
    <s v="Started / In progress"/>
    <s v="Started / In progress"/>
    <m/>
    <m/>
    <m/>
    <m/>
    <m/>
    <m/>
    <m/>
  </r>
  <r>
    <s v="FRS-001"/>
    <s v="Physics/Pattern Interp"/>
    <x v="15"/>
    <m/>
    <m/>
    <m/>
    <m/>
    <m/>
    <x v="3"/>
    <s v="Best Practice Recommendation"/>
    <s v="Starting SDO process - PINS published 8/19/22"/>
    <m/>
    <s v="OSAC 2021-N-0020"/>
    <m/>
    <m/>
    <m/>
    <s v="Best Practice Recommendations for Limited Friction Ridge Examinations"/>
    <s v="Describes the best practice recommendations for how to perform limited examinations of friction ridge evidence"/>
    <s v="N/A"/>
    <s v="N/A"/>
    <s v="N/A"/>
    <m/>
    <s v="N/A"/>
    <s v="N/A"/>
    <d v="2022-08-19T00:00:00"/>
    <s v="TBD"/>
    <s v="TBD"/>
    <s v="TBD"/>
    <m/>
    <s v="TBD"/>
    <s v="TBD"/>
    <s v="NO - started as an OSAC Proposed Standard"/>
    <m/>
    <m/>
    <m/>
    <s v="TBD"/>
    <s v="TBD"/>
    <s v="TBD"/>
    <s v="TBD"/>
    <m/>
    <s v="non-STRP"/>
    <d v="2021-05-06T00:00:00"/>
    <d v="2021-06-04T00:00:00"/>
    <n v="55"/>
    <s v="N/A"/>
    <d v="2022-03-19T00:00:00"/>
    <d v="2022-04-05T00:00:00"/>
    <s v="YES"/>
    <m/>
    <s v="Examination &amp; Analysis"/>
    <s v="•Scope of Examination"/>
    <m/>
    <m/>
    <s v="HIGH"/>
    <s v="Add OSAC Proposed Standard to Registry and send to SDO"/>
    <m/>
    <s v="In FSSB review"/>
    <s v="Under development at SDO"/>
    <m/>
    <m/>
    <m/>
    <m/>
    <m/>
    <m/>
    <m/>
  </r>
  <r>
    <s v="FRS-016"/>
    <s v="Physics/Pattern Interp"/>
    <x v="15"/>
    <m/>
    <m/>
    <m/>
    <m/>
    <m/>
    <x v="3"/>
    <s v="Standard"/>
    <s v="Was originally submitted as 2020-S-0001"/>
    <m/>
    <s v="OSAC 2022-S-0012"/>
    <m/>
    <m/>
    <m/>
    <s v="Standard for Proficiency Testing in Friction Ridge Examination"/>
    <s v="Describes minimum standards and/or best practice recommendation related to development, validation, and administration of proficiency tests for friction ridge examination."/>
    <s v="N/A"/>
    <s v="N/A"/>
    <s v="N/A"/>
    <m/>
    <s v="N/A"/>
    <s v="N/A"/>
    <s v="TBD"/>
    <s v="TBD"/>
    <s v="TBD"/>
    <s v="TBD"/>
    <m/>
    <s v="TBD"/>
    <s v="TBD"/>
    <s v="NO - started as an OSAC Proposed Standard"/>
    <m/>
    <m/>
    <m/>
    <s v="TBD"/>
    <s v="TBD"/>
    <s v="TBD"/>
    <s v="TBD"/>
    <m/>
    <s v="STRP"/>
    <d v="2021-10-05T00:00:00"/>
    <d v="2021-11-01T00:00:00"/>
    <n v="18"/>
    <n v="102"/>
    <d v="2022-05-11T00:00:00"/>
    <d v="2022-06-07T00:00:00"/>
    <s v="YES"/>
    <m/>
    <s v="Quality Assurance"/>
    <s v="•Proficiency Testing, Other Interlab Comparisons, and Intralabs for QA purposes"/>
    <m/>
    <m/>
    <s v="HIGH"/>
    <s v="Add OSAC Proposed Standard to Registry and send to SDO"/>
    <m/>
    <s v="Under review by STRP"/>
    <s v="In FSSB review"/>
    <m/>
    <s v="Q3: OSAC Proposed Standard added to Registry"/>
    <m/>
    <m/>
    <m/>
    <m/>
    <m/>
  </r>
  <r>
    <s v="FRS-015"/>
    <s v="Physics/Pattern Interp"/>
    <x v="15"/>
    <m/>
    <m/>
    <m/>
    <m/>
    <m/>
    <x v="3"/>
    <s v="Standard"/>
    <m/>
    <m/>
    <s v="OSAC 2022-N-0033"/>
    <m/>
    <m/>
    <m/>
    <s v="Standard for Processing Evidence for the Detection of Friction Ridge Impressions"/>
    <s v="Describes methods for the chemical, physical, and optical detection/development of friction ridge impressions."/>
    <s v="N/A"/>
    <s v="N/A"/>
    <s v="N/A"/>
    <m/>
    <s v="N/A"/>
    <s v="N/A"/>
    <s v="TBD"/>
    <s v="TBD"/>
    <s v="TBD"/>
    <s v="TBD"/>
    <m/>
    <s v="TBD"/>
    <s v="TBD"/>
    <s v="NO - started as an OSAC Proposed Standard"/>
    <m/>
    <m/>
    <m/>
    <s v="TBD"/>
    <s v="TBD"/>
    <s v="TBD"/>
    <s v="TBD"/>
    <m/>
    <s v="non-STRP"/>
    <d v="2022-04-05T00:00:00"/>
    <d v="2022-05-02T00:00:00"/>
    <n v="1"/>
    <s v="N/A"/>
    <d v="2022-08-10T00:00:00"/>
    <d v="2022-09-06T00:00:00"/>
    <s v="NO"/>
    <m/>
    <s v="Examination &amp; Analysis"/>
    <m/>
    <m/>
    <m/>
    <s v="HIGH"/>
    <s v="Complete STRP evaluation"/>
    <m/>
    <m/>
    <s v="Started / In progress"/>
    <m/>
    <m/>
    <m/>
    <m/>
    <m/>
    <m/>
    <m/>
  </r>
  <r>
    <s v="FRS-020"/>
    <s v="Physics/Pattern Interp"/>
    <x v="15"/>
    <m/>
    <m/>
    <m/>
    <m/>
    <m/>
    <x v="4"/>
    <m/>
    <s v="in open comment @OSAC - comment deadline 10/3/22"/>
    <m/>
    <s v="OSAC 2022-S-0038"/>
    <m/>
    <m/>
    <m/>
    <s v="Standard for Feature Selection in Friction Ridge Examination "/>
    <s v="Describes the features that can be used in friction ridge examination"/>
    <m/>
    <m/>
    <m/>
    <m/>
    <s v="N/A"/>
    <s v="N/A"/>
    <s v="TBD"/>
    <s v="TBD"/>
    <s v="TBD"/>
    <s v="TBD"/>
    <m/>
    <s v="TBD"/>
    <s v="TBD"/>
    <s v="NO - started as an OSAC Proposed Standard"/>
    <m/>
    <m/>
    <m/>
    <s v="TBD"/>
    <s v="TBD"/>
    <s v="TBD"/>
    <s v="TBD"/>
    <m/>
    <s v="STRP"/>
    <d v="2022-09-06T00:00:00"/>
    <d v="2022-10-03T00:00:00"/>
    <m/>
    <m/>
    <m/>
    <m/>
    <m/>
    <m/>
    <s v="Examination &amp; Analysis"/>
    <s v="•Data Criteria &amp; Analysis"/>
    <m/>
    <m/>
    <s v="MED"/>
    <s v="Complete STRP evaluation"/>
    <m/>
    <s v="Started / In progress"/>
    <s v="Started / In progress"/>
    <m/>
    <m/>
    <m/>
    <m/>
    <m/>
    <m/>
    <m/>
  </r>
  <r>
    <s v="FRS-017"/>
    <s v="Physics/Pattern Interp"/>
    <x v="15"/>
    <m/>
    <m/>
    <m/>
    <m/>
    <m/>
    <x v="4"/>
    <s v="Best Practice Recommendation"/>
    <m/>
    <m/>
    <m/>
    <m/>
    <m/>
    <m/>
    <s v="ABIS Best Practices"/>
    <s v="This document addresses general user best practices when interacting with ABIS for acquiring, searching, and storing friction ridge biometric data.&quot;"/>
    <m/>
    <m/>
    <m/>
    <m/>
    <s v="N/A"/>
    <s v="N/A"/>
    <s v="TBD"/>
    <s v="TBD"/>
    <s v="TBD"/>
    <s v="TBD"/>
    <m/>
    <s v="TBD"/>
    <s v="TBD"/>
    <s v="NO - started as an OSAC Proposed Standard"/>
    <m/>
    <m/>
    <m/>
    <s v="TBD"/>
    <s v="TBD"/>
    <s v="TBD"/>
    <s v="TBD"/>
    <m/>
    <s v=""/>
    <m/>
    <m/>
    <m/>
    <m/>
    <m/>
    <m/>
    <m/>
    <m/>
    <s v="Examination &amp; Analysis"/>
    <s v="•Scope of Examination"/>
    <m/>
    <m/>
    <s v="MED"/>
    <s v="Complete STRP evaluation"/>
    <m/>
    <s v="Started / In progress"/>
    <s v="Started / In progress"/>
    <m/>
    <m/>
    <m/>
    <m/>
    <m/>
    <m/>
    <m/>
  </r>
  <r>
    <s v="FRS-018"/>
    <s v="Physics/Pattern Interp"/>
    <x v="15"/>
    <m/>
    <m/>
    <m/>
    <m/>
    <m/>
    <x v="4"/>
    <m/>
    <m/>
    <m/>
    <m/>
    <m/>
    <m/>
    <m/>
    <s v="Method Validation"/>
    <s v="Describes minimum standards and/or best practice recommendation for validating laboratory developed methods related to friction ridge examination or detection."/>
    <m/>
    <m/>
    <m/>
    <m/>
    <s v="N/A"/>
    <s v="N/A"/>
    <s v="TBD"/>
    <s v="TBD"/>
    <s v="TBD"/>
    <s v="TBD"/>
    <m/>
    <s v="TBD"/>
    <s v="TBD"/>
    <s v="NO - started as an OSAC Proposed Standard"/>
    <m/>
    <m/>
    <m/>
    <s v="TBD"/>
    <s v="TBD"/>
    <s v="TBD"/>
    <s v="TBD"/>
    <m/>
    <s v=""/>
    <m/>
    <m/>
    <m/>
    <m/>
    <m/>
    <m/>
    <m/>
    <m/>
    <s v="Method Validation"/>
    <m/>
    <m/>
    <m/>
    <s v="MED"/>
    <s v="Complete initial draft"/>
    <m/>
    <s v="Started / In progress"/>
    <s v="Started / In progress"/>
    <m/>
    <m/>
    <m/>
    <m/>
    <m/>
    <m/>
    <m/>
  </r>
  <r>
    <s v="FRS-019"/>
    <s v="Physics/Pattern Interp"/>
    <x v="15"/>
    <m/>
    <m/>
    <m/>
    <m/>
    <m/>
    <x v="4"/>
    <m/>
    <m/>
    <m/>
    <m/>
    <m/>
    <m/>
    <m/>
    <s v="Performance Checks"/>
    <s v="Describes minimum standards and/or best practice recommendation for demonstrating a validated method is &quot;fit for purpose&quot; as intended (e.g. AKA validity as applied)."/>
    <m/>
    <m/>
    <m/>
    <m/>
    <s v="N/A"/>
    <s v="N/A"/>
    <s v="TBD"/>
    <s v="TBD"/>
    <s v="TBD"/>
    <s v="TBD"/>
    <m/>
    <s v="TBD"/>
    <s v="TBD"/>
    <s v="NO - started as an OSAC Proposed Standard"/>
    <m/>
    <m/>
    <m/>
    <s v="TBD"/>
    <s v="TBD"/>
    <s v="TBD"/>
    <s v="TBD"/>
    <m/>
    <s v=""/>
    <m/>
    <m/>
    <m/>
    <m/>
    <m/>
    <m/>
    <m/>
    <m/>
    <s v="Method Validation"/>
    <m/>
    <m/>
    <m/>
    <s v="MED"/>
    <s v="Complete initial draft"/>
    <m/>
    <s v="Started / In progress"/>
    <s v="Started / In progress"/>
    <m/>
    <m/>
    <m/>
    <m/>
    <m/>
    <m/>
    <m/>
  </r>
  <r>
    <s v="FRS-021"/>
    <s v="Physics/Pattern Interp"/>
    <x v="15"/>
    <m/>
    <m/>
    <m/>
    <m/>
    <m/>
    <x v="4"/>
    <m/>
    <s v="For pattern recognition disciplines"/>
    <m/>
    <m/>
    <m/>
    <m/>
    <m/>
    <s v="Recruiting/Selection Requirements (for pattern recognition disciplines)"/>
    <s v="Describes minimum skill/abilities requirements for recruitment and selection of personnel."/>
    <m/>
    <m/>
    <m/>
    <m/>
    <s v="N/A"/>
    <s v="N/A"/>
    <s v="TBD"/>
    <s v="TBD"/>
    <s v="TBD"/>
    <s v="TBD"/>
    <m/>
    <s v="TBD"/>
    <s v="TBD"/>
    <s v="NO - started as an OSAC Proposed Standard"/>
    <m/>
    <m/>
    <m/>
    <s v="TBD"/>
    <s v="TBD"/>
    <s v="TBD"/>
    <s v="TBD"/>
    <m/>
    <s v=""/>
    <m/>
    <m/>
    <m/>
    <m/>
    <m/>
    <m/>
    <m/>
    <m/>
    <s v="Competency &amp; Monitoring"/>
    <s v="•Educational Requirements"/>
    <m/>
    <m/>
    <s v="MED"/>
    <s v="Complete initial draft"/>
    <m/>
    <s v="Started / In progress"/>
    <s v="Started / In progress"/>
    <m/>
    <m/>
    <m/>
    <m/>
    <m/>
    <m/>
    <m/>
  </r>
  <r>
    <s v="FRS-022"/>
    <s v="Physics/Pattern Interp"/>
    <x v="15"/>
    <m/>
    <m/>
    <m/>
    <m/>
    <s v="Under Development"/>
    <x v="4"/>
    <m/>
    <m/>
    <m/>
    <m/>
    <m/>
    <m/>
    <m/>
    <s v="Detection of Friction Ridge Impressions"/>
    <s v="Describes methods for the chemical, physical, and optical detection/development of friction ridge impressions."/>
    <m/>
    <m/>
    <m/>
    <m/>
    <m/>
    <m/>
    <m/>
    <m/>
    <m/>
    <m/>
    <m/>
    <m/>
    <m/>
    <m/>
    <m/>
    <m/>
    <m/>
    <m/>
    <m/>
    <m/>
    <m/>
    <m/>
    <m/>
    <m/>
    <m/>
    <m/>
    <m/>
    <m/>
    <m/>
    <m/>
    <m/>
    <s v="Examination &amp; Analysis"/>
    <s v="•Methods"/>
    <m/>
    <m/>
    <s v="HIGH"/>
    <s v="Complete STRP evaluation"/>
    <m/>
    <s v="Started / In progress"/>
    <s v="Started / In progress"/>
    <m/>
    <m/>
    <m/>
    <m/>
    <m/>
    <m/>
    <m/>
  </r>
  <r>
    <s v="FRS-NYD-0001"/>
    <s v="Physics/Pattern Interp"/>
    <x v="15"/>
    <m/>
    <m/>
    <m/>
    <m/>
    <m/>
    <x v="5"/>
    <m/>
    <m/>
    <m/>
    <m/>
    <m/>
    <m/>
    <m/>
    <s v="Digital Image Processing"/>
    <s v="Describes minimum standards and/or best practice recommendation related to digital image processing of images containing friction ridge impression evidence."/>
    <m/>
    <m/>
    <m/>
    <m/>
    <s v="N/A"/>
    <s v="N/A"/>
    <s v="TBD"/>
    <s v="TBD"/>
    <s v="TBD"/>
    <s v="TBD"/>
    <m/>
    <s v="TBD"/>
    <s v="TBD"/>
    <s v="NO - started as an OSAC Proposed Standard"/>
    <m/>
    <m/>
    <m/>
    <s v="TBD"/>
    <s v="TBD"/>
    <s v="TBD"/>
    <s v="TBD"/>
    <m/>
    <s v=""/>
    <m/>
    <m/>
    <m/>
    <m/>
    <m/>
    <m/>
    <m/>
    <m/>
    <s v="Examination &amp; Analysis"/>
    <s v="•Methods"/>
    <m/>
    <m/>
    <s v="LOW"/>
    <s v="Start draft"/>
    <m/>
    <s v="Not started"/>
    <s v="Not started"/>
    <m/>
    <m/>
    <m/>
    <m/>
    <m/>
    <m/>
    <m/>
  </r>
  <r>
    <s v="FRS-NYD-0002"/>
    <s v="Physics/Pattern Interp"/>
    <x v="15"/>
    <m/>
    <m/>
    <m/>
    <m/>
    <m/>
    <x v="5"/>
    <m/>
    <m/>
    <m/>
    <m/>
    <m/>
    <m/>
    <m/>
    <s v="Evidence Handling"/>
    <s v="Describes minimum standards and/or best practice recommendation related to handling friction ridge impression evidence prior to, during, and after examination to minimize degradation."/>
    <m/>
    <m/>
    <m/>
    <m/>
    <s v="N/A"/>
    <s v="N/A"/>
    <s v="TBD"/>
    <s v="TBD"/>
    <s v="TBD"/>
    <s v="TBD"/>
    <m/>
    <s v="TBD"/>
    <s v="TBD"/>
    <s v="NO - started as an OSAC Proposed Standard"/>
    <m/>
    <m/>
    <m/>
    <s v="TBD"/>
    <s v="TBD"/>
    <s v="TBD"/>
    <s v="TBD"/>
    <m/>
    <s v=""/>
    <m/>
    <m/>
    <m/>
    <m/>
    <m/>
    <m/>
    <m/>
    <m/>
    <s v="Evidence Collection &amp; Handling"/>
    <s v="•Evidence Preservation"/>
    <m/>
    <m/>
    <s v="LOW"/>
    <s v="Start draft"/>
    <m/>
    <s v="Not started"/>
    <s v="Not started"/>
    <m/>
    <m/>
    <m/>
    <m/>
    <m/>
    <m/>
    <m/>
  </r>
  <r>
    <s v="FRS-NYD-0003"/>
    <s v="Physics/Pattern Interp"/>
    <x v="15"/>
    <m/>
    <m/>
    <m/>
    <m/>
    <m/>
    <x v="5"/>
    <m/>
    <m/>
    <m/>
    <m/>
    <m/>
    <m/>
    <m/>
    <s v="Case Acceptance Criteria"/>
    <s v="Describes minimum standards and/or best practice recommendation for establishing criteria for accepting evidence for examination."/>
    <m/>
    <m/>
    <m/>
    <m/>
    <s v="N/A"/>
    <s v="N/A"/>
    <s v="TBD"/>
    <s v="TBD"/>
    <s v="TBD"/>
    <s v="TBD"/>
    <m/>
    <s v="TBD"/>
    <s v="TBD"/>
    <s v="NO - started as an OSAC Proposed Standard"/>
    <m/>
    <m/>
    <m/>
    <s v="TBD"/>
    <s v="TBD"/>
    <s v="TBD"/>
    <s v="TBD"/>
    <m/>
    <s v=""/>
    <m/>
    <m/>
    <m/>
    <m/>
    <m/>
    <m/>
    <m/>
    <m/>
    <s v="Examination &amp; Analysis"/>
    <s v="•Evidence Acceptance Criteria"/>
    <m/>
    <m/>
    <s v="LOW"/>
    <s v="Start draft"/>
    <m/>
    <s v="Not started"/>
    <s v="Not started"/>
    <m/>
    <m/>
    <m/>
    <m/>
    <m/>
    <m/>
    <m/>
  </r>
  <r>
    <s v="FRS-NYD-0004"/>
    <s v="Physics/Pattern Interp"/>
    <x v="15"/>
    <m/>
    <m/>
    <m/>
    <m/>
    <m/>
    <x v="5"/>
    <m/>
    <m/>
    <m/>
    <m/>
    <m/>
    <m/>
    <m/>
    <s v="Laboratory Setup"/>
    <s v="Describes minimum standards and/or best practice recommendation for laboratory setup and equipment for performing friction ridge examinations to ensure optimal results, quality assurance, and safety."/>
    <m/>
    <m/>
    <m/>
    <m/>
    <s v="N/A"/>
    <s v="N/A"/>
    <s v="TBD"/>
    <s v="TBD"/>
    <s v="TBD"/>
    <s v="TBD"/>
    <m/>
    <s v="TBD"/>
    <s v="TBD"/>
    <s v="NO - started as an OSAC Proposed Standard"/>
    <m/>
    <m/>
    <m/>
    <s v="TBD"/>
    <s v="TBD"/>
    <s v="TBD"/>
    <s v="TBD"/>
    <m/>
    <s v=""/>
    <m/>
    <m/>
    <m/>
    <m/>
    <m/>
    <m/>
    <m/>
    <m/>
    <s v="Quality Assurance"/>
    <s v="•Quality Control"/>
    <m/>
    <m/>
    <s v="LOW"/>
    <s v="Start draft"/>
    <m/>
    <s v="Not started"/>
    <s v="Not started"/>
    <m/>
    <m/>
    <m/>
    <m/>
    <m/>
    <m/>
    <m/>
  </r>
  <r>
    <s v="FRS-NYD-0005"/>
    <s v="Physics/Pattern Interp"/>
    <x v="15"/>
    <m/>
    <m/>
    <m/>
    <m/>
    <m/>
    <x v="5"/>
    <m/>
    <m/>
    <m/>
    <m/>
    <m/>
    <m/>
    <m/>
    <s v="Verification of Laboratory Records"/>
    <s v="Describes minimum standards and/or best practice recommendation for conducting administrative review and verification of laboratory records."/>
    <m/>
    <m/>
    <m/>
    <m/>
    <s v="N/A"/>
    <s v="N/A"/>
    <s v="TBD"/>
    <s v="TBD"/>
    <s v="TBD"/>
    <s v="TBD"/>
    <m/>
    <s v="TBD"/>
    <s v="TBD"/>
    <s v="NO - started as an OSAC Proposed Standard"/>
    <m/>
    <m/>
    <m/>
    <s v="TBD"/>
    <s v="TBD"/>
    <s v="TBD"/>
    <s v="TBD"/>
    <m/>
    <s v=""/>
    <m/>
    <m/>
    <m/>
    <m/>
    <m/>
    <m/>
    <m/>
    <m/>
    <s v="Quality Assurance"/>
    <s v="•Quality Control"/>
    <m/>
    <m/>
    <s v="LOW"/>
    <s v="Start draft"/>
    <m/>
    <s v="Not started"/>
    <s v="Not started"/>
    <m/>
    <m/>
    <m/>
    <m/>
    <m/>
    <m/>
    <m/>
  </r>
  <r>
    <s v="FRS-NYD-0006"/>
    <s v="Physics/Pattern Interp"/>
    <x v="15"/>
    <m/>
    <m/>
    <m/>
    <m/>
    <m/>
    <x v="5"/>
    <m/>
    <s v="Friction Ridge Specific"/>
    <m/>
    <m/>
    <m/>
    <m/>
    <m/>
    <s v="Crime Scene Examination (friction ridge specific)"/>
    <s v="Describes minimum standards and/or best practice recommendation for detection, collection, and preservation of friction ridge evidence in field environments."/>
    <m/>
    <m/>
    <m/>
    <m/>
    <s v="N/A"/>
    <s v="N/A"/>
    <s v="TBD"/>
    <s v="TBD"/>
    <s v="TBD"/>
    <s v="TBD"/>
    <m/>
    <s v="TBD"/>
    <s v="TBD"/>
    <s v="NO - started as an OSAC Proposed Standard"/>
    <m/>
    <m/>
    <m/>
    <s v="TBD"/>
    <s v="TBD"/>
    <s v="TBD"/>
    <s v="TBD"/>
    <m/>
    <s v=""/>
    <m/>
    <m/>
    <m/>
    <m/>
    <m/>
    <m/>
    <m/>
    <m/>
    <s v="Evidence Collection &amp; Handling"/>
    <s v="•Evidence Collection or Recovery"/>
    <m/>
    <m/>
    <s v="LOW"/>
    <s v="Start draft"/>
    <m/>
    <s v="Not started"/>
    <s v="Not started"/>
    <m/>
    <m/>
    <m/>
    <m/>
    <m/>
    <m/>
    <m/>
  </r>
  <r>
    <s v="DNA-001"/>
    <s v="Biology"/>
    <x v="16"/>
    <m/>
    <m/>
    <m/>
    <m/>
    <m/>
    <x v="0"/>
    <s v="Standard"/>
    <m/>
    <m/>
    <m/>
    <s v="ASB"/>
    <s v="018-20"/>
    <m/>
    <s v="Standard for Validation of Probabilistic Genotyping Systems, First Edition, 2020"/>
    <s v="Provides requirements for the validation of probabilistic genotyping software."/>
    <d v="2015-01-20T00:00:00"/>
    <d v="2016-07-16T00:00:00"/>
    <s v="unknown"/>
    <d v="2016-09-12T00:00:00"/>
    <s v="N/A"/>
    <s v="N/A"/>
    <s v="unknown"/>
    <s v="N/A"/>
    <d v="2017-07-10T00:00:00"/>
    <s v="N/A"/>
    <m/>
    <s v="1/11/2018; 12/30/2019"/>
    <d v="2020-07-24T00:00:00"/>
    <s v="YES"/>
    <s v="closed"/>
    <d v="2020-12-05T00:00:00"/>
    <d v="2021-01-04T00:00:00"/>
    <d v="2021-01-05T00:00:00"/>
    <d v="2021-04-09T00:00:00"/>
    <d v="2021-05-04T00:00:00"/>
    <s v="YES"/>
    <m/>
    <s v=""/>
    <m/>
    <m/>
    <m/>
    <m/>
    <m/>
    <m/>
    <m/>
    <d v="2026-05-04T00:00:00"/>
    <s v="Method Validation"/>
    <m/>
    <m/>
    <m/>
    <s v="Not applicable"/>
    <s v="Add SDO published standard to Registry"/>
    <s v="COMPLETE"/>
    <s v="COMPLETE"/>
    <s v="COMPLETE"/>
    <m/>
    <m/>
    <m/>
    <n v="86"/>
    <n v="-6089"/>
    <n v="-6003"/>
    <m/>
  </r>
  <r>
    <s v="DNA-002"/>
    <s v="Biology"/>
    <x v="16"/>
    <m/>
    <m/>
    <m/>
    <m/>
    <m/>
    <x v="0"/>
    <s v="Standard"/>
    <m/>
    <m/>
    <m/>
    <s v="ASB"/>
    <s v="020-18"/>
    <m/>
    <s v="Standard for Validation Studies of DNA Mixtures, and Development and Verification of a Laboratory’s Mixture Interpretation Protocol, First Edition, 2018"/>
    <s v="Describes the requirements for the design and evaluation of internal validation_x000a_ studies for mixed DNA samples and the development of appropriate interpretation protocols for mixtures based on the validation studies performed. It includes a requirement th"/>
    <d v="2015-01-20T00:00:00"/>
    <d v="2016-08-13T00:00:00"/>
    <m/>
    <d v="2016-10-28T00:00:00"/>
    <s v="N/A"/>
    <s v="N/A"/>
    <s v="unknown"/>
    <s v="unknown"/>
    <d v="2017-07-03T00:00:00"/>
    <s v="N/A"/>
    <d v="2018-02-01T00:00:00"/>
    <d v="2018-01-22T00:00:00"/>
    <d v="2018-09-21T00:00:00"/>
    <s v="YES"/>
    <m/>
    <m/>
    <d v="2019-12-13T00:00:00"/>
    <m/>
    <m/>
    <d v="2020-05-12T00:00:00"/>
    <m/>
    <m/>
    <s v=""/>
    <m/>
    <m/>
    <m/>
    <m/>
    <m/>
    <m/>
    <m/>
    <d v="2025-05-12T00:00:00"/>
    <s v="Method Validation"/>
    <m/>
    <m/>
    <m/>
    <s v="Not applicable"/>
    <s v="Add OSAC Proposed Standard to Registry and send to SDO"/>
    <s v="COMPLETE"/>
    <s v="COMPLETE"/>
    <s v="COMPLETE"/>
    <m/>
    <m/>
    <d v="2018-02-01T00:00:00"/>
    <n v="92"/>
    <n v="99"/>
    <n v="191"/>
    <m/>
  </r>
  <r>
    <s v="DNA-003"/>
    <s v="Biology"/>
    <x v="16"/>
    <m/>
    <m/>
    <m/>
    <m/>
    <m/>
    <x v="0"/>
    <s v="Standard"/>
    <m/>
    <m/>
    <m/>
    <s v="ASB"/>
    <s v="022-19"/>
    <m/>
    <s v="Standard for Forensic DNA Analysis Training Programs, First Edition, 2019"/>
    <s v="Provides the general requirements for a forensic DNA laboratory training program in DNA analysis and data interpretation."/>
    <s v="early 2016"/>
    <m/>
    <s v="early 2017"/>
    <s v="early 2017"/>
    <s v="N/A"/>
    <s v="N/A"/>
    <d v="2019-08-02T00:00:00"/>
    <s v="unknown"/>
    <d v="2018-11-19T00:00:00"/>
    <s v="N/A"/>
    <m/>
    <m/>
    <d v="2019-08-02T00:00:00"/>
    <s v="YES"/>
    <m/>
    <m/>
    <d v="2020-05-07T00:00:00"/>
    <m/>
    <d v="2020-08-07T00:00:00"/>
    <d v="2020-09-01T00:00:00"/>
    <m/>
    <m/>
    <s v=""/>
    <m/>
    <m/>
    <m/>
    <m/>
    <m/>
    <m/>
    <m/>
    <d v="2025-09-01T00:00:00"/>
    <s v="Competency &amp; Monitoring"/>
    <s v="•Training"/>
    <m/>
    <m/>
    <s v="Not applicable"/>
    <s v="Add OSAC Proposed Standard to Registry and send to SDO"/>
    <s v="COMPLETE"/>
    <s v="COMPLETE"/>
    <s v="COMPLETE"/>
    <m/>
    <m/>
    <m/>
    <m/>
    <m/>
    <m/>
    <m/>
  </r>
  <r>
    <s v="DNA-004"/>
    <s v="Biology"/>
    <x v="16"/>
    <m/>
    <m/>
    <m/>
    <m/>
    <m/>
    <x v="0"/>
    <s v="Standard"/>
    <m/>
    <m/>
    <m/>
    <s v="ASB"/>
    <s v="023-20"/>
    <m/>
    <s v="Standard for Training in Forensic DNA Isolation and Purification Methods, First Edition, 2020"/>
    <s v="Provides requirements to ensure proper training in the approved methods of DNA isolation and purification used within the trainee’s forensic DNA laboratory."/>
    <s v="early 2016"/>
    <s v="unknown"/>
    <d v="2018-05-01T00:00:00"/>
    <d v="2018-12-20T00:00:00"/>
    <s v="N/A"/>
    <s v="N/A"/>
    <s v="unknown"/>
    <s v="unknown"/>
    <d v="2019-09-30T00:00:00"/>
    <s v="N/A"/>
    <m/>
    <d v="2019-12-16T00:00:00"/>
    <d v="2020-07-03T00:00:00"/>
    <s v="YES"/>
    <s v="closed"/>
    <d v="2021-01-09T00:00:00"/>
    <d v="2021-02-05T00:00:00"/>
    <d v="2021-02-09T00:00:00"/>
    <d v="2021-07-14T00:00:00"/>
    <d v="2021-08-03T00:00:00"/>
    <s v="YES"/>
    <m/>
    <s v=""/>
    <m/>
    <m/>
    <m/>
    <m/>
    <m/>
    <m/>
    <m/>
    <d v="2026-08-03T00:00:00"/>
    <s v="Competency &amp; Monitoring"/>
    <s v="•Training"/>
    <m/>
    <m/>
    <s v="Not applicable"/>
    <s v="Add OSAC Proposed Standard to Registry and send to SDO"/>
    <s v="COMPLETE"/>
    <s v="COMPLETE"/>
    <s v="COMPLETE"/>
    <m/>
    <m/>
    <m/>
    <m/>
    <m/>
    <m/>
    <m/>
  </r>
  <r>
    <s v="DNA-005"/>
    <s v="Biology"/>
    <x v="16"/>
    <m/>
    <m/>
    <m/>
    <m/>
    <m/>
    <x v="0"/>
    <s v="Standard"/>
    <m/>
    <m/>
    <m/>
    <s v="ASB"/>
    <s v="040-19"/>
    <m/>
    <s v="Standard for Forensic DNA Interpretation and Comparison Protocols, First Edition, 2019"/>
    <s v="Describes requirements for a laboratory's DNA interpretation and comparison protocol and provides direction for its development. The goal is for the laboratory to consistently produce reliable, repeatable and reproducible interpretations and conclusions t"/>
    <d v="2016-10-31T00:00:00"/>
    <d v="2017-03-07T00:00:00"/>
    <d v="2017-04-07T00:00:00"/>
    <d v="2017-05-04T00:00:00"/>
    <s v="N/A"/>
    <s v="N/A"/>
    <m/>
    <m/>
    <d v="2018-03-05T00:00:00"/>
    <m/>
    <m/>
    <d v="2018-11-19T00:00:00"/>
    <d v="2019-10-04T00:00:00"/>
    <s v="YES"/>
    <m/>
    <m/>
    <d v="2019-12-13T00:00:00"/>
    <m/>
    <m/>
    <d v="2020-05-12T00:00:00"/>
    <m/>
    <m/>
    <s v=""/>
    <m/>
    <m/>
    <m/>
    <m/>
    <m/>
    <m/>
    <m/>
    <d v="2025-05-12T00:00:00"/>
    <s v="Reporting Results &amp; Testimony"/>
    <s v="•Interpretation &amp; Opinion"/>
    <m/>
    <m/>
    <s v="Not applicable"/>
    <s v="Add OSAC Proposed Standard to Registry and send to SDO"/>
    <s v="COMPLETE"/>
    <s v="COMPLETE"/>
    <s v="COMPLETE"/>
    <m/>
    <m/>
    <m/>
    <n v="26"/>
    <n v="-6123"/>
    <n v="-6096"/>
    <m/>
  </r>
  <r>
    <s v="DNA-006"/>
    <s v="Biology"/>
    <x v="16"/>
    <m/>
    <m/>
    <m/>
    <m/>
    <m/>
    <x v="0"/>
    <s v="Standard"/>
    <m/>
    <m/>
    <m/>
    <s v="ASB"/>
    <s v="110-20"/>
    <m/>
    <s v="Standards for Training in Forensic Serological Methods, First Edition, 2020"/>
    <s v="Provides the requirements for a forensic serology training program to evaluate body fluids, stains, or residues related to forensic investigations. This standard does not address training in forensic DNA analysis procedures."/>
    <s v="unknown"/>
    <s v="unknown"/>
    <s v="unknown"/>
    <d v="2018-09-20T00:00:00"/>
    <s v="N/A"/>
    <s v="N/A"/>
    <d v="2018-12-14T00:00:00"/>
    <s v="unknown"/>
    <d v="2019-12-02T00:00:00"/>
    <s v="N/A"/>
    <m/>
    <d v="2020-03-23T00:00:00"/>
    <d v="2020-09-04T00:00:00"/>
    <s v="YES"/>
    <s v="closed"/>
    <d v="2021-01-09T00:00:00"/>
    <d v="2021-02-05T00:00:00"/>
    <d v="2021-02-09T00:00:00"/>
    <d v="2021-07-14T00:00:00"/>
    <d v="2021-08-03T00:00:00"/>
    <s v="YES"/>
    <m/>
    <s v=""/>
    <m/>
    <m/>
    <m/>
    <m/>
    <m/>
    <m/>
    <m/>
    <d v="2026-08-03T00:00:00"/>
    <s v="Competency &amp; Monitoring"/>
    <s v="•Training"/>
    <m/>
    <m/>
    <s v="Not applicable"/>
    <s v="Add OSAC Proposed Standard to Registry and send to SDO"/>
    <s v="COMPLETE"/>
    <s v="COMPLETE"/>
    <s v="COMPLETE"/>
    <m/>
    <m/>
    <m/>
    <m/>
    <m/>
    <m/>
    <m/>
  </r>
  <r>
    <s v="DNA-007"/>
    <s v="Biology"/>
    <x v="16"/>
    <m/>
    <m/>
    <m/>
    <m/>
    <m/>
    <x v="0"/>
    <s v="Standard"/>
    <m/>
    <m/>
    <m/>
    <s v="ASB"/>
    <s v="115-20"/>
    <m/>
    <s v="Standard for Training in Forensic Short Tandem Repeat Typing Methods Using Amplification, DNA Separation, and Allele Detection, First Edition, 2020"/>
    <s v="Provides the requirements of a forensic DNA laboratory training program in forensic Short Tandem Repeat typing methods using amplification, DNA separation, and allele detection."/>
    <d v="2015-08-15T00:00:00"/>
    <s v="unknown"/>
    <s v="unknown"/>
    <d v="2017-04-04T00:00:00"/>
    <s v="N/A"/>
    <s v="N/A"/>
    <d v="2019-04-12T00:00:00"/>
    <s v="unknown"/>
    <d v="2019-09-30T00:00:00"/>
    <s v="N/A"/>
    <m/>
    <s v="N/A"/>
    <d v="2020-09-04T00:00:00"/>
    <s v="YES"/>
    <s v="closed"/>
    <d v="2021-01-09T00:00:00"/>
    <d v="2021-02-05T00:00:00"/>
    <d v="2021-02-09T00:00:00"/>
    <d v="2021-07-14T00:00:00"/>
    <d v="2021-08-03T00:00:00"/>
    <s v="YES"/>
    <m/>
    <s v=""/>
    <m/>
    <m/>
    <m/>
    <m/>
    <m/>
    <m/>
    <m/>
    <d v="2026-08-03T00:00:00"/>
    <s v="Competency &amp; Monitoring"/>
    <s v="•Training"/>
    <m/>
    <m/>
    <s v="Not applicable"/>
    <s v="Add OSAC Proposed Standard to Registry and send to SDO"/>
    <s v="COMPLETE"/>
    <s v="COMPLETE"/>
    <s v="COMPLETE"/>
    <m/>
    <m/>
    <m/>
    <m/>
    <m/>
    <m/>
    <m/>
  </r>
  <r>
    <s v="DNA-008"/>
    <s v="Biology"/>
    <x v="16"/>
    <m/>
    <m/>
    <m/>
    <m/>
    <m/>
    <x v="0"/>
    <s v="Standard"/>
    <m/>
    <m/>
    <m/>
    <s v="ASB"/>
    <s v="116-20"/>
    <m/>
    <s v="Standard for Training in Forensic DNA Quantification Methods, First Edition, 2020"/>
    <s v="Provides the requirements for a forensic DNA laboratory training program in DNA quantification."/>
    <s v="unknown"/>
    <s v="unknown"/>
    <s v="unknown"/>
    <d v="2018-12-20T00:00:00"/>
    <s v="N/A"/>
    <s v="N/A"/>
    <d v="2019-05-31T00:00:00"/>
    <s v="unknown"/>
    <d v="2019-09-30T00:00:00"/>
    <s v="N/A"/>
    <m/>
    <d v="2020-03-23T00:00:00"/>
    <d v="2020-09-04T00:00:00"/>
    <s v="YES"/>
    <s v="closed"/>
    <d v="2021-01-09T00:00:00"/>
    <d v="2021-02-05T00:00:00"/>
    <d v="2021-02-09T00:00:00"/>
    <d v="2021-07-14T00:00:00"/>
    <d v="2021-08-03T00:00:00"/>
    <s v="YES"/>
    <m/>
    <s v=""/>
    <m/>
    <m/>
    <m/>
    <m/>
    <m/>
    <m/>
    <m/>
    <d v="2026-08-03T00:00:00"/>
    <s v="Competency &amp; Monitoring"/>
    <m/>
    <m/>
    <m/>
    <s v="Not applicable"/>
    <s v="Add OSAC Proposed Standard to Registry and send to SDO"/>
    <s v="COMPLETE"/>
    <s v="COMPLETE"/>
    <s v="COMPLETE"/>
    <m/>
    <m/>
    <m/>
    <m/>
    <m/>
    <m/>
    <m/>
  </r>
  <r>
    <s v="DNA-009"/>
    <s v="Biology"/>
    <x v="16"/>
    <m/>
    <m/>
    <m/>
    <m/>
    <m/>
    <x v="0"/>
    <s v="Standard"/>
    <m/>
    <m/>
    <m/>
    <s v="ASB"/>
    <s v="130-21"/>
    <m/>
    <s v="Standard for Training in Forensic DNA Amplification Methods for Subsequent Capillary Electrophoresis Sequencing, First Edition, 2021"/>
    <s v="Provides the requirements of a forensic DNA laboratory training program to ensure proper training in the approved methods of DNA amplification for capillary electrophoresis(CE) sequencing used within the trainee’s forensic DNA laboratory. It is applicable"/>
    <s v="unknown"/>
    <s v="unknown"/>
    <s v="unknown"/>
    <m/>
    <s v="N/A"/>
    <s v="N/A"/>
    <d v="2019-09-27T00:00:00"/>
    <s v="unknown"/>
    <d v="2020-04-20T00:00:00"/>
    <s v="N/A"/>
    <m/>
    <d v="2020-10-26T00:00:00"/>
    <d v="2021-05-14T00:00:00"/>
    <s v="YES"/>
    <s v="closed"/>
    <d v="2022-01-04T00:00:00"/>
    <d v="2022-01-31T00:00:00"/>
    <s v="N/A"/>
    <d v="2022-03-09T00:00:00"/>
    <d v="2022-04-05T00:00:00"/>
    <s v="NO"/>
    <m/>
    <s v=""/>
    <m/>
    <m/>
    <m/>
    <m/>
    <m/>
    <m/>
    <m/>
    <d v="2027-04-05T00:00:00"/>
    <s v="Competency &amp; Monitoring"/>
    <s v="•Training"/>
    <m/>
    <m/>
    <s v="Not applicable"/>
    <s v="Add OSAC Proposed Standard to Registry and send to SDO"/>
    <s v="COMPLETE"/>
    <s v="COMPLETE"/>
    <s v="COMPLETE"/>
    <m/>
    <m/>
    <m/>
    <m/>
    <m/>
    <m/>
    <m/>
  </r>
  <r>
    <s v="DNA-010"/>
    <s v="Biology"/>
    <x v="16"/>
    <m/>
    <m/>
    <m/>
    <m/>
    <m/>
    <x v="0"/>
    <s v="Standard"/>
    <m/>
    <m/>
    <m/>
    <s v="ASB"/>
    <s v="131-21"/>
    <m/>
    <s v="Standard for Training in Forensic DNA Sequencing using Capillary Electrophoresis, First Edition, 2021"/>
    <s v="Provides the requirements of a forensic DNA laboratory training program to ensure proper training in the approved methods of DNA sequencing using capillary electrophoresis (CE) within the trainee’s forensic DNA laboratory. It is applicable to both human ("/>
    <s v="unknown"/>
    <s v="unknown"/>
    <s v="unknown"/>
    <m/>
    <s v="N/A"/>
    <s v="N/A"/>
    <d v="2019-09-27T00:00:00"/>
    <s v="unknown"/>
    <d v="2020-04-20T00:00:00"/>
    <s v="N/A"/>
    <m/>
    <d v="2020-10-26T00:00:00"/>
    <d v="2021-08-13T00:00:00"/>
    <s v="YES"/>
    <s v="closed"/>
    <d v="2022-01-04T00:00:00"/>
    <d v="2022-01-31T00:00:00"/>
    <s v="N/A"/>
    <d v="2022-03-09T00:00:00"/>
    <d v="2022-04-05T00:00:00"/>
    <s v="NO"/>
    <m/>
    <s v=""/>
    <m/>
    <m/>
    <m/>
    <m/>
    <m/>
    <m/>
    <m/>
    <d v="2027-04-05T00:00:00"/>
    <s v="Competency &amp; Monitoring"/>
    <s v="•Training"/>
    <m/>
    <m/>
    <s v="Not applicable"/>
    <s v="Add OSAC Proposed Standard to Registry and send to SDO"/>
    <s v="COMPLETE"/>
    <s v="COMPLETE"/>
    <s v="COMPLETE"/>
    <m/>
    <m/>
    <m/>
    <m/>
    <m/>
    <m/>
    <m/>
  </r>
  <r>
    <s v="DNA-011"/>
    <s v="Biology"/>
    <x v="16"/>
    <m/>
    <m/>
    <m/>
    <m/>
    <m/>
    <x v="0"/>
    <s v="Standard"/>
    <m/>
    <m/>
    <m/>
    <s v="ASB"/>
    <s v="140-21"/>
    <m/>
    <s v="Standard for Training in Forensic Human Mitochondrial DNA Analysis, Interpretation, Statistical Evaluation, and Reporting, First Edition, 2021"/>
    <s v="Provides the requirements of a forensic DNA laboratory training program to ensure proper training in the approved methods of human mitochondrial DNA interpretation."/>
    <s v="unknown"/>
    <s v="unknown"/>
    <s v="unknown"/>
    <m/>
    <s v="N/A"/>
    <s v="N/A"/>
    <d v="2020-04-17T00:00:00"/>
    <s v="unknown"/>
    <d v="2021-05-31T00:00:00"/>
    <s v="N/A"/>
    <m/>
    <s v="N/A"/>
    <d v="2021-10-01T00:00:00"/>
    <s v="YES"/>
    <s v="closed"/>
    <d v="2022-01-04T00:00:00"/>
    <d v="2022-01-31T00:00:00"/>
    <s v="N/A"/>
    <d v="2022-03-09T00:00:00"/>
    <d v="2022-04-05T00:00:00"/>
    <s v="NO"/>
    <m/>
    <s v=""/>
    <m/>
    <m/>
    <m/>
    <m/>
    <m/>
    <m/>
    <m/>
    <d v="2027-04-05T00:00:00"/>
    <s v="Competency &amp; Monitoring"/>
    <m/>
    <m/>
    <m/>
    <s v="Not applicable"/>
    <s v="Add OSAC Proposed Standard to Registry and send to SDO"/>
    <s v="COMPLETE"/>
    <s v="COMPLETE"/>
    <s v="COMPLETE"/>
    <m/>
    <m/>
    <m/>
    <m/>
    <m/>
    <m/>
    <m/>
  </r>
  <r>
    <s v="DNA-014"/>
    <s v="Biology"/>
    <x v="16"/>
    <m/>
    <m/>
    <m/>
    <m/>
    <m/>
    <x v="2"/>
    <s v="Standard"/>
    <s v="This is a revision to ASB 038-20"/>
    <s v="Joint Venture with SDO"/>
    <m/>
    <s v="ASB"/>
    <s v="038-xx"/>
    <m/>
    <s v="Standard for Internal Validation of Forensic DNA Analysis Methods, Second Edition, 202x"/>
    <s v="Details general requirements for performing an internal validation of all forensic DNA testing methods within a forensic DNA laboratory."/>
    <d v="2016-06-21T00:00:00"/>
    <m/>
    <m/>
    <d v="2017-04-27T00:00:00"/>
    <s v="N/A"/>
    <s v="N/A"/>
    <m/>
    <m/>
    <d v="2018-08-06T00:00:00"/>
    <m/>
    <m/>
    <s v="10/14/2019; 5/11/2020"/>
    <d v="2020-09-04T00:00:00"/>
    <s v="YES"/>
    <m/>
    <m/>
    <m/>
    <m/>
    <m/>
    <m/>
    <m/>
    <m/>
    <s v=""/>
    <m/>
    <m/>
    <m/>
    <m/>
    <m/>
    <m/>
    <m/>
    <m/>
    <s v="Method Validation"/>
    <m/>
    <m/>
    <m/>
    <s v="HIGH"/>
    <m/>
    <m/>
    <s v="Under development at SDO"/>
    <s v="Under development at SDO"/>
    <m/>
    <m/>
    <m/>
    <n v="44"/>
    <n v="-6122"/>
    <n v="-6077"/>
    <m/>
  </r>
  <r>
    <s v="DNA-015"/>
    <s v="Biology"/>
    <x v="16"/>
    <m/>
    <m/>
    <m/>
    <m/>
    <m/>
    <x v="2"/>
    <s v="Standard"/>
    <m/>
    <m/>
    <m/>
    <s v="ASB"/>
    <s v="039-xx"/>
    <m/>
    <s v="Standard for Internal Validation of Human STR Profiling on CE Platforms"/>
    <s v="Details requirements for performing an internal validation of a human short tandem repeat (STR) multiplex kit using capillary electrophoresis (CE)."/>
    <d v="2016-08-30T00:00:00"/>
    <m/>
    <m/>
    <d v="2017-04-27T00:00:00"/>
    <s v="N/A"/>
    <s v="N/A"/>
    <d v="2017-07-14T00:00:00"/>
    <m/>
    <d v="2021-08-30T00:00:00"/>
    <m/>
    <m/>
    <m/>
    <m/>
    <m/>
    <m/>
    <m/>
    <m/>
    <m/>
    <m/>
    <m/>
    <m/>
    <m/>
    <s v=""/>
    <m/>
    <m/>
    <m/>
    <m/>
    <m/>
    <m/>
    <m/>
    <m/>
    <s v="Method Validation"/>
    <m/>
    <m/>
    <m/>
    <s v="LOW"/>
    <s v="At SDO for further development"/>
    <m/>
    <s v="Under development at SDO"/>
    <s v="Under development at SDO"/>
    <m/>
    <m/>
    <m/>
    <n v="34"/>
    <n v="-6122"/>
    <n v="-6087"/>
    <m/>
  </r>
  <r>
    <s v="DNA-016"/>
    <s v="Biology"/>
    <x v="16"/>
    <m/>
    <m/>
    <m/>
    <m/>
    <m/>
    <x v="2"/>
    <s v="Standard"/>
    <m/>
    <m/>
    <m/>
    <s v="ASB"/>
    <s v="041-xx"/>
    <m/>
    <s v="Formulating Propositions for Likelihood Ratios in Forensic DNA Interpretations, First Edition"/>
    <s v="Provides requirements for the assignment of propositions for the interpretation of DNA profiling evidence using likelihood ratios. It includes requirements regarding practical issues such as case file documentation, conditioning on profiles of assumed con"/>
    <m/>
    <m/>
    <m/>
    <d v="2018-07-20T00:00:00"/>
    <s v="N/A"/>
    <s v="N/A"/>
    <d v="2018-08-24T00:00:00"/>
    <m/>
    <d v="2019-04-29T00:00:00"/>
    <d v="2021-11-02T00:00:00"/>
    <m/>
    <d v="2021-12-27T00:00:00"/>
    <m/>
    <s v="YES - public comment period at SDO was a recirc."/>
    <m/>
    <m/>
    <m/>
    <m/>
    <m/>
    <m/>
    <m/>
    <m/>
    <s v=""/>
    <m/>
    <m/>
    <m/>
    <m/>
    <m/>
    <m/>
    <m/>
    <m/>
    <s v="Reporting Results &amp; Testimony"/>
    <m/>
    <m/>
    <m/>
    <s v="HIGH"/>
    <s v="At SDO for further development"/>
    <m/>
    <s v="Under development at SDO"/>
    <s v="Under development at SDO"/>
    <m/>
    <m/>
    <m/>
    <m/>
    <m/>
    <m/>
    <m/>
  </r>
  <r>
    <s v="DNA-017"/>
    <s v="Biology"/>
    <x v="16"/>
    <m/>
    <m/>
    <m/>
    <m/>
    <m/>
    <x v="2"/>
    <s v="Standard"/>
    <s v="This is a revision to ASB 077-20"/>
    <s v="Joint Venture with SDO"/>
    <m/>
    <s v="ASB"/>
    <s v="077-xx"/>
    <m/>
    <s v="Standard for the Developmental and Internal Validation of Forensic Serological Methods, Second Edition, 202x"/>
    <s v="Provides requirements for developmental and internal validations of forensic serological methods to evaluate body fluids, stains, etc"/>
    <d v="2016-02-11T00:00:00"/>
    <m/>
    <m/>
    <d v="2017-11-06T00:00:00"/>
    <s v="N/A"/>
    <s v="N/A"/>
    <d v="2018-08-24T00:00:00"/>
    <m/>
    <d v="2018-11-19T00:00:00"/>
    <m/>
    <m/>
    <s v="10/14/2019; 3/23/2020"/>
    <d v="2020-09-25T00:00:00"/>
    <m/>
    <m/>
    <m/>
    <m/>
    <m/>
    <m/>
    <m/>
    <m/>
    <m/>
    <s v=""/>
    <m/>
    <m/>
    <m/>
    <m/>
    <m/>
    <m/>
    <m/>
    <m/>
    <s v="Method Validation"/>
    <m/>
    <m/>
    <m/>
    <s v="MED"/>
    <m/>
    <m/>
    <s v="Under development at SDO"/>
    <s v="Under development at SDO"/>
    <m/>
    <m/>
    <m/>
    <n v="91"/>
    <n v="-6149"/>
    <n v="-6059"/>
    <m/>
  </r>
  <r>
    <s v="DNA-018"/>
    <s v="Biology"/>
    <x v="16"/>
    <m/>
    <m/>
    <m/>
    <m/>
    <m/>
    <x v="2"/>
    <s v="Standard"/>
    <m/>
    <m/>
    <m/>
    <s v="ASB"/>
    <s v="078-xx"/>
    <m/>
    <s v="Standard for Training of Forensic Autosomal and Y-STR Data Interpretation"/>
    <s v="Provides requirements for forensic autosomal and Y STR data interpretation in a forensic DNA analyst training program. This standard includes minimum training requirements on mixture deconvolution and comparison of reference data to evidentiary data."/>
    <m/>
    <m/>
    <m/>
    <m/>
    <s v="N/A"/>
    <s v="N/A"/>
    <d v="2018-08-03T00:00:00"/>
    <m/>
    <d v="2022-03-28T00:00:00"/>
    <d v="2022-02-11T00:00:00"/>
    <m/>
    <m/>
    <m/>
    <s v="NO - OSAC open comment period happened during SDO open comment period"/>
    <s v="N/A"/>
    <s v="N/A"/>
    <s v="N/A"/>
    <m/>
    <m/>
    <m/>
    <m/>
    <m/>
    <s v=""/>
    <m/>
    <m/>
    <m/>
    <m/>
    <m/>
    <m/>
    <m/>
    <m/>
    <s v="Competency &amp; Monitoring"/>
    <s v="•Training"/>
    <m/>
    <m/>
    <s v="MED"/>
    <s v="Initiate Registry approval process (for SDO published standard)"/>
    <m/>
    <s v="Under development at SDO"/>
    <s v="Under development at SDO"/>
    <m/>
    <m/>
    <m/>
    <m/>
    <m/>
    <m/>
    <m/>
  </r>
  <r>
    <s v="DNA-019"/>
    <s v="Biology"/>
    <x v="16"/>
    <m/>
    <m/>
    <m/>
    <m/>
    <m/>
    <x v="2"/>
    <s v="Standard"/>
    <m/>
    <m/>
    <m/>
    <s v="ASB"/>
    <s v="079-xx"/>
    <m/>
    <s v="Standard for Training in the Use of Combined DNA Index System (CODIS)"/>
    <s v="Provides minimum requirements for training for the use of CODIS (Combined DNA Index System) in a forensic DNA analyst training program. This training does not include training for CODIS administrators."/>
    <m/>
    <m/>
    <m/>
    <m/>
    <s v="N/A"/>
    <s v="N/A"/>
    <d v="2018-08-03T00:00:00"/>
    <m/>
    <d v="2022-03-28T00:00:00"/>
    <d v="2022-02-11T00:00:00"/>
    <m/>
    <m/>
    <m/>
    <s v="NO - OSAC open comment period happened during SDO open comment period"/>
    <s v="N/A"/>
    <s v="N/A"/>
    <s v="N/A"/>
    <m/>
    <m/>
    <m/>
    <m/>
    <m/>
    <s v=""/>
    <m/>
    <m/>
    <m/>
    <m/>
    <m/>
    <m/>
    <m/>
    <m/>
    <s v="Competency &amp; Monitoring"/>
    <s v="•Training"/>
    <m/>
    <m/>
    <s v="MED"/>
    <s v="Initiate Registry approval process (for SDO published standard)"/>
    <m/>
    <s v="Under development at SDO"/>
    <s v="Under development at SDO"/>
    <m/>
    <m/>
    <m/>
    <m/>
    <m/>
    <m/>
    <m/>
  </r>
  <r>
    <s v="DNA-020"/>
    <s v="Biology"/>
    <x v="16"/>
    <m/>
    <m/>
    <m/>
    <m/>
    <m/>
    <x v="2"/>
    <s v="Standard"/>
    <m/>
    <m/>
    <m/>
    <s v="ASB"/>
    <s v="080-xx"/>
    <m/>
    <s v="Standard for Training to Perform Forensic DNA Reporting and Review"/>
    <s v="Provides requirements for training in forensic DNA reporting and review in a forensic DNA analyst training program. This standard includes minimum training requirements for preparing forensic DNA reports and/or notifications and performing technical and/o"/>
    <m/>
    <m/>
    <m/>
    <m/>
    <s v="N/A"/>
    <s v="N/A"/>
    <d v="2018-06-15T00:00:00"/>
    <m/>
    <d v="2022-03-28T00:00:00"/>
    <d v="2022-02-11T00:00:00"/>
    <m/>
    <m/>
    <m/>
    <s v="NO - OSAC open comment period happened during SDO open comment period"/>
    <s v="N/A"/>
    <s v="N/A"/>
    <s v="N/A"/>
    <m/>
    <m/>
    <m/>
    <m/>
    <m/>
    <s v=""/>
    <m/>
    <m/>
    <m/>
    <m/>
    <m/>
    <m/>
    <m/>
    <m/>
    <s v="Competency &amp; Monitoring"/>
    <s v="•Training"/>
    <m/>
    <m/>
    <s v="MED"/>
    <s v="Initiate Registry approval process (for SDO published standard)"/>
    <m/>
    <s v="Under development at SDO"/>
    <s v="Under development at SDO"/>
    <m/>
    <m/>
    <m/>
    <m/>
    <m/>
    <m/>
    <m/>
  </r>
  <r>
    <s v="DNA-021"/>
    <s v="Biology"/>
    <x v="16"/>
    <m/>
    <m/>
    <m/>
    <m/>
    <m/>
    <x v="2"/>
    <s v="Standard"/>
    <m/>
    <m/>
    <m/>
    <s v="ASB "/>
    <s v="081-xx"/>
    <m/>
    <s v="Standard for Training in the Use of Statistics in Interpretation of Forensic DNA Evidence"/>
    <s v="Provides minimum requirements for training for the use of statistical methods approved within the laboratory for interpretation of forensic DNA evidence for both autosomal and Y-STR DNA interpretations."/>
    <m/>
    <m/>
    <m/>
    <m/>
    <s v="N/A"/>
    <s v="N/A"/>
    <d v="2018-04-27T00:00:00"/>
    <m/>
    <d v="2022-03-28T00:00:00"/>
    <d v="2022-02-11T00:00:00"/>
    <m/>
    <m/>
    <m/>
    <s v="NO - OSAC open comment period happened during SDO open comment period"/>
    <s v="N/A"/>
    <s v="N/A"/>
    <s v="N/A"/>
    <m/>
    <m/>
    <m/>
    <m/>
    <m/>
    <s v=""/>
    <m/>
    <m/>
    <m/>
    <m/>
    <m/>
    <m/>
    <m/>
    <m/>
    <s v="Competency &amp; Monitoring"/>
    <s v="•Training"/>
    <m/>
    <m/>
    <s v="MED"/>
    <s v="Initiate Registry approval process (for SDO published standard)"/>
    <m/>
    <s v="Under development at SDO"/>
    <s v="Under development at SDO"/>
    <m/>
    <m/>
    <m/>
    <m/>
    <m/>
    <m/>
    <m/>
  </r>
  <r>
    <s v="DNA-022"/>
    <s v="Biology"/>
    <x v="16"/>
    <m/>
    <m/>
    <m/>
    <m/>
    <m/>
    <x v="2"/>
    <s v="Standard"/>
    <m/>
    <m/>
    <m/>
    <s v="ASB "/>
    <s v="091-xx"/>
    <m/>
    <s v="Standard for Training of Analysis of Forensic STR Data"/>
    <s v="Providing requirements for training in the approved methods of analysis of forensic STR DNA used in a forensic DNA laboratory training program.This standard includes minimum training requirements on the determination of alleles and artifacts and the use o"/>
    <m/>
    <m/>
    <m/>
    <m/>
    <s v="N/A"/>
    <s v="N/A"/>
    <d v="2018-06-01T00:00:00"/>
    <m/>
    <d v="2022-03-28T00:00:00"/>
    <d v="2022-02-11T00:00:00"/>
    <m/>
    <m/>
    <m/>
    <s v="NO - OSAC open comment period happened during SDO open comment period"/>
    <s v="N/A"/>
    <s v="N/A"/>
    <s v="N/A"/>
    <m/>
    <m/>
    <m/>
    <m/>
    <m/>
    <s v=""/>
    <m/>
    <m/>
    <m/>
    <m/>
    <m/>
    <m/>
    <m/>
    <m/>
    <s v="Competency &amp; Monitoring"/>
    <s v="•Training"/>
    <m/>
    <m/>
    <s v="MED"/>
    <s v="Initiate Registry approval process (for SDO published standard)"/>
    <m/>
    <s v="Under development at SDO"/>
    <s v="Under development at SDO"/>
    <m/>
    <m/>
    <m/>
    <m/>
    <m/>
    <m/>
    <m/>
  </r>
  <r>
    <s v="DNA-023"/>
    <s v="Biology"/>
    <x v="16"/>
    <m/>
    <m/>
    <m/>
    <m/>
    <m/>
    <x v="2"/>
    <s v="Best Practice Recommendation"/>
    <m/>
    <m/>
    <m/>
    <s v="ASB"/>
    <s v="114-xx"/>
    <m/>
    <s v="Best Practice Recommendations for Internal Validation of Software Used in Forensic DNA Laboratories"/>
    <s v="Assists a laboratory in designing validation studies to evaluate the various software programs used in the forensic DNA laboratory. Specifically, this guidance document applies to, but is not limited to the following. a) Software used as a component, part"/>
    <m/>
    <m/>
    <m/>
    <d v="2018-07-20T00:00:00"/>
    <s v="N/A"/>
    <s v="N/A"/>
    <d v="2019-08-02T00:00:00"/>
    <m/>
    <d v="2020-01-27T00:00:00"/>
    <m/>
    <m/>
    <s v="11/26/2020; 10/25/2021"/>
    <m/>
    <m/>
    <m/>
    <m/>
    <m/>
    <m/>
    <m/>
    <m/>
    <m/>
    <m/>
    <s v=""/>
    <m/>
    <m/>
    <m/>
    <m/>
    <m/>
    <m/>
    <m/>
    <m/>
    <s v="Method Validation"/>
    <m/>
    <m/>
    <m/>
    <s v="LOW"/>
    <s v="At SDO for further development"/>
    <m/>
    <s v="Under development at SDO"/>
    <s v="Under development at SDO"/>
    <m/>
    <m/>
    <m/>
    <m/>
    <m/>
    <m/>
    <m/>
  </r>
  <r>
    <s v="DNA-024"/>
    <s v="Biology"/>
    <x v="16"/>
    <m/>
    <m/>
    <m/>
    <m/>
    <m/>
    <x v="2"/>
    <s v="Standard"/>
    <s v="in public comment @ASB - deadline 10/3/22"/>
    <m/>
    <m/>
    <s v="ASB"/>
    <s v="123-xx"/>
    <m/>
    <s v="Standard for Internal Evaluation of a Laboratory's DNA Mixture Interpretation Protocol"/>
    <s v="Provides the requirements for laboratories to evaluate the consistent application of their DNA mixture interpretation protocol. This intra-laboratory evaluation assesses whether the DNA interpretation protocol can be consistently applied to produce reliab"/>
    <m/>
    <m/>
    <m/>
    <m/>
    <s v="N/A"/>
    <s v="N/A"/>
    <d v="2019-08-02T00:00:00"/>
    <m/>
    <d v="2021-05-24T00:00:00"/>
    <s v="4/1/2022 (R1); 8/22/2022 (R2)"/>
    <m/>
    <s v="5/16/2022 (R1); 10/3/2022 (R2)"/>
    <m/>
    <s v="YES - public comment period at SDO was a recirc."/>
    <m/>
    <m/>
    <m/>
    <m/>
    <m/>
    <m/>
    <m/>
    <m/>
    <s v=""/>
    <m/>
    <m/>
    <m/>
    <m/>
    <m/>
    <m/>
    <m/>
    <m/>
    <s v="Quality Assurance"/>
    <m/>
    <m/>
    <m/>
    <s v="LOW"/>
    <s v="At SDO for further development"/>
    <m/>
    <s v="Under development at SDO"/>
    <s v="Under development at SDO"/>
    <m/>
    <m/>
    <m/>
    <m/>
    <m/>
    <m/>
    <m/>
  </r>
  <r>
    <s v="DNA-025"/>
    <s v="Biology"/>
    <x v="16"/>
    <m/>
    <m/>
    <m/>
    <m/>
    <m/>
    <x v="2"/>
    <s v="Best Practice Recommendation"/>
    <s v="complements ASB 039_x000a_"/>
    <m/>
    <m/>
    <s v="ASB"/>
    <s v="129-xx"/>
    <m/>
    <s v="Best Practice Recommendations for Internal Validation of Human STR Profiling on CE Platforms"/>
    <s v="Provides best practice recommendations for performing an internal validation of a_x000a_ human short tandem repeat (STR) multiplex kit using capillary electrophoresis (CE)."/>
    <m/>
    <m/>
    <m/>
    <m/>
    <s v="N/A"/>
    <s v="N/A"/>
    <d v="2019-11-04T00:00:00"/>
    <m/>
    <d v="2021-08-30T00:00:00"/>
    <m/>
    <m/>
    <m/>
    <m/>
    <m/>
    <m/>
    <m/>
    <m/>
    <m/>
    <m/>
    <m/>
    <m/>
    <m/>
    <s v=""/>
    <m/>
    <m/>
    <m/>
    <m/>
    <m/>
    <m/>
    <m/>
    <m/>
    <s v="Method Validation"/>
    <m/>
    <m/>
    <m/>
    <s v="LOW"/>
    <s v="At SDO for further development"/>
    <m/>
    <s v="Under development at SDO"/>
    <s v="Under development at SDO"/>
    <m/>
    <m/>
    <m/>
    <m/>
    <m/>
    <m/>
    <m/>
  </r>
  <r>
    <s v="DNA-026"/>
    <s v="Biology"/>
    <x v="16"/>
    <m/>
    <m/>
    <m/>
    <m/>
    <m/>
    <x v="2"/>
    <s v="Standard"/>
    <s v="in public comment @ASB - deadline 10/3/22"/>
    <m/>
    <m/>
    <s v="ASB"/>
    <s v="136-xx"/>
    <m/>
    <s v="Forensic Laboratory Standards for Prevention, Monitoring, and Mitigation of DNA Contamination"/>
    <s v="Provides requirements for limiting, detecting, assessing the source of, and mitigating_x000a_ DNA contamination as applied to forensic and DNA database STR analysis via capillary_x000a_ electrophoresis and Rapid DNA analysis conducted in a laboratory. This standard d"/>
    <m/>
    <m/>
    <m/>
    <m/>
    <s v="N/A"/>
    <s v="N/A"/>
    <d v="2019-10-18T00:00:00"/>
    <m/>
    <d v="2020-09-28T00:00:00"/>
    <s v="8/22/2022 (R2)"/>
    <m/>
    <s v="9/27/2021 (R1); 10/3/2022 (R2)"/>
    <m/>
    <s v="YES - public comment period at SDO was a recirc."/>
    <m/>
    <m/>
    <m/>
    <m/>
    <m/>
    <m/>
    <m/>
    <m/>
    <s v=""/>
    <m/>
    <m/>
    <m/>
    <m/>
    <m/>
    <m/>
    <m/>
    <m/>
    <s v="Quality Assurance"/>
    <m/>
    <m/>
    <m/>
    <s v="MED"/>
    <s v="At SDO for further development"/>
    <m/>
    <s v="Under development at SDO"/>
    <s v="Under development at SDO"/>
    <m/>
    <m/>
    <m/>
    <m/>
    <m/>
    <m/>
    <m/>
  </r>
  <r>
    <s v="DNA-027"/>
    <s v="Biology"/>
    <x v="16"/>
    <m/>
    <m/>
    <m/>
    <m/>
    <m/>
    <x v="2"/>
    <s v="Standard"/>
    <s v="in public comment @ASB - deadline 10/3/22"/>
    <m/>
    <m/>
    <s v="ASB"/>
    <s v="139-xx"/>
    <m/>
    <s v="Standard for Reporting DNA Conclusions"/>
    <s v="Provides the reporting requirements for autosomal STR and haplotype DNA conclusions for results obtained from evidentiary samples in forensic casework."/>
    <m/>
    <m/>
    <m/>
    <m/>
    <s v="N/A"/>
    <s v="N/A"/>
    <d v="2019-12-06T00:00:00"/>
    <m/>
    <d v="2021-01-18T00:00:00"/>
    <s v="8/22/2022 (R1) "/>
    <m/>
    <s v="10/3/2022 (R1)"/>
    <m/>
    <s v="YES - public comment period at SDO occured before 1/1/22 cutoff"/>
    <m/>
    <m/>
    <m/>
    <m/>
    <m/>
    <m/>
    <m/>
    <m/>
    <s v=""/>
    <m/>
    <m/>
    <m/>
    <m/>
    <m/>
    <m/>
    <m/>
    <m/>
    <s v="Reporting Results &amp; Testimony"/>
    <s v="•Reporting"/>
    <m/>
    <m/>
    <s v="LOW"/>
    <s v="At SDO for further development"/>
    <m/>
    <s v="Under development at SDO"/>
    <s v="Under development at SDO"/>
    <m/>
    <m/>
    <m/>
    <m/>
    <m/>
    <m/>
    <m/>
  </r>
  <r>
    <s v="DNA-028"/>
    <s v="Biology"/>
    <x v="16"/>
    <m/>
    <m/>
    <m/>
    <m/>
    <m/>
    <x v="2"/>
    <s v="Standard"/>
    <s v="in public comment @ASB - deadline 10/3/22"/>
    <m/>
    <m/>
    <s v="ASB"/>
    <s v="154-xx"/>
    <m/>
    <s v="Standard for Training on Testimony for Forensic Biology"/>
    <s v="Provides requirements for training on testimony for Forensic Biologists in a forensic DNA laboratory training program. This standards includes minimum training requirements on courtroom and legal terminology and proceedings, admissibility standards, and t"/>
    <m/>
    <m/>
    <m/>
    <m/>
    <s v="N/A"/>
    <s v="N/A"/>
    <d v="2020-12-04T00:00:00"/>
    <m/>
    <d v="2021-08-30T00:00:00"/>
    <s v="2/11/2022 (R1); 8/22/2022 (R2)"/>
    <m/>
    <s v="3/28/2022 (R1); 10/3/2022 (R2)"/>
    <m/>
    <s v="YES - public comment period at SDO was a recirc."/>
    <m/>
    <m/>
    <m/>
    <m/>
    <m/>
    <m/>
    <m/>
    <m/>
    <s v=""/>
    <m/>
    <m/>
    <m/>
    <m/>
    <m/>
    <m/>
    <m/>
    <m/>
    <s v="Competency &amp; Monitoring"/>
    <s v="•Training"/>
    <m/>
    <m/>
    <s v="MED"/>
    <s v="Initiate Registry approval process (for SDO published standard)"/>
    <m/>
    <s v="Under development at SDO"/>
    <s v="Under development at SDO"/>
    <m/>
    <m/>
    <m/>
    <m/>
    <m/>
    <m/>
    <m/>
  </r>
  <r>
    <s v="DNA-012"/>
    <s v="Biology"/>
    <x v="16"/>
    <m/>
    <m/>
    <m/>
    <m/>
    <m/>
    <x v="3"/>
    <m/>
    <s v="in public comment @ASB - deadline 10/3/22"/>
    <m/>
    <s v="OSAC 2020-N-0007"/>
    <s v="ASB "/>
    <s v="171"/>
    <m/>
    <s v="Best Practice Recommendations for Management and Use of Quality Assurance DNA Elimination Databases in Forensic DNA Laboratories"/>
    <s v="The scope of this document is to provide guidance for the collection, storing, searching, and retention of DNA elimination samples from law enforcement personnel involved in crime scene evidence collection and laboratory staff that handles evidence. Addit"/>
    <s v="N/A"/>
    <s v="N/A"/>
    <s v="N/A"/>
    <s v="TBD"/>
    <s v="N/A"/>
    <s v="N/A"/>
    <d v="2021-05-28T00:00:00"/>
    <m/>
    <s v="3/28/2022 (I)"/>
    <s v="2/11/2022 (I); 8/22/2022 (R1)"/>
    <m/>
    <s v="10/3/2022 (R1)"/>
    <m/>
    <s v="NO - OSAC Proposed Standard"/>
    <m/>
    <m/>
    <m/>
    <m/>
    <m/>
    <m/>
    <m/>
    <m/>
    <s v="non-STRP"/>
    <d v="2020-08-04T00:00:00"/>
    <m/>
    <n v="59"/>
    <s v="N/A"/>
    <d v="2021-03-18T00:00:00"/>
    <d v="2021-04-06T00:00:00"/>
    <s v="YES"/>
    <m/>
    <s v="Quality Assurance"/>
    <m/>
    <m/>
    <m/>
    <s v="LOW"/>
    <s v="At SDO for further development"/>
    <m/>
    <s v="Under development at SDO"/>
    <s v="Under development at SDO"/>
    <m/>
    <m/>
    <m/>
    <m/>
    <m/>
    <m/>
    <m/>
  </r>
  <r>
    <s v="DNA-013"/>
    <s v="Biology"/>
    <x v="16"/>
    <m/>
    <m/>
    <m/>
    <m/>
    <m/>
    <x v="3"/>
    <s v="Standard"/>
    <s v="in public comment @ASB - deadline 10/3/22"/>
    <m/>
    <s v="OSAC 2020-S-0004"/>
    <s v="ASB"/>
    <s v="175"/>
    <m/>
    <s v="Standard for Interpreting, Comparing and Reporting DNA Test Results Associated with Failed Controls and Contamination Events"/>
    <s v="Focuses on the reporting of conclusions drawn when evaluating DNA results associated with, or affected by contamination or failed controls. This applies to cases where retesting is not an option, but results may still be informative to the criminal justic"/>
    <s v="N/A"/>
    <s v="N/A"/>
    <s v="N/A"/>
    <s v="TBD"/>
    <s v="N/A"/>
    <s v="N/A"/>
    <d v="2021-09-03T00:00:00"/>
    <d v="2022-08-19T00:00:00"/>
    <d v="2022-10-03T00:00:00"/>
    <s v="8/22/2022 (I)"/>
    <m/>
    <s v="TBD"/>
    <s v="TBD"/>
    <s v="NO - OSAC Proposed Standard"/>
    <m/>
    <m/>
    <m/>
    <m/>
    <m/>
    <m/>
    <m/>
    <m/>
    <s v="STRP"/>
    <d v="2021-03-02T00:00:00"/>
    <n v="6684396"/>
    <n v="25"/>
    <n v="87"/>
    <d v="2021-06-01T00:00:00"/>
    <d v="2021-06-01T00:00:00"/>
    <s v="YES"/>
    <m/>
    <s v="Reporting Results &amp; Testimony"/>
    <s v="•Reporting"/>
    <m/>
    <m/>
    <s v="LOW"/>
    <s v="At SDO for further development"/>
    <m/>
    <s v="Under development at SDO"/>
    <s v="Under development at SDO"/>
    <m/>
    <m/>
    <m/>
    <m/>
    <m/>
    <m/>
    <m/>
  </r>
  <r>
    <s v="DNA-029"/>
    <s v="Biology"/>
    <x v="16"/>
    <m/>
    <m/>
    <m/>
    <m/>
    <m/>
    <x v="4"/>
    <s v="Standard"/>
    <s v="OLD STRP PROCESS; in comment adjudication @OSAC"/>
    <m/>
    <s v="OSAC 2021-S-0003"/>
    <m/>
    <m/>
    <m/>
    <s v="Standard for Setting Analytical and Stochastic Thresholds for Application to Forensic Casework Using Electrophoretic Systems"/>
    <s v="Describes a variety of methods that can be properly applied to forensic DNA analysis, the number of samples needed to establish the thresholds as well as the required steps. The standards will also address conditions requiring re-evaluation of the thresho"/>
    <s v="N/A"/>
    <s v="N/A"/>
    <s v="N/A"/>
    <m/>
    <s v="N/A"/>
    <s v="N/A"/>
    <s v="TBD"/>
    <s v="TBD"/>
    <s v="TBD"/>
    <s v="TBD"/>
    <m/>
    <s v="TBD"/>
    <s v="TBD"/>
    <s v="NO - OSAC Proposed Standard"/>
    <m/>
    <m/>
    <m/>
    <m/>
    <m/>
    <m/>
    <m/>
    <m/>
    <s v="STRP"/>
    <d v="2022-06-07T00:00:00"/>
    <d v="2022-07-05T00:00:00"/>
    <m/>
    <m/>
    <m/>
    <m/>
    <m/>
    <m/>
    <s v="Method Validation"/>
    <m/>
    <m/>
    <m/>
    <s v="LOW"/>
    <s v="At SDO for further development"/>
    <m/>
    <s v="In comment adjudication at OSAC"/>
    <s v="In comment adjudication at OSAC"/>
    <m/>
    <m/>
    <m/>
    <m/>
    <m/>
    <m/>
    <m/>
  </r>
  <r>
    <s v="DNA-030"/>
    <s v="Biology"/>
    <x v="16"/>
    <m/>
    <m/>
    <m/>
    <m/>
    <m/>
    <x v="4"/>
    <m/>
    <s v="OSAC open comment closed Aug 2021: final STRP report sent to SC - responses due 9/19"/>
    <m/>
    <s v="OSAC 2021-S-0021"/>
    <m/>
    <m/>
    <m/>
    <s v="Forensic Autosomal STR DNA Statistical Analyses - General Protocol, Protocol Verification, and Case Record Requirements"/>
    <s v="The scope of this project is to develop multiple standards documents that expand on the document currently entitled General Protocol and Case Record Requirements for Forensic Autosomal STR DNA Statistical Analyses and provide specific instructions for the"/>
    <s v="N/A"/>
    <s v="N/A"/>
    <s v="N/A"/>
    <m/>
    <s v="N/A"/>
    <s v="N/A"/>
    <s v="TBD"/>
    <s v="TBD"/>
    <s v="TBD"/>
    <s v="TBD"/>
    <m/>
    <s v="TBD"/>
    <s v="TBD"/>
    <s v="NO - OSAC Proposed Standard"/>
    <m/>
    <m/>
    <m/>
    <m/>
    <m/>
    <m/>
    <m/>
    <m/>
    <s v="STRP"/>
    <d v="2021-07-06T00:00:00"/>
    <d v="2021-08-02T00:00:00"/>
    <n v="18"/>
    <n v="186"/>
    <m/>
    <m/>
    <m/>
    <m/>
    <s v="Reporting Results &amp; Testimony"/>
    <m/>
    <m/>
    <m/>
    <s v="MED"/>
    <s v="At SDO for further development"/>
    <m/>
    <s v="In comment adjudication at OSAC"/>
    <s v="In comment adjudication at OSAC"/>
    <m/>
    <m/>
    <m/>
    <m/>
    <m/>
    <m/>
    <m/>
  </r>
  <r>
    <s v="DNA-031"/>
    <s v="Biology"/>
    <x v="16"/>
    <m/>
    <m/>
    <m/>
    <m/>
    <m/>
    <x v="4"/>
    <s v="Standard"/>
    <s v=" OSAC open comment closed Sept 2021; final STRP report sent to SC - responses due 9/5"/>
    <m/>
    <s v="OSAC 2021-S-0028"/>
    <m/>
    <m/>
    <m/>
    <s v="Standards for Use of Serological Testing Methods Associated with Forensic Investigations"/>
    <s v="Provides requirements for analytical procedures and report writing of forensic serological methods to evaluate body fluids, stains, or residues related to forensic investigations. _x000a_ This document does not include specific serological testing methods or ad"/>
    <s v="2016?"/>
    <s v="N/A"/>
    <s v="N/A"/>
    <d v="2018-09-20T00:00:00"/>
    <s v="N/A"/>
    <s v="N/A"/>
    <d v="2019-02-06T00:00:00"/>
    <m/>
    <m/>
    <m/>
    <m/>
    <m/>
    <m/>
    <s v="NO - OSAC Proposed Standard"/>
    <m/>
    <m/>
    <m/>
    <m/>
    <m/>
    <m/>
    <m/>
    <m/>
    <s v="STRP"/>
    <d v="2021-08-03T00:00:00"/>
    <d v="2021-09-06T00:00:00"/>
    <n v="13"/>
    <n v="109"/>
    <m/>
    <m/>
    <m/>
    <m/>
    <s v="Reporting Results &amp; Testimony"/>
    <s v="•Reporting"/>
    <m/>
    <m/>
    <s v="LOW"/>
    <s v="At SDO for further development"/>
    <m/>
    <s v="In comment adjudication at OSAC"/>
    <s v="In comment adjudication at OSAC"/>
    <m/>
    <m/>
    <m/>
    <m/>
    <m/>
    <m/>
    <m/>
  </r>
  <r>
    <s v="DNA-032"/>
    <s v="Biology"/>
    <x v="16"/>
    <m/>
    <m/>
    <m/>
    <m/>
    <m/>
    <x v="4"/>
    <s v="Standard"/>
    <s v="BK tallying up final STR votes and inputting into final STR report"/>
    <m/>
    <s v="OSAC 2021-S-0029"/>
    <m/>
    <m/>
    <m/>
    <s v="Standards for Validation and Implementation of Familial Searching for Forensic Purposes"/>
    <s v="Will cover validation and implementation of familial searching for generating leads for forensic investigations."/>
    <s v="N/A"/>
    <s v="N/A"/>
    <s v="N/A"/>
    <m/>
    <s v="N/A"/>
    <s v="N/A"/>
    <s v="TBD"/>
    <s v="TBD"/>
    <s v="TBD"/>
    <s v="TBD"/>
    <m/>
    <s v="TBD"/>
    <s v="TBD"/>
    <s v="NO - OSAC Proposed Standard"/>
    <m/>
    <m/>
    <m/>
    <m/>
    <m/>
    <m/>
    <m/>
    <m/>
    <s v="STRP"/>
    <d v="2021-08-03T00:00:00"/>
    <d v="2021-09-06T00:00:00"/>
    <n v="16"/>
    <n v="93"/>
    <m/>
    <m/>
    <m/>
    <m/>
    <s v="Method Validation"/>
    <m/>
    <m/>
    <m/>
    <s v="MED"/>
    <s v="At SDO for further development"/>
    <m/>
    <s v="In comment adjudication at OSAC"/>
    <s v="In comment adjudication at OSAC"/>
    <m/>
    <m/>
    <m/>
    <m/>
    <m/>
    <m/>
    <m/>
  </r>
  <r>
    <s v="DNA-033"/>
    <s v="Biology"/>
    <x v="16"/>
    <m/>
    <m/>
    <m/>
    <m/>
    <m/>
    <x v="4"/>
    <s v="Best Practice Recommendation"/>
    <s v="in comment adjudication @ OSAC; SC working on adjudicating last 100 comments (as of 7/20/22)"/>
    <m/>
    <s v="OSAC 2022-S-0024"/>
    <m/>
    <m/>
    <m/>
    <s v="Best Practice Recommendations for Evaluative Forensic DNA Testimony"/>
    <s v="Development of a best practice recommendation for DNA activity level propositions that would be utilized for court testimony and/or reporting. There are currently no developed standards or recommendations that address how DNA analysts testify and report D"/>
    <s v="N/A"/>
    <s v="N/A"/>
    <s v="N/A"/>
    <m/>
    <s v="N/A"/>
    <s v="N/A"/>
    <s v="TBD"/>
    <s v="TBD"/>
    <s v="TBD"/>
    <s v="TBD"/>
    <m/>
    <s v="TBD"/>
    <s v="TBD"/>
    <s v="NO - OSAC Proposed Standard"/>
    <m/>
    <m/>
    <m/>
    <m/>
    <m/>
    <m/>
    <m/>
    <m/>
    <s v="STRP"/>
    <d v="2022-01-04T00:00:00"/>
    <d v="2022-01-31T00:00:00"/>
    <n v="210"/>
    <n v="447"/>
    <m/>
    <m/>
    <m/>
    <m/>
    <s v="Reporting Results &amp; Testimony"/>
    <s v="•Testimony"/>
    <m/>
    <m/>
    <s v="HIGH"/>
    <s v="Complete STRP evaluation"/>
    <m/>
    <s v="In comment adjudication at OSAC"/>
    <s v="In comment adjudication at OSAC"/>
    <m/>
    <m/>
    <m/>
    <m/>
    <m/>
    <m/>
    <m/>
  </r>
  <r>
    <s v="DNA-034"/>
    <s v="Biology"/>
    <x v="16"/>
    <m/>
    <m/>
    <m/>
    <m/>
    <m/>
    <x v="4"/>
    <m/>
    <s v="in SC comment adjudication"/>
    <m/>
    <m/>
    <m/>
    <m/>
    <m/>
    <s v="Standard for Training in Forensic Sequencing Methods (NGS/MPS)"/>
    <s v="Provides requirements for training in forensic sequencing methods. It is applicable to next generation sequencing/massively parallel sequencing. It does not apply to Sanger sequencing."/>
    <m/>
    <m/>
    <m/>
    <m/>
    <s v="N/A"/>
    <s v="N/A"/>
    <m/>
    <m/>
    <m/>
    <m/>
    <m/>
    <m/>
    <m/>
    <m/>
    <m/>
    <m/>
    <m/>
    <m/>
    <m/>
    <m/>
    <m/>
    <m/>
    <s v=""/>
    <m/>
    <m/>
    <m/>
    <m/>
    <m/>
    <m/>
    <m/>
    <m/>
    <s v="Examination &amp; Analysis"/>
    <s v="•Methods"/>
    <m/>
    <s v="•Data Criteria &amp; Analysis"/>
    <s v="LOW"/>
    <s v="Start draft"/>
    <m/>
    <s v="Started / In progress"/>
    <s v="Started / In progress"/>
    <m/>
    <m/>
    <m/>
    <m/>
    <m/>
    <m/>
    <m/>
  </r>
  <r>
    <s v="DNA-035"/>
    <s v="Biology"/>
    <x v="16"/>
    <m/>
    <m/>
    <m/>
    <m/>
    <m/>
    <x v="4"/>
    <m/>
    <s v="in SC comment adjudication"/>
    <m/>
    <m/>
    <m/>
    <m/>
    <m/>
    <s v="Standard for Internal Validation of Genetic Analysis on NGS/MPS Platforms"/>
    <s v="Provides requirements for validation of forensic sequencing methods.  It is applicable to next generation sequencing/massively parallel sequencing.  It does not apply to Sanger sequencing."/>
    <m/>
    <m/>
    <m/>
    <m/>
    <s v="N/A"/>
    <s v="N/A"/>
    <m/>
    <m/>
    <m/>
    <m/>
    <m/>
    <m/>
    <m/>
    <m/>
    <m/>
    <m/>
    <m/>
    <m/>
    <m/>
    <m/>
    <m/>
    <m/>
    <s v=""/>
    <m/>
    <m/>
    <m/>
    <m/>
    <m/>
    <m/>
    <m/>
    <m/>
    <s v="Examination &amp; Analysis"/>
    <s v="•Methods"/>
    <m/>
    <s v="•Data Criteria &amp; Analysis"/>
    <s v="LOW"/>
    <s v="Start draft"/>
    <m/>
    <s v="Started / In progress"/>
    <s v="Started / In progress"/>
    <m/>
    <m/>
    <m/>
    <m/>
    <m/>
    <m/>
    <m/>
  </r>
  <r>
    <s v="DNA-036"/>
    <s v="Biology"/>
    <x v="16"/>
    <m/>
    <m/>
    <m/>
    <m/>
    <m/>
    <x v="4"/>
    <s v="Standard"/>
    <s v="in draft"/>
    <m/>
    <m/>
    <m/>
    <m/>
    <m/>
    <s v="Standard for the Internal Validation of DNA Extraction Methods"/>
    <s v="Provides standards for performing an internal validation of DNA extraction methods."/>
    <m/>
    <m/>
    <m/>
    <m/>
    <s v="N/A"/>
    <s v="N/A"/>
    <m/>
    <m/>
    <m/>
    <m/>
    <m/>
    <m/>
    <m/>
    <m/>
    <m/>
    <m/>
    <m/>
    <m/>
    <m/>
    <m/>
    <m/>
    <m/>
    <s v=""/>
    <m/>
    <m/>
    <m/>
    <m/>
    <m/>
    <m/>
    <m/>
    <m/>
    <s v="Method Validation"/>
    <m/>
    <m/>
    <m/>
    <s v="LOW"/>
    <s v="Complete initial draft"/>
    <m/>
    <s v="Started / In progress"/>
    <s v="Started / In progress"/>
    <m/>
    <m/>
    <m/>
    <m/>
    <m/>
    <m/>
    <m/>
  </r>
  <r>
    <s v="DNA-037"/>
    <s v="Biology"/>
    <x v="16"/>
    <m/>
    <m/>
    <m/>
    <m/>
    <m/>
    <x v="4"/>
    <s v="Standard"/>
    <s v="in draft"/>
    <m/>
    <m/>
    <m/>
    <m/>
    <m/>
    <s v="Best Practice Recommendations for the Internal Validation of DNA Extraction Methods"/>
    <s v="Provides best practice recommendations for performing an internal validation of DNA extraction methods."/>
    <m/>
    <m/>
    <m/>
    <m/>
    <s v="N/A"/>
    <s v="N/A"/>
    <m/>
    <m/>
    <m/>
    <m/>
    <m/>
    <m/>
    <m/>
    <m/>
    <m/>
    <m/>
    <m/>
    <m/>
    <m/>
    <m/>
    <m/>
    <m/>
    <s v=""/>
    <m/>
    <m/>
    <m/>
    <m/>
    <m/>
    <m/>
    <m/>
    <m/>
    <s v="Method Validation"/>
    <m/>
    <m/>
    <m/>
    <s v="LOW"/>
    <s v="Complete initial draft"/>
    <m/>
    <s v="Started / In progress"/>
    <s v="Started / In progress"/>
    <m/>
    <m/>
    <m/>
    <m/>
    <m/>
    <m/>
    <m/>
  </r>
  <r>
    <s v="DNA-038"/>
    <s v="Biology"/>
    <x v="16"/>
    <m/>
    <m/>
    <m/>
    <m/>
    <m/>
    <x v="4"/>
    <s v="Standard"/>
    <s v="in draft"/>
    <m/>
    <m/>
    <m/>
    <m/>
    <m/>
    <s v="Standard for the Internal Validation of Human DNA Quantification"/>
    <s v="Provides standards for performing an internal validation of human DNA quantification."/>
    <m/>
    <m/>
    <m/>
    <m/>
    <s v="N/A"/>
    <s v="N/A"/>
    <m/>
    <m/>
    <m/>
    <m/>
    <m/>
    <m/>
    <m/>
    <m/>
    <m/>
    <m/>
    <m/>
    <m/>
    <m/>
    <m/>
    <m/>
    <m/>
    <s v=""/>
    <m/>
    <m/>
    <m/>
    <m/>
    <m/>
    <m/>
    <m/>
    <m/>
    <s v="Method Validation"/>
    <m/>
    <m/>
    <m/>
    <s v="LOW"/>
    <s v="Complete initial draft"/>
    <m/>
    <s v="Started / In progress"/>
    <s v="Started / In progress"/>
    <m/>
    <m/>
    <m/>
    <m/>
    <m/>
    <m/>
    <m/>
  </r>
  <r>
    <s v="DNA-039"/>
    <s v="Biology"/>
    <x v="16"/>
    <m/>
    <m/>
    <m/>
    <m/>
    <m/>
    <x v="4"/>
    <s v="Best Practice Recommendation"/>
    <s v="in draft"/>
    <m/>
    <m/>
    <m/>
    <m/>
    <m/>
    <s v="Best Practice Recommendations for the Internal Validation of Human DNA Quantification"/>
    <s v="Provides best practice recommendations for performing an internal validation of human DNA quantification."/>
    <m/>
    <m/>
    <m/>
    <m/>
    <s v="N/A"/>
    <s v="N/A"/>
    <m/>
    <m/>
    <m/>
    <m/>
    <m/>
    <m/>
    <m/>
    <m/>
    <m/>
    <m/>
    <m/>
    <m/>
    <m/>
    <m/>
    <m/>
    <m/>
    <s v=""/>
    <m/>
    <m/>
    <m/>
    <m/>
    <m/>
    <m/>
    <m/>
    <m/>
    <s v="Method Validation"/>
    <m/>
    <m/>
    <m/>
    <s v="LOW"/>
    <s v="Complete initial draft"/>
    <m/>
    <s v="Started / In progress"/>
    <s v="Started / In progress"/>
    <m/>
    <m/>
    <m/>
    <m/>
    <m/>
    <m/>
    <m/>
  </r>
  <r>
    <s v="DNA-040"/>
    <s v="Biology"/>
    <x v="16"/>
    <m/>
    <m/>
    <m/>
    <m/>
    <m/>
    <x v="4"/>
    <s v="Standard"/>
    <s v="in draft"/>
    <m/>
    <m/>
    <m/>
    <m/>
    <m/>
    <s v="Standard for the Internal Validation of Automated Platforms"/>
    <s v="Provides standards for performing an internal validation of automated DNA platforms."/>
    <m/>
    <m/>
    <m/>
    <m/>
    <s v="N/A"/>
    <s v="N/A"/>
    <m/>
    <m/>
    <m/>
    <m/>
    <m/>
    <m/>
    <m/>
    <m/>
    <m/>
    <m/>
    <m/>
    <m/>
    <m/>
    <m/>
    <m/>
    <m/>
    <s v=""/>
    <m/>
    <m/>
    <m/>
    <m/>
    <m/>
    <m/>
    <m/>
    <m/>
    <s v="Method Validation"/>
    <m/>
    <m/>
    <m/>
    <s v="LOW"/>
    <s v="Complete initial draft"/>
    <m/>
    <s v="Started / In progress"/>
    <s v="Started / In progress"/>
    <m/>
    <m/>
    <m/>
    <m/>
    <m/>
    <m/>
    <m/>
  </r>
  <r>
    <s v="DNA-041"/>
    <s v="Biology"/>
    <x v="16"/>
    <m/>
    <m/>
    <m/>
    <m/>
    <m/>
    <x v="4"/>
    <s v="Best Practice Recommendation"/>
    <s v="in draft"/>
    <m/>
    <m/>
    <m/>
    <m/>
    <m/>
    <s v="Best Practice Recommendations for the Internal Validation of Automated Platforms"/>
    <s v="Provides best practice recommendations for performing an internal validation of automated DNA platforms."/>
    <m/>
    <m/>
    <m/>
    <m/>
    <s v="N/A"/>
    <s v="N/A"/>
    <m/>
    <m/>
    <m/>
    <m/>
    <m/>
    <m/>
    <m/>
    <m/>
    <m/>
    <m/>
    <m/>
    <m/>
    <m/>
    <m/>
    <m/>
    <m/>
    <s v=""/>
    <m/>
    <m/>
    <m/>
    <m/>
    <m/>
    <m/>
    <m/>
    <m/>
    <s v="Method Validation"/>
    <m/>
    <m/>
    <m/>
    <s v="LOW"/>
    <s v="Complete initial draft"/>
    <m/>
    <s v="Started / In progress"/>
    <s v="Started / In progress"/>
    <m/>
    <m/>
    <m/>
    <m/>
    <m/>
    <m/>
    <m/>
  </r>
  <r>
    <s v="DNA-042"/>
    <s v="Biology"/>
    <x v="16"/>
    <m/>
    <m/>
    <m/>
    <m/>
    <m/>
    <x v="4"/>
    <m/>
    <s v="in draft"/>
    <m/>
    <m/>
    <m/>
    <m/>
    <m/>
    <s v="Best Practice Workflows for Efficient Sampling and Direct to DNA of Sexual Assualt Kits"/>
    <s v="Provides best practice recommendations for selecting and processing items in sexual assault kits"/>
    <m/>
    <m/>
    <m/>
    <m/>
    <s v="N/A"/>
    <s v="N/A"/>
    <m/>
    <m/>
    <m/>
    <m/>
    <m/>
    <m/>
    <m/>
    <m/>
    <m/>
    <m/>
    <m/>
    <m/>
    <m/>
    <m/>
    <m/>
    <m/>
    <s v=""/>
    <m/>
    <m/>
    <m/>
    <m/>
    <m/>
    <m/>
    <m/>
    <m/>
    <s v="Examination &amp; Analysis"/>
    <s v="•Methods"/>
    <m/>
    <s v="•Data Criteria &amp; Analysis"/>
    <s v="LOW"/>
    <s v="Complete initial draft"/>
    <m/>
    <s v="Started / In progress"/>
    <s v="Started / In progress"/>
    <m/>
    <m/>
    <m/>
    <m/>
    <m/>
    <m/>
    <m/>
  </r>
  <r>
    <s v="DNA-NYD-0001"/>
    <s v="Biology"/>
    <x v="16"/>
    <m/>
    <m/>
    <m/>
    <m/>
    <m/>
    <x v="5"/>
    <s v="Standard"/>
    <m/>
    <m/>
    <m/>
    <m/>
    <m/>
    <m/>
    <s v="Standards for Validation of Male DNA Screening"/>
    <s v="The new standards under consideration are specific to the validation and implementation of male DNA screening techniques for the purpose of increasing the efficiency of processing sexual assault evidence kits per the Sexual Assault Forensic Evidence Repor"/>
    <m/>
    <m/>
    <m/>
    <m/>
    <s v="N/A"/>
    <s v="N/A"/>
    <m/>
    <m/>
    <m/>
    <m/>
    <m/>
    <m/>
    <m/>
    <m/>
    <m/>
    <m/>
    <m/>
    <m/>
    <m/>
    <m/>
    <m/>
    <m/>
    <s v=""/>
    <m/>
    <m/>
    <m/>
    <m/>
    <m/>
    <m/>
    <m/>
    <m/>
    <s v="Method Validation"/>
    <m/>
    <m/>
    <m/>
    <s v="LOW"/>
    <s v="Hold for next FY"/>
    <m/>
    <s v="Not started"/>
    <s v="Not started"/>
    <m/>
    <m/>
    <m/>
    <m/>
    <m/>
    <m/>
    <m/>
  </r>
  <r>
    <s v="DNA-NYD-0002"/>
    <s v="Biology"/>
    <x v="16"/>
    <m/>
    <m/>
    <m/>
    <m/>
    <m/>
    <x v="5"/>
    <s v="Standards vs Best Practices is TBD"/>
    <s v="(Standards vs Best Practices is TBD)"/>
    <m/>
    <m/>
    <m/>
    <m/>
    <m/>
    <s v="Document for Report Wording for Male Screening Results"/>
    <s v="Provides guidance for report wording for male screening results."/>
    <m/>
    <m/>
    <m/>
    <m/>
    <s v="N/A"/>
    <s v="N/A"/>
    <m/>
    <m/>
    <m/>
    <m/>
    <m/>
    <m/>
    <m/>
    <m/>
    <m/>
    <m/>
    <m/>
    <m/>
    <m/>
    <m/>
    <m/>
    <m/>
    <s v=""/>
    <m/>
    <m/>
    <m/>
    <m/>
    <m/>
    <m/>
    <m/>
    <m/>
    <s v="Reporting Results &amp; Testimony"/>
    <s v="•Reporting"/>
    <m/>
    <m/>
    <s v="MED"/>
    <s v="Hold for next FY"/>
    <m/>
    <s v="Not started"/>
    <s v="Not started"/>
    <m/>
    <m/>
    <m/>
    <m/>
    <m/>
    <m/>
    <m/>
  </r>
  <r>
    <s v="DNA-NYD-0003"/>
    <s v="Biology"/>
    <x v="16"/>
    <m/>
    <m/>
    <m/>
    <m/>
    <m/>
    <x v="5"/>
    <s v="Best Practice Recommendation"/>
    <m/>
    <m/>
    <m/>
    <m/>
    <m/>
    <m/>
    <s v="Best Practice Recommendations for Reporting and Results of Serological Examinations"/>
    <s v="Provides best practice recommendations for reporting results from serological examinations."/>
    <m/>
    <m/>
    <m/>
    <m/>
    <s v="N/A"/>
    <s v="N/A"/>
    <m/>
    <m/>
    <m/>
    <m/>
    <m/>
    <m/>
    <m/>
    <m/>
    <m/>
    <m/>
    <m/>
    <m/>
    <m/>
    <m/>
    <m/>
    <m/>
    <s v=""/>
    <m/>
    <m/>
    <m/>
    <m/>
    <m/>
    <m/>
    <m/>
    <m/>
    <s v="Reporting Results &amp; Testimony"/>
    <s v="•Reporting"/>
    <m/>
    <m/>
    <s v="MED"/>
    <s v="Hold for next FY"/>
    <m/>
    <s v="Not started"/>
    <s v="Not started"/>
    <m/>
    <m/>
    <m/>
    <m/>
    <m/>
    <m/>
    <m/>
  </r>
  <r>
    <s v="DNA-043"/>
    <s v="Biology"/>
    <x v="16"/>
    <m/>
    <m/>
    <m/>
    <m/>
    <m/>
    <x v="9"/>
    <s v="Standard"/>
    <s v=" NOTE: This doc went through the 1.5 OSAC open comment period &gt; SC decided to withdraw doc from RA process  (March 2022) &gt; SC is currently working with ASB to make revisions to doc; ASB decided to not make revisions to doc (as of Aug 2022) and SC is movin"/>
    <m/>
    <m/>
    <s v="ASB"/>
    <s v="038-20"/>
    <m/>
    <s v="Standard for Internal Validation of Forensic DNA Analysis Methods, First Edition, 2020"/>
    <s v="Details general requirements for performing an internal validation of all forensic DNA testing methods within a forensic DNA laboratory."/>
    <d v="2016-06-21T00:00:00"/>
    <m/>
    <m/>
    <d v="2017-04-27T00:00:00"/>
    <s v="N/A"/>
    <s v="N/A"/>
    <m/>
    <m/>
    <d v="2018-08-06T00:00:00"/>
    <s v="N/A"/>
    <m/>
    <s v="10/14/2019; 5/11/2020"/>
    <d v="2020-09-04T00:00:00"/>
    <s v="YES"/>
    <s v="closed"/>
    <d v="2021-02-05T00:00:00"/>
    <m/>
    <m/>
    <s v="N/A"/>
    <s v="N/A"/>
    <s v="NO"/>
    <m/>
    <s v=""/>
    <m/>
    <m/>
    <m/>
    <m/>
    <m/>
    <m/>
    <m/>
    <m/>
    <s v="Method Validation"/>
    <m/>
    <m/>
    <m/>
    <s v="HIGH"/>
    <m/>
    <m/>
    <m/>
    <m/>
    <m/>
    <m/>
    <m/>
    <n v="44"/>
    <n v="-6122"/>
    <n v="-6077"/>
    <m/>
  </r>
  <r>
    <s v="DNA-044"/>
    <s v="Biology"/>
    <x v="16"/>
    <m/>
    <m/>
    <m/>
    <m/>
    <m/>
    <x v="9"/>
    <s v="Standard"/>
    <s v="NOTE: This doc went through the 1.5 OSAC open comment period &gt; SC decided to withdraw doc from RA process  (March 2022) &gt; SC is currently working with ASB to make revisions to doc; ASB decided to not make revisions to doc (as of Aug 2022) and SC is moving"/>
    <m/>
    <m/>
    <s v="ASB"/>
    <s v="077-20"/>
    <m/>
    <s v="Standard for the Developmental and Internal Validation of Forensic Serological Methods, First Edition, 2020"/>
    <s v="Provides requirements for developmental and internal validations of forensic serological methods to evaluate body fluids, stains, etc"/>
    <d v="2016-02-11T00:00:00"/>
    <m/>
    <m/>
    <d v="2017-11-06T00:00:00"/>
    <s v="N/A"/>
    <s v="N/A"/>
    <d v="2018-08-24T00:00:00"/>
    <m/>
    <d v="2018-11-19T00:00:00"/>
    <m/>
    <m/>
    <s v="10/14/2019; 3/23/2020"/>
    <d v="2020-09-25T00:00:00"/>
    <m/>
    <s v="closed"/>
    <d v="2021-02-05T00:00:00"/>
    <m/>
    <m/>
    <s v="N/A"/>
    <s v="N/A"/>
    <s v="NO"/>
    <m/>
    <s v=""/>
    <m/>
    <m/>
    <m/>
    <m/>
    <m/>
    <m/>
    <m/>
    <m/>
    <s v="Method Validation"/>
    <m/>
    <m/>
    <m/>
    <s v="MED"/>
    <m/>
    <m/>
    <m/>
    <m/>
    <m/>
    <m/>
    <m/>
    <n v="91"/>
    <n v="-6149"/>
    <n v="-6059"/>
    <m/>
  </r>
  <r>
    <s v="ILE-001"/>
    <s v="Chemistry: Trace Evidence "/>
    <x v="17"/>
    <m/>
    <m/>
    <m/>
    <m/>
    <m/>
    <x v="0"/>
    <m/>
    <s v="will be going through 5-year review at ASTM - expecting substantive changes;  will have 2017 and 20xx versions on the Registry at the same time - how can we expedite getting the new version on the Registy? "/>
    <m/>
    <m/>
    <s v="ASTM"/>
    <s v="E1388-17"/>
    <m/>
    <s v="Standard Practice for Sampling of Headspace Vapors from Fire Debris Samples"/>
    <s v="Describes the procedure for removing vapor from the headspace of a fire debris container for the purpose of detecting or identifying ignitable liquid residues."/>
    <m/>
    <m/>
    <m/>
    <m/>
    <s v="unknown"/>
    <s v="unknown"/>
    <s v="unknown"/>
    <s v="unknown"/>
    <s v="unknown"/>
    <s v="N/A"/>
    <m/>
    <m/>
    <s v="unknown"/>
    <s v="YES"/>
    <m/>
    <m/>
    <d v="2020-09-04T00:00:00"/>
    <m/>
    <d v="2020-11-06T00:00:00"/>
    <d v="2020-12-01T00:00:00"/>
    <m/>
    <m/>
    <s v=""/>
    <m/>
    <m/>
    <m/>
    <m/>
    <m/>
    <m/>
    <m/>
    <d v="2025-12-01T00:00:00"/>
    <s v="Examination &amp; Analysis"/>
    <s v="•Methods"/>
    <m/>
    <m/>
    <s v="Not applicable"/>
    <s v="Add SDO published standard to Registry"/>
    <s v="COMPLETE"/>
    <s v="COMPLETE"/>
    <s v="COMPLETE"/>
    <m/>
    <m/>
    <m/>
    <m/>
    <m/>
    <m/>
    <m/>
  </r>
  <r>
    <s v="ILE-002"/>
    <s v="Chemistry: Trace Evidence "/>
    <x v="17"/>
    <m/>
    <m/>
    <m/>
    <m/>
    <m/>
    <x v="0"/>
    <s v="Standard Practice"/>
    <m/>
    <m/>
    <m/>
    <s v="ASTM"/>
    <s v="E1412-19"/>
    <m/>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m/>
    <m/>
    <m/>
    <m/>
    <s v="unknown"/>
    <s v="unknown"/>
    <s v="unknown"/>
    <s v="unknown"/>
    <s v="unknown"/>
    <s v="N/A"/>
    <m/>
    <m/>
    <s v="unknown"/>
    <s v="YES"/>
    <m/>
    <m/>
    <d v="2020-09-04T00:00:00"/>
    <m/>
    <d v="2020-11-06T00:00:00"/>
    <d v="2020-12-01T00:00:00"/>
    <m/>
    <m/>
    <s v=""/>
    <m/>
    <m/>
    <m/>
    <m/>
    <m/>
    <m/>
    <m/>
    <d v="2025-12-01T00:00:00"/>
    <s v="Examination &amp; Analysis"/>
    <s v="•Methods"/>
    <m/>
    <m/>
    <s v="Not applicable"/>
    <s v="Add SDO published standard to Registry"/>
    <s v="COMPLETE"/>
    <s v="COMPLETE"/>
    <s v="COMPLETE"/>
    <m/>
    <m/>
    <m/>
    <m/>
    <m/>
    <m/>
    <m/>
  </r>
  <r>
    <s v="ILE-003"/>
    <s v="Chemistry: Trace Evidence "/>
    <x v="17"/>
    <m/>
    <m/>
    <m/>
    <m/>
    <m/>
    <x v="0"/>
    <s v="Standard Practice"/>
    <m/>
    <m/>
    <m/>
    <s v="ASTM"/>
    <s v="E1413-19"/>
    <m/>
    <s v="Standard Practice for Separation of Ignitable Liquid Residues from Fire Debris Samples by Dynamic Headspace Concentration onto an Adsorbent Tube"/>
    <s v="Describes the procedure for separation of ignitable liquid residues from fire debris samples using dynamic headspace concentration onto an adsorbent tube, with subsequent solvent elution or thermal desorption."/>
    <m/>
    <m/>
    <m/>
    <m/>
    <m/>
    <m/>
    <m/>
    <m/>
    <m/>
    <m/>
    <m/>
    <m/>
    <d v="2019-07-01T00:00:00"/>
    <s v="YES"/>
    <m/>
    <m/>
    <m/>
    <m/>
    <m/>
    <d v="2020-12-01T00:00:00"/>
    <m/>
    <m/>
    <s v=""/>
    <m/>
    <m/>
    <m/>
    <m/>
    <m/>
    <m/>
    <m/>
    <d v="2025-12-01T00:00:00"/>
    <s v="Examination &amp; Analysis"/>
    <s v="•Methods"/>
    <m/>
    <m/>
    <s v="Not applicable"/>
    <s v="Add SDO published standard to Registry"/>
    <s v="COMPLETE"/>
    <s v="COMPLETE"/>
    <s v="COMPLETE"/>
    <m/>
    <m/>
    <m/>
    <m/>
    <m/>
    <m/>
    <m/>
  </r>
  <r>
    <s v="ILE-004"/>
    <s v="Chemistry: Trace Evidence "/>
    <x v="17"/>
    <m/>
    <m/>
    <m/>
    <m/>
    <m/>
    <x v="0"/>
    <s v="Standard"/>
    <m/>
    <m/>
    <m/>
    <s v="ASTM"/>
    <s v="E1588-20"/>
    <m/>
    <s v="Standard Practice for Gunshot Residue Analysis by Scanning Electron Microscopy/Energy Dispersive X-Ray Spectrometry"/>
    <s v="The GSR- SC recognized the need to update 1588-17 in order to align the standard with current instrumentation capabilities within the forensic science community. The GSR-SC wanted to produce a document with stricter adherence to OSAC registry requirements"/>
    <s v="unknown"/>
    <s v="unknown"/>
    <s v="unknown"/>
    <d v="2019-09-27T00:00:00"/>
    <m/>
    <m/>
    <s v="unknown"/>
    <s v="unknown"/>
    <d v="2020-05-17T00:00:00"/>
    <s v="N/A"/>
    <m/>
    <s v="unknown"/>
    <d v="2020-09-25T00:00:00"/>
    <s v="YES"/>
    <s v="closed"/>
    <d v="2021-01-09T00:00:00"/>
    <m/>
    <d v="2021-02-09T00:00:00"/>
    <d v="2021-08-11T00:00:00"/>
    <d v="2021-09-07T00:00:00"/>
    <s v="YES"/>
    <m/>
    <s v=""/>
    <m/>
    <m/>
    <m/>
    <m/>
    <m/>
    <m/>
    <m/>
    <d v="2026-09-07T00:00:00"/>
    <s v="Examination &amp; Analysis"/>
    <s v="•Scope of Examination"/>
    <m/>
    <m/>
    <s v="Not applicable"/>
    <s v="Add SDO published standard to Registry"/>
    <s v="COMPLETE"/>
    <s v="COMPLETE"/>
    <s v="COMPLETE"/>
    <m/>
    <m/>
    <m/>
    <m/>
    <m/>
    <m/>
    <m/>
  </r>
  <r>
    <s v="ILE-005"/>
    <s v="Chemistry: Trace Evidence "/>
    <x v="17"/>
    <m/>
    <m/>
    <m/>
    <m/>
    <m/>
    <x v="0"/>
    <m/>
    <m/>
    <m/>
    <m/>
    <s v="ASTM"/>
    <s v="E2451-21"/>
    <m/>
    <s v="Standard Practice for Preserving Ignitable Liquids and Ignitable Liquid Residue Extracts from Fire Debris Samples"/>
    <s v="Describes procedures for preserving residues of ignitable liquids in extracts obtained from fire debris samples and questioned ignitable liquid samples."/>
    <s v="unknown"/>
    <s v="unknown"/>
    <s v="unknown"/>
    <m/>
    <m/>
    <m/>
    <s v="unknown"/>
    <s v="unknown"/>
    <d v="2020-05-27T00:00:00"/>
    <s v="N/A"/>
    <m/>
    <s v="unknown"/>
    <s v="2021 version published 10/19/2021 (replaced 2013 version)"/>
    <s v="YES"/>
    <s v="closed"/>
    <d v="2022-01-04T00:00:00"/>
    <d v="2022-01-31T00:00:00"/>
    <s v="N/A"/>
    <d v="2022-03-09T00:00:00"/>
    <d v="2022-04-05T00:00:00"/>
    <s v="NO"/>
    <m/>
    <s v=""/>
    <m/>
    <m/>
    <m/>
    <m/>
    <m/>
    <m/>
    <m/>
    <d v="2027-04-05T00:00:00"/>
    <s v="Evidence Collection &amp; Handling"/>
    <s v="•Evidence Preservation"/>
    <m/>
    <m/>
    <s v="Not applicable"/>
    <s v="Add SDO published standard to Registry"/>
    <s v="COMPLETE"/>
    <s v="COMPLETE"/>
    <s v="COMPLETE"/>
    <m/>
    <s v="will be added to Registry on 4/7/22"/>
    <m/>
    <m/>
    <m/>
    <m/>
    <m/>
  </r>
  <r>
    <s v="ILE-006"/>
    <s v="Chemistry: Trace Evidence "/>
    <x v="17"/>
    <m/>
    <m/>
    <m/>
    <m/>
    <m/>
    <x v="0"/>
    <s v="Standard Practice"/>
    <m/>
    <m/>
    <m/>
    <s v="ASTM"/>
    <s v="E3189-19"/>
    <m/>
    <s v="Standard Practice for Separation of Ignitable Liquid Residues from Fire Debris Samples by Static Headspace Concentration onto an Adsorbent Tube"/>
    <s v="Describes the procedure for separation of ignitable liquid residues from fire debris samples using static headspace concentration onto an adsorbent tube, for subsequent solvent elution or thermal desorption."/>
    <m/>
    <m/>
    <m/>
    <m/>
    <s v="unknown"/>
    <s v="unknown"/>
    <s v="unknown"/>
    <s v="unknown"/>
    <s v="unknown"/>
    <s v="N/A"/>
    <m/>
    <s v="unknown"/>
    <d v="2019-07-01T00:00:00"/>
    <s v="YES"/>
    <m/>
    <m/>
    <d v="2020-09-04T00:00:00"/>
    <m/>
    <d v="2020-11-06T00:00:00"/>
    <d v="2020-12-01T00:00:00"/>
    <m/>
    <m/>
    <s v=""/>
    <m/>
    <m/>
    <m/>
    <m/>
    <m/>
    <m/>
    <m/>
    <d v="2025-12-01T00:00:00"/>
    <s v="Examination &amp; Analysis"/>
    <s v="•Methods"/>
    <m/>
    <m/>
    <s v="Not applicable"/>
    <s v="Add SDO published standard to Registry"/>
    <s v="COMPLETE"/>
    <s v="COMPLETE"/>
    <s v="COMPLETE"/>
    <m/>
    <m/>
    <m/>
    <m/>
    <m/>
    <m/>
    <m/>
  </r>
  <r>
    <s v="ILE-016"/>
    <s v="Chemistry: Trace Evidence "/>
    <x v="17"/>
    <m/>
    <m/>
    <m/>
    <m/>
    <m/>
    <x v="0"/>
    <m/>
    <m/>
    <m/>
    <m/>
    <s v="ASTM"/>
    <s v="E3196-21"/>
    <m/>
    <s v="Standard Terminology Relating to the Examination of Explosives"/>
    <s v="Compilation of terms and corresponding definitions that are used in fire debris analysis. Legal or scientific terms that are generally understood or defined adequately in other readily available sources may not be included."/>
    <s v="unknown"/>
    <s v="unknown"/>
    <s v="unknown"/>
    <d v="2018-12-20T00:00:00"/>
    <s v="unknown"/>
    <s v="unknown"/>
    <s v="unknown"/>
    <s v="unknown"/>
    <d v="2020-05-17T00:00:00"/>
    <s v="N/A"/>
    <m/>
    <s v="unknown"/>
    <s v="unknown"/>
    <s v="YES"/>
    <s v="closed"/>
    <d v="2022-04-05T00:00:00"/>
    <d v="2022-05-02T00:00:00"/>
    <s v="unknown"/>
    <d v="2022-06-08T00:00:00"/>
    <d v="2022-07-05T00:00:00"/>
    <s v="NO"/>
    <m/>
    <s v=""/>
    <m/>
    <m/>
    <m/>
    <m/>
    <m/>
    <m/>
    <m/>
    <d v="2027-07-05T00:00:00"/>
    <s v="Terminology"/>
    <m/>
    <m/>
    <m/>
    <s v="HIGH"/>
    <s v="Initiate Registry approval process (for SDO published standard)"/>
    <m/>
    <s v="In FSSB review"/>
    <s v="In FSSB review"/>
    <m/>
    <m/>
    <m/>
    <m/>
    <m/>
    <m/>
    <m/>
  </r>
  <r>
    <s v="ILE-007"/>
    <s v="Chemistry: Trace Evidence "/>
    <x v="17"/>
    <m/>
    <m/>
    <m/>
    <m/>
    <m/>
    <x v="0"/>
    <m/>
    <s v="under revision as WK80941 below "/>
    <m/>
    <m/>
    <s v="ASTM"/>
    <s v="E3197-20"/>
    <m/>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unknown"/>
    <s v="unknown"/>
    <s v="unknown"/>
    <m/>
    <m/>
    <m/>
    <s v="unknown"/>
    <s v="unknown"/>
    <s v="unknown"/>
    <s v="N/A"/>
    <m/>
    <s v="unknown"/>
    <s v="unknown"/>
    <s v="YES"/>
    <s v="closed"/>
    <d v="2021-01-09T00:00:00"/>
    <d v="2021-02-05T00:00:00"/>
    <d v="2021-02-09T00:00:00"/>
    <d v="2021-03-05T00:00:00"/>
    <d v="2021-04-06T00:00:00"/>
    <s v="NO"/>
    <m/>
    <s v=""/>
    <m/>
    <m/>
    <m/>
    <m/>
    <m/>
    <m/>
    <m/>
    <d v="2026-04-06T00:00:00"/>
    <s v="Terminology"/>
    <m/>
    <m/>
    <m/>
    <s v="Not applicable"/>
    <s v="Add SDO published standard to Registry"/>
    <s v="COMPLETE"/>
    <s v="COMPLETE"/>
    <s v="COMPLETE"/>
    <m/>
    <m/>
    <m/>
    <m/>
    <m/>
    <m/>
    <m/>
  </r>
  <r>
    <s v="ILE-008"/>
    <s v="Chemistry: Trace Evidence "/>
    <x v="17"/>
    <m/>
    <m/>
    <m/>
    <m/>
    <m/>
    <x v="0"/>
    <m/>
    <m/>
    <m/>
    <m/>
    <s v="ASTM"/>
    <s v="E3245-20e1"/>
    <m/>
    <s v="Standard Guide for Systemic Approach to the Extraction, Analysis and Classification of Ignitable Liquids and Ignitable Liquid Residues in Fire Debris Samples"/>
    <s v="Provides a systematic approach for the extraction, analysis, and classification of ignitable liquids and ignitable liquid residues found in fire debris samples. This standard is an overarching document that references other ASTM standards related to the a"/>
    <s v="unknown"/>
    <s v="unknown"/>
    <s v="unknown"/>
    <m/>
    <m/>
    <m/>
    <s v="unknown"/>
    <s v="unknown"/>
    <s v="unknown"/>
    <s v="N/A"/>
    <m/>
    <s v="unknown"/>
    <s v="unknown"/>
    <s v="YES"/>
    <s v="closed"/>
    <d v="2021-01-09T00:00:00"/>
    <d v="2021-02-05T00:00:00"/>
    <d v="2021-02-09T00:00:00"/>
    <d v="2021-04-23T00:00:00"/>
    <d v="2021-05-04T00:00:00"/>
    <s v="NO"/>
    <m/>
    <s v=""/>
    <m/>
    <m/>
    <m/>
    <m/>
    <m/>
    <m/>
    <m/>
    <d v="2026-05-04T00:00:00"/>
    <s v="Examination &amp; Analysis"/>
    <s v="•Data Criteria &amp; Analysis"/>
    <m/>
    <m/>
    <s v="Not applicable"/>
    <s v="Add SDO published standard to Registry"/>
    <s v="COMPLETE"/>
    <s v="COMPLETE"/>
    <s v="COMPLETE"/>
    <m/>
    <m/>
    <m/>
    <m/>
    <m/>
    <m/>
    <m/>
  </r>
  <r>
    <s v="ILE-017"/>
    <s v="Chemistry: Trace Evidence "/>
    <x v="17"/>
    <m/>
    <m/>
    <m/>
    <m/>
    <m/>
    <x v="0"/>
    <m/>
    <m/>
    <m/>
    <m/>
    <s v="ASTM"/>
    <s v="E3253-21"/>
    <s v="WK67862"/>
    <s v="Standard Practice for Establishing an Examination Scheme for Intact Explosives"/>
    <s v="Intended to assist forensic explosive examiners in their evaluation, selection, and application of techniques to identify intact explosives. A foundation for the consistent approach to the analysis of intact explosives is provided by describing methods us"/>
    <s v="unknown"/>
    <s v="unknown"/>
    <s v="unknown"/>
    <d v="2019-04-15T00:00:00"/>
    <s v="unknown"/>
    <s v="unknown"/>
    <s v="N/A"/>
    <s v="unknown"/>
    <d v="2019-07-14T00:00:00"/>
    <s v="N/A"/>
    <m/>
    <s v="5/6/2020; 11/1/2021"/>
    <d v="2021-11-23T00:00:00"/>
    <s v="YES"/>
    <s v="closed"/>
    <d v="2022-04-05T00:00:00"/>
    <d v="2022-05-02T00:00:00"/>
    <s v="unknown"/>
    <d v="2022-06-08T00:00:00"/>
    <d v="2022-07-05T00:00:00"/>
    <s v="NO"/>
    <m/>
    <s v=""/>
    <m/>
    <m/>
    <m/>
    <m/>
    <m/>
    <m/>
    <m/>
    <d v="2027-07-05T00:00:00"/>
    <s v="Examination &amp; Analysis"/>
    <s v="•Methods"/>
    <m/>
    <m/>
    <s v="HIGH"/>
    <s v="Initiate Registry approval process (for SDO published standard)"/>
    <m/>
    <s v="In FSSB review"/>
    <s v="In FSSB review"/>
    <m/>
    <m/>
    <m/>
    <m/>
    <m/>
    <m/>
    <m/>
  </r>
  <r>
    <s v="ILE-020"/>
    <s v="Chemistry: Trace Evidence "/>
    <x v="17"/>
    <m/>
    <m/>
    <m/>
    <m/>
    <m/>
    <x v="0"/>
    <m/>
    <m/>
    <m/>
    <m/>
    <s v="ASTM"/>
    <s v="E3329-21"/>
    <m/>
    <s v="Standard Practice for Establishing an Examination Scheme for Explosive Residues"/>
    <s v="Intended to assist forensic explosive examiners in their evaluation, selection, and application of techniques to identify post-blast explosives. A foundation for the consistent approach to the analysis of post-blast explosives is provided by describing me"/>
    <s v="unknown"/>
    <s v="unknown"/>
    <s v="unknown"/>
    <s v="unknown"/>
    <s v="unknown"/>
    <s v="unknown"/>
    <s v="unknown"/>
    <s v="unknown"/>
    <s v="unknown"/>
    <s v="N/A"/>
    <m/>
    <s v="unknown"/>
    <s v="unknown"/>
    <s v="YES"/>
    <s v="closed"/>
    <d v="2022-04-05T00:00:00"/>
    <m/>
    <s v="unknown"/>
    <d v="2022-06-08T00:00:00"/>
    <d v="2022-07-05T00:00:00"/>
    <s v="NO"/>
    <m/>
    <s v=""/>
    <m/>
    <m/>
    <m/>
    <m/>
    <m/>
    <m/>
    <m/>
    <d v="2027-07-05T00:00:00"/>
    <s v="Examination &amp; Analysis"/>
    <s v="•Scope of Examination"/>
    <m/>
    <m/>
    <s v="HIGH"/>
    <s v="Initiate Registry approval process (for SDO published standard)"/>
    <m/>
    <s v="In comment adjudication at OSAC"/>
    <s v="In FSSB review"/>
    <m/>
    <m/>
    <m/>
    <m/>
    <m/>
    <m/>
    <m/>
  </r>
  <r>
    <s v="ILE-019"/>
    <s v="Chemistry: Trace Evidence "/>
    <x v="17"/>
    <m/>
    <m/>
    <m/>
    <m/>
    <m/>
    <x v="0"/>
    <s v="Standard"/>
    <m/>
    <m/>
    <m/>
    <s v="ASTM"/>
    <s v="E3309-21"/>
    <m/>
    <s v="Standard Guide for Report Writing of Forensic Primer Gunshot Residue (pGSR) Analysis by Scanning Electron Microscopy/Energy DIspersive X-Ray Spectrometry (SEM/EDS)"/>
    <s v="There needs to be a standard that addresses concerns about what wording practitioners are using to report p-GSR results."/>
    <m/>
    <m/>
    <m/>
    <s v="unknown"/>
    <s v="unknown"/>
    <s v="unknown"/>
    <s v="N/A"/>
    <m/>
    <d v="2020-05-27T00:00:00"/>
    <m/>
    <m/>
    <m/>
    <d v="2021-11-01T00:00:00"/>
    <s v="YES"/>
    <s v="https://www.surveymonkey.com/r/R8MQNJD"/>
    <d v="2022-06-07T00:00:00"/>
    <d v="2022-07-05T00:00:00"/>
    <s v="unknown"/>
    <d v="2022-08-10T00:00:00"/>
    <d v="2022-09-06T00:00:00"/>
    <s v="NO"/>
    <m/>
    <s v=""/>
    <m/>
    <m/>
    <m/>
    <m/>
    <m/>
    <m/>
    <m/>
    <d v="2027-09-06T00:00:00"/>
    <s v="Reporting Results &amp; Testimony"/>
    <s v="•Reporting"/>
    <m/>
    <m/>
    <s v="HIGH"/>
    <s v="Initiate Registry approval process (for SDO published standard)"/>
    <m/>
    <s v="Started / In progress"/>
    <s v="In FSSB review"/>
    <m/>
    <m/>
    <m/>
    <m/>
    <m/>
    <m/>
    <m/>
  </r>
  <r>
    <s v="ILE-021"/>
    <s v="Chemistry: Trace Evidence "/>
    <x v="17"/>
    <m/>
    <m/>
    <m/>
    <m/>
    <m/>
    <x v="3"/>
    <s v="Standard"/>
    <s v="In public comment @ASTM"/>
    <m/>
    <s v="OSAC 2021-N-0009"/>
    <s v="ASTM"/>
    <m/>
    <s v="WK72856 "/>
    <s v="Standard Practice for the Collection and Preservation of Organic Gunshot Residues"/>
    <s v="Addresses the applicability of conducting OGSR analysis in an casework and identifying the best methods that can analyze OGSR residues."/>
    <s v="N/A"/>
    <s v="N/A"/>
    <s v="N/A"/>
    <m/>
    <d v="2022-01-07T00:00:00"/>
    <d v="2022-02-07T00:00:00"/>
    <m/>
    <d v="2022-02-04T00:00:00"/>
    <d v="2022-03-21T00:00:00"/>
    <d v="2022-02-15T00:00:00"/>
    <m/>
    <d v="2022-09-19T00:00:00"/>
    <m/>
    <s v="NO - OSAC Proposed Standard "/>
    <m/>
    <m/>
    <m/>
    <m/>
    <m/>
    <m/>
    <m/>
    <m/>
    <s v="non-STRP"/>
    <d v="2021-02-02T00:00:00"/>
    <m/>
    <n v="6"/>
    <s v="N/A"/>
    <d v="2021-12-02T00:00:00"/>
    <d v="2021-12-07T00:00:00"/>
    <s v="YES"/>
    <m/>
    <s v="Evidence Collection &amp; Handling"/>
    <s v="•Evidence Collection or Recovery"/>
    <m/>
    <m/>
    <s v="HIGH"/>
    <s v="Add OSAC Proposed Standard to Registry and send to SDO"/>
    <m/>
    <s v="Under development at SDO"/>
    <s v="Under development at SDO"/>
    <m/>
    <m/>
    <m/>
    <m/>
    <m/>
    <m/>
    <m/>
  </r>
  <r>
    <s v="ILE-022"/>
    <s v="Chemistry: Trace Evidence "/>
    <x v="17"/>
    <m/>
    <m/>
    <m/>
    <m/>
    <m/>
    <x v="2"/>
    <m/>
    <s v="SENT TO SDO WITHOUT GOING ON REGISTRY; THERE WILL BE NO STRP REPORT since this is not going on Registry; This was originally part of ASTM 1618-19 - this was broken into three separate standards (S-0004, -0005, -0006)"/>
    <s v="Registry Bypass"/>
    <s v="OSAC 2022-S-0004"/>
    <s v="ASTM"/>
    <m/>
    <s v="WK81724"/>
    <s v="Standard Practice for the Classification for Ignitable Liquids Encountered in Fire Debris Analysis"/>
    <m/>
    <s v="N/A"/>
    <s v="N/A"/>
    <s v="N/A"/>
    <m/>
    <m/>
    <m/>
    <d v="2022-05-20T00:00:00"/>
    <m/>
    <m/>
    <m/>
    <m/>
    <m/>
    <m/>
    <s v="NO - OSAC Proposed Standard "/>
    <m/>
    <m/>
    <m/>
    <m/>
    <m/>
    <m/>
    <m/>
    <m/>
    <s v="STRP"/>
    <d v="2021-10-05T00:00:00"/>
    <d v="2021-11-01T00:00:00"/>
    <n v="139"/>
    <n v="151"/>
    <s v="N/A"/>
    <s v="N/A"/>
    <s v="NO"/>
    <m/>
    <s v="Examination &amp; Analysis"/>
    <m/>
    <m/>
    <m/>
    <s v="HIGH"/>
    <s v="Complete STRP evaluation"/>
    <m/>
    <s v="Under development at SDO"/>
    <s v="In SDO public comment"/>
    <m/>
    <m/>
    <m/>
    <m/>
    <m/>
    <m/>
    <m/>
  </r>
  <r>
    <s v="ILE-023"/>
    <s v="Chemistry: Trace Evidence "/>
    <x v="17"/>
    <m/>
    <m/>
    <m/>
    <m/>
    <m/>
    <x v="2"/>
    <m/>
    <s v="SENT TO SDO WITHOUT GOING ON REGISTRY; THERE WILL BE NO STRP REPORT since this is not going on Registry; This was originally part of ASTM 1618-19 - this was broken into three separate standards (S-0004, -0005, -0006)"/>
    <s v="Registry Bypass"/>
    <s v="OSAC 2022-S-0005"/>
    <s v="ASTM"/>
    <m/>
    <m/>
    <s v="Standard Test Method for Interpretation of Gas Chromatography-Electron Ionization Mass Spectrometry Data for the Identification of Ignitable Liquid Classes in Fire Debris Analysis"/>
    <s v="Describes the various classes of ignitable liquid and their chromatographic characteristics and covers the identification of a class/category of ignitable liquid and is suitable for liquid samples and extracts obtained from solid fire debris samples (in p"/>
    <s v="N/A"/>
    <s v="N/A"/>
    <s v="N/A"/>
    <m/>
    <m/>
    <m/>
    <m/>
    <m/>
    <m/>
    <m/>
    <m/>
    <m/>
    <m/>
    <s v="NO - OSAC Proposed Standard "/>
    <m/>
    <m/>
    <m/>
    <m/>
    <m/>
    <m/>
    <m/>
    <m/>
    <s v="STRP"/>
    <d v="2021-10-05T00:00:00"/>
    <d v="2021-11-01T00:00:00"/>
    <n v="106"/>
    <n v="155"/>
    <s v="N/A"/>
    <s v="N/A"/>
    <s v="NO"/>
    <m/>
    <s v="Reporting Results &amp; Testimony"/>
    <s v="•Interpretation &amp; Opinion"/>
    <m/>
    <m/>
    <s v="HIGH"/>
    <s v="Complete STRP evaluation"/>
    <m/>
    <s v="Under development at SDO"/>
    <s v="In SDO public comment"/>
    <m/>
    <m/>
    <m/>
    <m/>
    <m/>
    <m/>
    <m/>
  </r>
  <r>
    <s v="ILE-025"/>
    <s v="Chemistry: Trace Evidence "/>
    <x v="17"/>
    <m/>
    <m/>
    <m/>
    <m/>
    <m/>
    <x v="2"/>
    <m/>
    <s v="revision of E1386-15 (under development)"/>
    <m/>
    <m/>
    <s v="ASTM"/>
    <s v="E1386-xx"/>
    <s v="WK78319"/>
    <s v="Standard Practice for Separation of Ignitable Liquid Residues from Fire Debris Samples by Solvent Extraction"/>
    <s v="Covers the procedure for removing small quantities of ignitable liquid residue from samples of fire debris using solvent to extract the residue."/>
    <m/>
    <m/>
    <m/>
    <m/>
    <m/>
    <m/>
    <d v="2021-09-16T00:00:00"/>
    <d v="2021-10-08T00:00:00"/>
    <d v="2021-11-22T00:00:00"/>
    <s v="10/5/2021 (in Oct SB)"/>
    <m/>
    <d v="2022-09-19T00:00:00"/>
    <m/>
    <s v="YES - public comment period at SDO occured before 1/1/22 cutoff"/>
    <m/>
    <m/>
    <m/>
    <m/>
    <m/>
    <m/>
    <m/>
    <m/>
    <s v=""/>
    <m/>
    <m/>
    <m/>
    <m/>
    <m/>
    <m/>
    <m/>
    <m/>
    <s v="Examination &amp; Analysis"/>
    <s v="•Methods"/>
    <m/>
    <m/>
    <s v="MED"/>
    <s v="At SDO for further development"/>
    <m/>
    <s v="In SDO public comment"/>
    <s v="In adjudication at SDO"/>
    <m/>
    <m/>
    <m/>
    <m/>
    <m/>
    <m/>
    <m/>
  </r>
  <r>
    <s v="ILE-026"/>
    <s v="Chemistry: Trace Evidence "/>
    <x v="17"/>
    <m/>
    <m/>
    <m/>
    <m/>
    <m/>
    <x v="2"/>
    <m/>
    <s v="revision of E2997-16"/>
    <m/>
    <m/>
    <s v="ASTM"/>
    <s v="E2997-xx"/>
    <s v="WK78732"/>
    <s v="Standard Test Method for Analysis of Biodiesel Products by Gas Chromatography-Mass Spectrometry"/>
    <s v="Covers the analysis and identification of the fatty acid methyl esters (FAMEs) and petroleum distillate components of biodiesel products."/>
    <m/>
    <m/>
    <m/>
    <m/>
    <m/>
    <m/>
    <m/>
    <m/>
    <m/>
    <m/>
    <m/>
    <m/>
    <m/>
    <m/>
    <m/>
    <m/>
    <m/>
    <m/>
    <m/>
    <m/>
    <m/>
    <m/>
    <s v=""/>
    <m/>
    <m/>
    <m/>
    <m/>
    <m/>
    <m/>
    <m/>
    <m/>
    <s v="Examination &amp; Analysis"/>
    <s v="•Data Criteria &amp; Analysis"/>
    <m/>
    <m/>
    <s v="MED"/>
    <s v="At SDO for further development"/>
    <m/>
    <s v="In SDO public comment"/>
    <s v="Started / In progress"/>
    <m/>
    <m/>
    <m/>
    <m/>
    <m/>
    <m/>
    <m/>
  </r>
  <r>
    <s v="ILE-027"/>
    <s v="Chemistry: Trace Evidence "/>
    <x v="17"/>
    <m/>
    <m/>
    <m/>
    <m/>
    <m/>
    <x v="2"/>
    <m/>
    <s v="revision of E2999-17 (5 year review)"/>
    <m/>
    <m/>
    <s v="ASTM"/>
    <s v="E2999-xx"/>
    <s v="WK75881"/>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m/>
    <m/>
    <m/>
    <m/>
    <m/>
    <m/>
    <m/>
    <m/>
    <m/>
    <m/>
    <m/>
    <m/>
    <m/>
    <m/>
    <m/>
    <m/>
    <m/>
    <m/>
    <m/>
    <m/>
    <m/>
    <m/>
    <s v=""/>
    <m/>
    <m/>
    <m/>
    <m/>
    <m/>
    <m/>
    <m/>
    <m/>
    <s v="Examination &amp; Analysis"/>
    <s v="•Data Criteria &amp; Analysis"/>
    <m/>
    <m/>
    <s v="MED"/>
    <s v="At SDO for further development"/>
    <m/>
    <s v="In adjudication at SDO"/>
    <s v="Under development at SDO"/>
    <m/>
    <m/>
    <m/>
    <m/>
    <m/>
    <m/>
    <m/>
  </r>
  <r>
    <s v="ILE-028"/>
    <s v="Chemistry: Trace Evidence "/>
    <x v="17"/>
    <m/>
    <m/>
    <m/>
    <m/>
    <m/>
    <x v="2"/>
    <m/>
    <m/>
    <m/>
    <m/>
    <s v="ASTM"/>
    <s v="E3255-xx"/>
    <s v="WK71108"/>
    <s v="Standard Practice for Quality Assurance of Laboratories Performing Chemical Analysis of Ignitable Liquids and Ignitable Liquid Residues - Annex"/>
    <s v="Describes the quality assurance requirements for laboratories conducting fire debris analysis in relevant topic areas such as personnel (qualifications and training), equipment performance, analytical procedures (validation/verification), and results veri"/>
    <m/>
    <m/>
    <m/>
    <m/>
    <m/>
    <m/>
    <m/>
    <m/>
    <m/>
    <m/>
    <m/>
    <m/>
    <m/>
    <m/>
    <m/>
    <m/>
    <m/>
    <m/>
    <m/>
    <m/>
    <m/>
    <m/>
    <s v=""/>
    <m/>
    <m/>
    <m/>
    <m/>
    <m/>
    <m/>
    <m/>
    <m/>
    <s v="Quality Assurance"/>
    <s v="•Quality Control"/>
    <m/>
    <m/>
    <s v="MED"/>
    <s v="At SDO for further development"/>
    <m/>
    <s v="In adjudication at SDO"/>
    <s v="Pending SDO publication"/>
    <m/>
    <m/>
    <m/>
    <m/>
    <m/>
    <m/>
    <m/>
  </r>
  <r>
    <s v="ILE-029"/>
    <s v="Chemistry: Trace Evidence "/>
    <x v="17"/>
    <m/>
    <m/>
    <m/>
    <m/>
    <m/>
    <x v="2"/>
    <s v="Standard"/>
    <m/>
    <m/>
    <m/>
    <s v="ASTM"/>
    <m/>
    <s v="WK58457"/>
    <s v="Standard Practice for Training in the Forensic Examination of Primer GSR (pGSR) using Scanning Electron Microscopy-Energy Dispersive X-ray Spectrometry (SEM/EDS)"/>
    <s v="The primary purpose of this Standard Practice is to facilitate the development and implementation of training programs in laboratories or other such analytical entities for those individuals that participate in the detection, analysis, and classification "/>
    <m/>
    <m/>
    <m/>
    <m/>
    <d v="2022-01-07T00:00:00"/>
    <d v="2022-02-07T00:00:00"/>
    <s v="N/A"/>
    <d v="2022-02-04T00:00:00"/>
    <s v="5/27/2020; 3/21/2022"/>
    <s v="10/5/2021 (in Oct 2021 SB) ??"/>
    <m/>
    <m/>
    <m/>
    <s v="NO - double checl - was March comment period initial or re-circ?"/>
    <s v="N/A"/>
    <s v="N/A"/>
    <s v="N/A"/>
    <m/>
    <m/>
    <m/>
    <m/>
    <m/>
    <s v=""/>
    <m/>
    <m/>
    <m/>
    <m/>
    <m/>
    <m/>
    <m/>
    <m/>
    <s v="Competency &amp; Monitoring"/>
    <s v="•Training"/>
    <m/>
    <m/>
    <s v="MED"/>
    <s v="At SDO for further development"/>
    <m/>
    <s v="In adjudication at SDO"/>
    <s v="In adjudication at SDO"/>
    <m/>
    <s v="Q3: Adjudicating negative votes fro ASTM"/>
    <m/>
    <m/>
    <m/>
    <m/>
    <m/>
  </r>
  <r>
    <s v="ILE-030"/>
    <s v="Chemistry: Trace Evidence "/>
    <x v="17"/>
    <m/>
    <m/>
    <m/>
    <m/>
    <m/>
    <x v="2"/>
    <s v="Standard"/>
    <m/>
    <m/>
    <m/>
    <s v="ASTM"/>
    <m/>
    <s v="WK72526"/>
    <s v="Standard Practice for Expert Opinions on the Interpretation of Primer Gunshot Residue (pGSR) Analysis by Scanning Electron Microscopy /Energy Dispersive X-ray Spectrometry (SEM/EDS)"/>
    <s v="SC is developing a standard guide for people who provide expert witness testimony on the interpretation of inorganic gunshot residue analysis by SEM/EDX and to provide guidance to those in the legal community who utilize such testimony. The topics address"/>
    <m/>
    <m/>
    <m/>
    <m/>
    <m/>
    <m/>
    <m/>
    <s v="5/6/2022 (R)"/>
    <d v="2020-05-27T00:00:00"/>
    <d v="2022-05-10T00:00:00"/>
    <m/>
    <d v="2022-06-20T00:00:00"/>
    <m/>
    <m/>
    <m/>
    <m/>
    <m/>
    <m/>
    <m/>
    <m/>
    <m/>
    <m/>
    <s v=""/>
    <m/>
    <m/>
    <m/>
    <m/>
    <m/>
    <m/>
    <m/>
    <m/>
    <s v="Opinion Standards"/>
    <m/>
    <m/>
    <m/>
    <s v="MED"/>
    <s v="At SDO for further development"/>
    <m/>
    <s v="In adjudication at SDO"/>
    <s v="In adjudication at SDO"/>
    <m/>
    <s v="Q3: Adjudicating negative votes fro ASTM"/>
    <m/>
    <m/>
    <m/>
    <m/>
    <m/>
  </r>
  <r>
    <s v="ILE-031"/>
    <s v="Chemistry: Trace Evidence "/>
    <x v="17"/>
    <m/>
    <m/>
    <m/>
    <m/>
    <m/>
    <x v="2"/>
    <m/>
    <s v="in ballot @ASTM"/>
    <m/>
    <m/>
    <s v="ASTM"/>
    <m/>
    <s v="WK73117"/>
    <s v="Standard Practice for a Forensic Explosives Analysis Training Program"/>
    <s v="Outlines the structure and content of a training program suitable for use in preparing forensic analysts to perform independent examinations of explosives, which includes explosive materials, explosive residues, and related evidence."/>
    <m/>
    <m/>
    <m/>
    <m/>
    <m/>
    <m/>
    <m/>
    <m/>
    <m/>
    <m/>
    <m/>
    <m/>
    <m/>
    <m/>
    <m/>
    <m/>
    <m/>
    <m/>
    <m/>
    <m/>
    <m/>
    <m/>
    <s v=""/>
    <m/>
    <m/>
    <m/>
    <m/>
    <m/>
    <m/>
    <m/>
    <m/>
    <s v="Competency &amp; Monitoring"/>
    <s v="•Training"/>
    <m/>
    <m/>
    <s v="MED"/>
    <s v="At SDO for further development"/>
    <m/>
    <s v="In adjudication at SDO"/>
    <s v="In adjudication at SDO"/>
    <m/>
    <m/>
    <m/>
    <m/>
    <m/>
    <m/>
    <m/>
  </r>
  <r>
    <s v="ILE-032"/>
    <s v="Chemistry: Trace Evidence "/>
    <x v="17"/>
    <m/>
    <m/>
    <m/>
    <m/>
    <m/>
    <x v="2"/>
    <m/>
    <s v="new standard drafted by the SC; title and scope are in draft form and are under development at ASTM"/>
    <m/>
    <m/>
    <s v="ASTM"/>
    <m/>
    <s v="WK73482"/>
    <s v="Standard Practice for Reporting Results and Opinions of Ignitable Liquids Analysis"/>
    <s v="Serves as a guide in report writing for the examination and analysis of fire debris and related evidence for the presence of ignitable liquids and ignitable liquid residues. (in progress within OSAC task group - path forward)."/>
    <m/>
    <m/>
    <m/>
    <m/>
    <m/>
    <m/>
    <m/>
    <m/>
    <m/>
    <m/>
    <m/>
    <m/>
    <m/>
    <m/>
    <m/>
    <m/>
    <m/>
    <m/>
    <m/>
    <m/>
    <m/>
    <m/>
    <s v=""/>
    <m/>
    <m/>
    <m/>
    <m/>
    <m/>
    <m/>
    <m/>
    <m/>
    <s v="Reporting Results &amp; Testimony"/>
    <s v="•Reporting"/>
    <m/>
    <m/>
    <s v="MED"/>
    <s v="At SDO for further development"/>
    <m/>
    <s v="In adjudication at SDO"/>
    <s v="In adjudication at SDO"/>
    <m/>
    <m/>
    <m/>
    <m/>
    <m/>
    <m/>
    <m/>
  </r>
  <r>
    <s v="ILE-033"/>
    <s v="Chemistry: Trace Evidence "/>
    <x v="17"/>
    <m/>
    <m/>
    <m/>
    <m/>
    <m/>
    <x v="2"/>
    <m/>
    <s v="new standard drafted by the SC; title and scope are in draft form and are under development at ASTM"/>
    <m/>
    <m/>
    <s v="ASTM"/>
    <m/>
    <s v="WK73484"/>
    <s v="Standard Practice for Reporting Results and Opinions of Explosives Analysis"/>
    <s v="Serves as a guide in report writing for the examination and analysis of intact explosives, post-blast explosive residues, and other material associated with explosive investigations."/>
    <m/>
    <m/>
    <m/>
    <m/>
    <m/>
    <m/>
    <m/>
    <m/>
    <m/>
    <m/>
    <m/>
    <m/>
    <m/>
    <m/>
    <m/>
    <m/>
    <m/>
    <m/>
    <m/>
    <m/>
    <m/>
    <m/>
    <s v=""/>
    <m/>
    <m/>
    <m/>
    <m/>
    <m/>
    <m/>
    <m/>
    <m/>
    <s v="Reporting Results &amp; Testimony"/>
    <s v="•Reporting"/>
    <m/>
    <m/>
    <s v="MED"/>
    <s v="At SDO for further development"/>
    <m/>
    <s v="In adjudication at SDO"/>
    <s v="In adjudication at SDO"/>
    <m/>
    <m/>
    <m/>
    <m/>
    <m/>
    <m/>
    <m/>
  </r>
  <r>
    <s v="ILE-034"/>
    <s v="Chemistry: Trace Evidence "/>
    <x v="17"/>
    <m/>
    <m/>
    <m/>
    <m/>
    <m/>
    <x v="2"/>
    <m/>
    <m/>
    <m/>
    <m/>
    <s v="ASTM"/>
    <m/>
    <s v="WK75150"/>
    <s v="Standard Practice for a Forensic Fire Debris Analysis Training Program"/>
    <s v="Outlines the structure and content of a training program suitable for use in preparing forensic analysts to perform independent examinations of fire debris and related evidence for ignitable liquids and residues."/>
    <m/>
    <m/>
    <m/>
    <m/>
    <m/>
    <m/>
    <m/>
    <m/>
    <m/>
    <m/>
    <m/>
    <m/>
    <m/>
    <m/>
    <m/>
    <m/>
    <m/>
    <m/>
    <m/>
    <m/>
    <m/>
    <m/>
    <s v=""/>
    <m/>
    <m/>
    <m/>
    <m/>
    <m/>
    <m/>
    <m/>
    <m/>
    <s v="Competency &amp; Monitoring"/>
    <s v="•Training"/>
    <m/>
    <m/>
    <s v="MED"/>
    <s v="At SDO for further development"/>
    <m/>
    <s v="In adjudication at SDO"/>
    <s v="Started / In progress"/>
    <m/>
    <m/>
    <m/>
    <m/>
    <m/>
    <m/>
    <m/>
  </r>
  <r>
    <s v="ILE-018"/>
    <s v="Chemistry: Trace Evidence "/>
    <x v="17"/>
    <m/>
    <m/>
    <m/>
    <m/>
    <m/>
    <x v="2"/>
    <m/>
    <m/>
    <m/>
    <m/>
    <s v="ASTM"/>
    <s v="E3253-xx"/>
    <s v="WK67862"/>
    <s v="Practice for Establishing an Examination Scheme for Intact Explosives"/>
    <m/>
    <m/>
    <m/>
    <m/>
    <m/>
    <m/>
    <m/>
    <m/>
    <m/>
    <d v="2021-11-22T00:00:00"/>
    <s v="10/5/2021 (in Oct SB)"/>
    <m/>
    <m/>
    <m/>
    <s v="YES - public comment period at SDO occured before 1/1/22 cutoff"/>
    <m/>
    <m/>
    <m/>
    <m/>
    <m/>
    <m/>
    <m/>
    <m/>
    <s v=""/>
    <m/>
    <m/>
    <m/>
    <m/>
    <m/>
    <m/>
    <m/>
    <m/>
    <s v="Examination &amp; Analysis"/>
    <s v="•Methods"/>
    <m/>
    <m/>
    <s v="MED"/>
    <s v="At SDO for further development"/>
    <m/>
    <m/>
    <s v="Started / In progress"/>
    <m/>
    <m/>
    <m/>
    <m/>
    <m/>
    <m/>
    <m/>
  </r>
  <r>
    <s v="ILE-049"/>
    <s v="Chemistry: Trace Evidence "/>
    <x v="17"/>
    <m/>
    <m/>
    <m/>
    <m/>
    <m/>
    <x v="2"/>
    <m/>
    <s v="The proposed revision is to (A) add the term “accelerant” to the standard and (B) update the terms from NFPA 921 to reflect 2021 Edition._x000a_Only the term “accelerant” and the revisions to the terms that reference NFPA 921 are up for ballot at this time; no "/>
    <m/>
    <m/>
    <s v="ASTM"/>
    <s v="E3197-xx"/>
    <s v="WK80941"/>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unknown"/>
    <s v="unknown"/>
    <s v="unknown"/>
    <m/>
    <d v="2022-06-27T00:00:00"/>
    <d v="2022-08-09T00:00:00"/>
    <m/>
    <d v="2022-08-05T00:00:00"/>
    <d v="2022-09-19T00:00:00"/>
    <s v="TBD"/>
    <m/>
    <s v="TBD"/>
    <s v="TBD"/>
    <m/>
    <m/>
    <m/>
    <m/>
    <m/>
    <m/>
    <m/>
    <m/>
    <m/>
    <s v=""/>
    <m/>
    <m/>
    <m/>
    <m/>
    <m/>
    <m/>
    <m/>
    <m/>
    <s v="Terminology"/>
    <m/>
    <m/>
    <m/>
    <m/>
    <m/>
    <m/>
    <m/>
    <m/>
    <m/>
    <m/>
    <m/>
    <m/>
    <m/>
    <m/>
    <m/>
  </r>
  <r>
    <s v="ILE-035"/>
    <s v="Chemistry: Trace Evidence "/>
    <x v="17"/>
    <m/>
    <m/>
    <m/>
    <m/>
    <m/>
    <x v="4"/>
    <m/>
    <s v="@SC for vote - will sooon come to FSSB for review"/>
    <m/>
    <s v="OSAC 2022-S-0002"/>
    <m/>
    <m/>
    <m/>
    <s v="Standard Practice for the Analysis of Organic Gunshot Residue (OGSR) by GC-MS"/>
    <s v="Describes the analysis and identification of OGSR by GC-MS"/>
    <s v="N/A"/>
    <s v="N/A"/>
    <s v="N/A"/>
    <m/>
    <m/>
    <m/>
    <s v="TBD"/>
    <s v="TBD"/>
    <s v="TBD"/>
    <s v="TBD"/>
    <m/>
    <s v="TBD"/>
    <s v="TBD"/>
    <s v="NO - OSAC Proposed Standard "/>
    <m/>
    <m/>
    <m/>
    <m/>
    <m/>
    <m/>
    <m/>
    <m/>
    <s v="STRP"/>
    <d v="2021-10-05T00:00:00"/>
    <d v="2021-11-01T00:00:00"/>
    <n v="10"/>
    <n v="111"/>
    <m/>
    <m/>
    <m/>
    <m/>
    <s v="Examination &amp; Analysis"/>
    <s v="•Scope of Examination"/>
    <m/>
    <m/>
    <s v="HIGH"/>
    <s v="Complete STRP evaluation"/>
    <m/>
    <m/>
    <s v="Under review by STRP"/>
    <m/>
    <s v="Q3: Final STRP report sent to STRP to review (5/20/22)"/>
    <m/>
    <m/>
    <m/>
    <m/>
    <m/>
  </r>
  <r>
    <s v="ILE-036"/>
    <s v="Chemistry: Trace Evidence "/>
    <x v="17"/>
    <m/>
    <m/>
    <m/>
    <m/>
    <m/>
    <x v="4"/>
    <m/>
    <s v="@SC for vote - will sooon come to FSSB for review"/>
    <m/>
    <s v="OSAC 2022-S-0003"/>
    <m/>
    <m/>
    <m/>
    <s v="Standard Practice for Analysis of Organic Gunshot Residue (OGSR) by LC-MS"/>
    <s v="Describes the analysis and identification of OGSR by LC-MS"/>
    <s v="N/A"/>
    <s v="N/A"/>
    <s v="N/A"/>
    <m/>
    <m/>
    <m/>
    <s v="TBD"/>
    <s v="TBD"/>
    <s v="TBD"/>
    <s v="TBD"/>
    <m/>
    <s v="TBD"/>
    <s v="TBD"/>
    <s v="NO - OSAC Proposed Standard "/>
    <m/>
    <m/>
    <m/>
    <m/>
    <m/>
    <m/>
    <m/>
    <m/>
    <s v="STRP"/>
    <d v="2021-10-05T00:00:00"/>
    <d v="2021-11-01T00:00:00"/>
    <n v="7"/>
    <n v="95"/>
    <m/>
    <m/>
    <m/>
    <m/>
    <s v="Examination &amp; Analysis"/>
    <s v="•Scope of Examination"/>
    <m/>
    <m/>
    <s v="HIGH"/>
    <s v="Complete STRP evaluation"/>
    <m/>
    <m/>
    <s v="Under review by STRP"/>
    <m/>
    <s v="Q3: Final STRP report sent to STRP to review (5/20/22)"/>
    <m/>
    <m/>
    <m/>
    <m/>
    <m/>
  </r>
  <r>
    <s v="ILE-037"/>
    <s v="Chemistry: Trace Evidence "/>
    <x v="17"/>
    <m/>
    <m/>
    <m/>
    <m/>
    <m/>
    <x v="4"/>
    <m/>
    <s v="STRP comment adjudication is done but group is still working on revising the doc to be inline with ASTM guide. Document currently being revised. "/>
    <m/>
    <s v="OSAC 2022-S-0023"/>
    <m/>
    <m/>
    <m/>
    <s v="Standard Practice for the Forensic Analysis of Explosives by Polarized Light Microscopy"/>
    <s v="Describes procedures for the PLM analysis of intact explosives and explosive residues. (in progress within OSAC task group)."/>
    <s v="N/A"/>
    <s v="N/A"/>
    <s v="N/A"/>
    <m/>
    <m/>
    <m/>
    <s v="TBD"/>
    <s v="TBD"/>
    <s v="TBD"/>
    <s v="TBD"/>
    <m/>
    <s v="TBD"/>
    <s v="TBD"/>
    <s v="NO - OSAC Proposed Standard "/>
    <m/>
    <m/>
    <m/>
    <m/>
    <m/>
    <m/>
    <m/>
    <m/>
    <s v="STRP"/>
    <d v="2022-02-01T00:00:00"/>
    <d v="2022-02-28T00:00:00"/>
    <n v="98"/>
    <n v="163"/>
    <m/>
    <m/>
    <m/>
    <m/>
    <s v="Examination &amp; Analysis"/>
    <s v="•Scope of Examination"/>
    <m/>
    <m/>
    <s v="HIGH"/>
    <s v="Complete STRP evaluation"/>
    <m/>
    <m/>
    <s v="In comment adjudication at OSAC"/>
    <m/>
    <s v="Q3: Final STRP report sent to STRP to review (5/20/22)"/>
    <m/>
    <m/>
    <m/>
    <m/>
    <m/>
  </r>
  <r>
    <s v="ILE-040"/>
    <s v="Chemistry: Trace Evidence "/>
    <x v="17"/>
    <m/>
    <m/>
    <m/>
    <m/>
    <m/>
    <x v="4"/>
    <m/>
    <s v="Will become EX annex of E3255"/>
    <m/>
    <m/>
    <m/>
    <m/>
    <m/>
    <s v="Standard Practice for Quality Assurance of Laboratories Performing Analysis of Explosives"/>
    <s v="Describes the quality assurance requirements for laboratories conducting fire debris analysis in relevant topic areas such as personnel (qualifications and training), equipment performance, analytical procedures (validation/verification), and results veri"/>
    <m/>
    <m/>
    <m/>
    <m/>
    <m/>
    <m/>
    <m/>
    <m/>
    <m/>
    <m/>
    <m/>
    <m/>
    <m/>
    <m/>
    <m/>
    <m/>
    <m/>
    <m/>
    <m/>
    <m/>
    <m/>
    <m/>
    <s v=""/>
    <m/>
    <m/>
    <m/>
    <m/>
    <m/>
    <m/>
    <m/>
    <m/>
    <s v="Quality Assurance"/>
    <s v="•Quality Control"/>
    <m/>
    <m/>
    <s v="LOW"/>
    <s v="Complete initial draft"/>
    <m/>
    <s v="Started / In progress"/>
    <s v="Started / In progress"/>
    <m/>
    <m/>
    <m/>
    <m/>
    <m/>
    <m/>
    <m/>
  </r>
  <r>
    <s v="ILE-041"/>
    <s v="Chemistry: Trace Evidence "/>
    <x v="17"/>
    <m/>
    <m/>
    <m/>
    <m/>
    <m/>
    <x v="4"/>
    <s v="Standard"/>
    <s v="Per Q3 SC review: This doc has been re-purposed to ILE-043"/>
    <m/>
    <m/>
    <m/>
    <m/>
    <m/>
    <s v="Inorganic GSR Identification"/>
    <s v="A standard for quantitative elemental metrics for classifying inorganic GSR."/>
    <m/>
    <m/>
    <m/>
    <m/>
    <m/>
    <m/>
    <m/>
    <m/>
    <m/>
    <m/>
    <m/>
    <m/>
    <m/>
    <m/>
    <m/>
    <m/>
    <m/>
    <m/>
    <m/>
    <m/>
    <m/>
    <m/>
    <s v=""/>
    <m/>
    <m/>
    <m/>
    <m/>
    <m/>
    <m/>
    <m/>
    <m/>
    <s v="Reporting Results &amp; Testimony"/>
    <s v="•Interpretation &amp; Opinion"/>
    <m/>
    <m/>
    <s v="LOW"/>
    <m/>
    <m/>
    <s v="Started / In progress"/>
    <s v="Started / In progress"/>
    <m/>
    <s v="Has been re-purposed to ILE-043"/>
    <m/>
    <m/>
    <m/>
    <m/>
    <m/>
  </r>
  <r>
    <s v="ILE-042"/>
    <s v="Chemistry: Trace Evidence "/>
    <x v="17"/>
    <s v="Crime Scene Investigation/Reconstruction"/>
    <s v="Trace Materials"/>
    <m/>
    <m/>
    <m/>
    <x v="4"/>
    <s v="Standard"/>
    <s v="Still in draft at SC"/>
    <m/>
    <m/>
    <m/>
    <m/>
    <m/>
    <s v="Standard Practice for Collection of pGSR from Inanimate Objects"/>
    <s v="This document would provide standardized instruction/best practices for the collection of pGSR both in the field by law enforcement officers and in the laboratory by forensic personnel."/>
    <m/>
    <m/>
    <m/>
    <m/>
    <m/>
    <m/>
    <m/>
    <m/>
    <m/>
    <m/>
    <m/>
    <m/>
    <m/>
    <m/>
    <m/>
    <m/>
    <m/>
    <m/>
    <m/>
    <m/>
    <m/>
    <m/>
    <s v=""/>
    <m/>
    <m/>
    <m/>
    <m/>
    <m/>
    <m/>
    <m/>
    <m/>
    <s v="Evidence Collection &amp; Handling"/>
    <s v="•Evidence Collection or Recovery"/>
    <m/>
    <m/>
    <s v="LOW"/>
    <s v="Complete initial draft"/>
    <m/>
    <s v="Started / In progress"/>
    <s v="Started / In progress"/>
    <m/>
    <m/>
    <m/>
    <m/>
    <m/>
    <m/>
    <m/>
  </r>
  <r>
    <s v="ILE-043"/>
    <s v="Chemistry: Trace Evidence "/>
    <x v="17"/>
    <m/>
    <m/>
    <m/>
    <m/>
    <m/>
    <x v="4"/>
    <m/>
    <s v="Still in draft at SC"/>
    <m/>
    <m/>
    <m/>
    <m/>
    <m/>
    <s v="Standard Practice for Classification of Particles as Primer Gunshot Residue (pGSR)"/>
    <s v="Describes a classification scheme to identify particles as Characteristic pGSR, Consistent pGSR, or from non-GSR sources based upon elemental composition and morphology via SEM/EDS data"/>
    <m/>
    <m/>
    <m/>
    <m/>
    <m/>
    <m/>
    <m/>
    <m/>
    <m/>
    <m/>
    <m/>
    <m/>
    <m/>
    <m/>
    <m/>
    <m/>
    <m/>
    <m/>
    <m/>
    <m/>
    <m/>
    <m/>
    <s v=""/>
    <m/>
    <m/>
    <m/>
    <m/>
    <m/>
    <m/>
    <m/>
    <m/>
    <s v="Examination &amp; Analysis"/>
    <s v="•Data Criteria &amp; Analysis"/>
    <m/>
    <m/>
    <s v="LOW"/>
    <s v="Complete initial draft"/>
    <m/>
    <s v="Started / In progress"/>
    <s v="Started / In progress"/>
    <m/>
    <m/>
    <m/>
    <m/>
    <m/>
    <m/>
    <m/>
  </r>
  <r>
    <s v="ILE-044"/>
    <s v="Chemistry: Trace Evidence "/>
    <x v="17"/>
    <m/>
    <m/>
    <m/>
    <m/>
    <m/>
    <x v="4"/>
    <m/>
    <s v="Still in draft at SC"/>
    <m/>
    <m/>
    <m/>
    <m/>
    <m/>
    <s v="Standard Practice for the Manual Reacquisition of Images and Spectra of Primer Gunshot Residue Particles"/>
    <s v="Describes an outline analytical processes and the minimum criteria for particle characterization, including minimum criteria for element identification using energy dispersive spectroscopy-generated X-ray spectra and morphological criteria for images of p"/>
    <m/>
    <m/>
    <m/>
    <m/>
    <m/>
    <m/>
    <m/>
    <m/>
    <m/>
    <m/>
    <m/>
    <m/>
    <m/>
    <m/>
    <m/>
    <m/>
    <m/>
    <m/>
    <m/>
    <m/>
    <m/>
    <m/>
    <s v=""/>
    <m/>
    <m/>
    <m/>
    <m/>
    <m/>
    <m/>
    <m/>
    <m/>
    <s v="Examination &amp; Analysis"/>
    <s v="•Scope of Examination"/>
    <m/>
    <m/>
    <s v="LOW"/>
    <s v="Complete initial draft"/>
    <m/>
    <s v="Started / In progress"/>
    <s v="Started / In progress"/>
    <m/>
    <m/>
    <m/>
    <m/>
    <m/>
    <m/>
    <m/>
  </r>
  <r>
    <s v="ILE-49"/>
    <s v="Chemistry: Trace Evidence "/>
    <x v="17"/>
    <m/>
    <m/>
    <m/>
    <m/>
    <m/>
    <x v="4"/>
    <m/>
    <s v="added in FY22 Q3"/>
    <m/>
    <m/>
    <m/>
    <m/>
    <m/>
    <s v="Standard Practice for Quality Assurance in pGSR Analysis."/>
    <m/>
    <m/>
    <m/>
    <m/>
    <m/>
    <m/>
    <m/>
    <m/>
    <m/>
    <m/>
    <m/>
    <m/>
    <m/>
    <m/>
    <m/>
    <m/>
    <m/>
    <m/>
    <m/>
    <m/>
    <m/>
    <m/>
    <m/>
    <m/>
    <m/>
    <m/>
    <m/>
    <m/>
    <m/>
    <m/>
    <m/>
    <m/>
    <m/>
    <m/>
    <m/>
    <m/>
    <m/>
    <m/>
    <m/>
    <m/>
    <m/>
    <m/>
    <m/>
    <m/>
    <m/>
    <m/>
    <m/>
    <m/>
  </r>
  <r>
    <s v="ILE-045"/>
    <s v="Chemistry: Trace Evidence "/>
    <x v="17"/>
    <m/>
    <m/>
    <m/>
    <m/>
    <m/>
    <x v="4"/>
    <m/>
    <s v="Still in draft at SC"/>
    <m/>
    <m/>
    <m/>
    <m/>
    <m/>
    <s v="Standard Guide for the Performance/Conduction of Automated Primer Gunshot Residue Analysis by SEM/EDS"/>
    <s v="Provides parameters for the automated analysis of primer gunshot residue (pGSR) via Scanning Electron Microscopy with Energy Dispersive X-Ray Spectrometry (SEM/EDS)."/>
    <m/>
    <m/>
    <m/>
    <m/>
    <m/>
    <m/>
    <m/>
    <m/>
    <m/>
    <m/>
    <m/>
    <m/>
    <m/>
    <m/>
    <m/>
    <m/>
    <m/>
    <m/>
    <m/>
    <m/>
    <m/>
    <m/>
    <s v=""/>
    <m/>
    <m/>
    <m/>
    <m/>
    <m/>
    <m/>
    <m/>
    <m/>
    <s v="Examination &amp; Analysis"/>
    <s v="•Scope of Examination"/>
    <m/>
    <m/>
    <s v="LOW"/>
    <s v="Complete initial draft"/>
    <m/>
    <s v="Started / In progress"/>
    <s v="Started / In progress"/>
    <m/>
    <m/>
    <m/>
    <m/>
    <m/>
    <m/>
    <m/>
  </r>
  <r>
    <s v="ILE-038"/>
    <s v="Chemistry: Trace Evidence "/>
    <x v="17"/>
    <m/>
    <m/>
    <m/>
    <m/>
    <m/>
    <x v="4"/>
    <m/>
    <s v="Annex to WK72631, which is the revision of ASTM E2549; In progress within OSAC TG - on hold SEE INTERDISCIPLINARY SECTION"/>
    <m/>
    <m/>
    <m/>
    <m/>
    <m/>
    <s v="Standard Practice for Validation of Methods for Analysis of Explosives"/>
    <m/>
    <m/>
    <m/>
    <m/>
    <m/>
    <m/>
    <m/>
    <m/>
    <m/>
    <m/>
    <m/>
    <m/>
    <m/>
    <m/>
    <m/>
    <m/>
    <m/>
    <m/>
    <m/>
    <m/>
    <m/>
    <m/>
    <m/>
    <s v=""/>
    <m/>
    <m/>
    <m/>
    <m/>
    <m/>
    <m/>
    <m/>
    <m/>
    <s v="Method Validation"/>
    <m/>
    <m/>
    <m/>
    <s v="LOW"/>
    <s v="Complete initial draft"/>
    <m/>
    <s v="Started / In progress"/>
    <s v="Started / In progress"/>
    <m/>
    <m/>
    <m/>
    <m/>
    <m/>
    <m/>
    <m/>
  </r>
  <r>
    <s v="ILE-039"/>
    <s v="Chemistry: Trace Evidence "/>
    <x v="17"/>
    <m/>
    <m/>
    <m/>
    <m/>
    <m/>
    <x v="4"/>
    <m/>
    <s v="Annex to WK72631, which is the revision of ASTM E2549; In progress within OSAC TG - on hold SEE INTERDISCIPLINARY SECTION"/>
    <m/>
    <m/>
    <m/>
    <m/>
    <m/>
    <s v="Standard Practice for Validation of Methods for Analysis of Ignitable Liquids and Ignitable Liquid Residues"/>
    <m/>
    <m/>
    <m/>
    <m/>
    <m/>
    <m/>
    <m/>
    <m/>
    <m/>
    <m/>
    <m/>
    <m/>
    <m/>
    <m/>
    <m/>
    <m/>
    <m/>
    <m/>
    <m/>
    <m/>
    <m/>
    <m/>
    <m/>
    <s v=""/>
    <m/>
    <m/>
    <m/>
    <m/>
    <m/>
    <m/>
    <m/>
    <m/>
    <s v="Method Validation"/>
    <m/>
    <m/>
    <m/>
    <s v="LOW"/>
    <s v="Complete initial draft"/>
    <m/>
    <s v="Started / In progress"/>
    <s v="Started / In progress"/>
    <m/>
    <m/>
    <m/>
    <m/>
    <m/>
    <m/>
    <m/>
  </r>
  <r>
    <s v="ILE-046"/>
    <s v="Chemistry: Trace Evidence "/>
    <x v="17"/>
    <m/>
    <m/>
    <m/>
    <m/>
    <m/>
    <x v="4"/>
    <m/>
    <m/>
    <m/>
    <m/>
    <m/>
    <m/>
    <m/>
    <s v="Standard Practice for the Characterization of Solid Oxidizer and Fuel Explosives"/>
    <s v="Describes the analysis and characterization of solid oxidizer and fuel explosives"/>
    <m/>
    <m/>
    <m/>
    <m/>
    <m/>
    <m/>
    <m/>
    <m/>
    <m/>
    <m/>
    <m/>
    <m/>
    <m/>
    <m/>
    <m/>
    <m/>
    <m/>
    <m/>
    <m/>
    <m/>
    <m/>
    <m/>
    <s v=""/>
    <m/>
    <m/>
    <m/>
    <m/>
    <m/>
    <m/>
    <m/>
    <m/>
    <m/>
    <m/>
    <m/>
    <m/>
    <s v="LOW"/>
    <s v="Complete initial draft"/>
    <m/>
    <s v="Started / In progress"/>
    <s v="Started / In progress"/>
    <m/>
    <m/>
    <m/>
    <m/>
    <m/>
    <m/>
    <m/>
  </r>
  <r>
    <s v="ILE-047"/>
    <s v="Chemistry: Trace Evidence "/>
    <x v="17"/>
    <m/>
    <m/>
    <m/>
    <m/>
    <m/>
    <x v="4"/>
    <m/>
    <s v="Per SC chair (in email dated 5/27/22), the SC is actively working on  revisions to this document  (see above) and will then take doc through 1.5 process"/>
    <m/>
    <m/>
    <s v="ASTM"/>
    <s v="E2881-18"/>
    <m/>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m/>
    <m/>
    <m/>
    <m/>
    <m/>
    <m/>
    <m/>
    <m/>
    <m/>
    <m/>
    <m/>
    <m/>
    <m/>
    <m/>
    <m/>
    <m/>
    <m/>
    <m/>
    <m/>
    <m/>
    <m/>
    <m/>
    <s v=""/>
    <m/>
    <m/>
    <m/>
    <m/>
    <m/>
    <m/>
    <m/>
    <m/>
    <s v="Examination &amp; Analysis"/>
    <s v="•Data Criteria &amp; Analysis"/>
    <m/>
    <m/>
    <s v="MED"/>
    <s v="At SDO for further development"/>
    <m/>
    <m/>
    <s v="Started / In progress"/>
    <m/>
    <s v="Q3: Will re-route to ASTM soon"/>
    <m/>
    <m/>
    <m/>
    <m/>
    <m/>
  </r>
  <r>
    <s v="ILE-048"/>
    <s v="Chemistry: Trace Evidence "/>
    <x v="17"/>
    <m/>
    <m/>
    <m/>
    <m/>
    <m/>
    <x v="4"/>
    <m/>
    <s v="review of E2998-16 (up for 5-year review @ASTM); Per SC chair (in email dated 5/27/22), the SC is actively working on  revisions to this document and will then take doc through 1.5 process"/>
    <m/>
    <m/>
    <s v="ASTM"/>
    <s v="E2998-xx"/>
    <s v="WK75880"/>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m/>
    <m/>
    <m/>
    <m/>
    <m/>
    <m/>
    <m/>
    <m/>
    <m/>
    <m/>
    <m/>
    <m/>
    <m/>
    <m/>
    <m/>
    <m/>
    <m/>
    <m/>
    <m/>
    <m/>
    <m/>
    <m/>
    <s v=""/>
    <m/>
    <m/>
    <m/>
    <m/>
    <m/>
    <m/>
    <m/>
    <m/>
    <s v="Examination &amp; Analysis"/>
    <s v="•Data Criteria &amp; Analysis"/>
    <m/>
    <m/>
    <s v="HIGH"/>
    <s v="At SDO for further development"/>
    <m/>
    <s v="In open comment at OSAC"/>
    <s v="Started / In progress"/>
    <m/>
    <s v="Q3: Working on edits within subcommittee"/>
    <m/>
    <m/>
    <m/>
    <m/>
    <m/>
  </r>
  <r>
    <s v="ILE-NYD-0001"/>
    <s v="Chemistry: Trace Evidence "/>
    <x v="17"/>
    <m/>
    <m/>
    <m/>
    <m/>
    <m/>
    <x v="5"/>
    <m/>
    <m/>
    <m/>
    <m/>
    <m/>
    <m/>
    <m/>
    <s v="Analytical Technique - CE of Explosives and Explosive Residues"/>
    <s v="Describes procedures for the CE analysis of intact explosives and explosive residues."/>
    <m/>
    <m/>
    <m/>
    <m/>
    <m/>
    <m/>
    <m/>
    <m/>
    <m/>
    <m/>
    <m/>
    <m/>
    <m/>
    <m/>
    <m/>
    <m/>
    <m/>
    <m/>
    <m/>
    <m/>
    <m/>
    <m/>
    <s v=""/>
    <m/>
    <m/>
    <m/>
    <m/>
    <m/>
    <m/>
    <m/>
    <m/>
    <s v="Examination &amp; Analysis"/>
    <s v="•Scope of Examination"/>
    <m/>
    <m/>
    <s v="LOW"/>
    <m/>
    <m/>
    <s v="Not started"/>
    <s v="Not started"/>
    <m/>
    <m/>
    <m/>
    <m/>
    <m/>
    <m/>
    <m/>
  </r>
  <r>
    <s v="ILE-NYD-0002"/>
    <s v="Chemistry: Trace Evidence "/>
    <x v="17"/>
    <m/>
    <m/>
    <m/>
    <m/>
    <m/>
    <x v="5"/>
    <m/>
    <m/>
    <m/>
    <m/>
    <m/>
    <m/>
    <m/>
    <s v="Analytical Technique - IC &amp; IC-MS of Explosives and Explosive Residues"/>
    <s v="Describes procedures for the IC and IC-MS analysis of intact explosives and explosive residues."/>
    <m/>
    <m/>
    <m/>
    <m/>
    <m/>
    <m/>
    <m/>
    <m/>
    <m/>
    <m/>
    <m/>
    <m/>
    <m/>
    <m/>
    <m/>
    <m/>
    <m/>
    <m/>
    <m/>
    <m/>
    <m/>
    <m/>
    <s v=""/>
    <m/>
    <m/>
    <m/>
    <m/>
    <m/>
    <m/>
    <m/>
    <m/>
    <s v="Examination &amp; Analysis"/>
    <s v="•Scope of Examination"/>
    <m/>
    <m/>
    <s v="LOW"/>
    <m/>
    <m/>
    <s v="Not started"/>
    <s v="Not started"/>
    <m/>
    <m/>
    <m/>
    <m/>
    <m/>
    <m/>
    <m/>
  </r>
  <r>
    <s v="ILE-NYD-0003"/>
    <s v="Chemistry: Trace Evidence "/>
    <x v="17"/>
    <m/>
    <m/>
    <m/>
    <m/>
    <m/>
    <x v="5"/>
    <m/>
    <m/>
    <m/>
    <m/>
    <m/>
    <m/>
    <m/>
    <s v="Analytical Technique - LC &amp; LC-MS of Explosives and Explosive Residues"/>
    <s v="Describes procedures for the LC and LC-MS analysis of intact explosives and explosive residues."/>
    <m/>
    <m/>
    <m/>
    <m/>
    <m/>
    <m/>
    <m/>
    <m/>
    <m/>
    <m/>
    <m/>
    <m/>
    <m/>
    <m/>
    <m/>
    <m/>
    <m/>
    <m/>
    <m/>
    <m/>
    <m/>
    <m/>
    <s v=""/>
    <m/>
    <m/>
    <m/>
    <m/>
    <m/>
    <m/>
    <m/>
    <m/>
    <s v="Examination &amp; Analysis"/>
    <s v="•Scope of Examination"/>
    <m/>
    <m/>
    <s v="LOW"/>
    <m/>
    <m/>
    <s v="Not started"/>
    <s v="Not started"/>
    <m/>
    <m/>
    <m/>
    <m/>
    <m/>
    <m/>
    <m/>
  </r>
  <r>
    <s v="ILE-NYD-0004"/>
    <s v="Chemistry: Trace Evidence "/>
    <x v="17"/>
    <m/>
    <m/>
    <m/>
    <m/>
    <m/>
    <x v="5"/>
    <m/>
    <m/>
    <m/>
    <m/>
    <m/>
    <m/>
    <m/>
    <s v="Analytical Technique - SEM-EDS &amp; XRF of Explosives and Explosive Residues"/>
    <s v="Describes procedures for the SEM-EDS and XRF analysis of intact explosives and explosive residues."/>
    <m/>
    <m/>
    <m/>
    <m/>
    <m/>
    <m/>
    <m/>
    <m/>
    <m/>
    <m/>
    <m/>
    <m/>
    <m/>
    <m/>
    <m/>
    <m/>
    <m/>
    <m/>
    <m/>
    <m/>
    <m/>
    <m/>
    <s v=""/>
    <m/>
    <m/>
    <m/>
    <m/>
    <m/>
    <m/>
    <m/>
    <m/>
    <s v="Examination &amp; Analysis"/>
    <s v="•Scope of Examination"/>
    <m/>
    <m/>
    <s v="LOW"/>
    <m/>
    <m/>
    <s v="Not started"/>
    <s v="Not started"/>
    <m/>
    <m/>
    <m/>
    <m/>
    <m/>
    <m/>
    <m/>
  </r>
  <r>
    <s v="ILE-NYD-0005"/>
    <s v="Chemistry: Trace Evidence "/>
    <x v="17"/>
    <m/>
    <m/>
    <m/>
    <m/>
    <m/>
    <x v="5"/>
    <m/>
    <m/>
    <m/>
    <m/>
    <m/>
    <m/>
    <m/>
    <s v="Analytical Technique - TLC &amp; Spot Test of Explosives and Explosive Residues"/>
    <s v="Describes procedures for the TLC and Spot Test analysis of intact explosives and explosive residues."/>
    <m/>
    <m/>
    <m/>
    <m/>
    <m/>
    <m/>
    <m/>
    <m/>
    <m/>
    <m/>
    <m/>
    <m/>
    <m/>
    <m/>
    <m/>
    <m/>
    <m/>
    <m/>
    <m/>
    <m/>
    <m/>
    <m/>
    <s v=""/>
    <m/>
    <m/>
    <m/>
    <m/>
    <m/>
    <m/>
    <m/>
    <m/>
    <s v="Examination &amp; Analysis"/>
    <s v="•Scope of Examination"/>
    <m/>
    <m/>
    <s v="LOW"/>
    <m/>
    <m/>
    <s v="Not started"/>
    <s v="Not started"/>
    <m/>
    <m/>
    <m/>
    <m/>
    <m/>
    <m/>
    <m/>
  </r>
  <r>
    <s v="ILE-NYD-0006"/>
    <s v="Chemistry: Trace Evidence "/>
    <x v="17"/>
    <m/>
    <m/>
    <m/>
    <m/>
    <m/>
    <x v="5"/>
    <m/>
    <m/>
    <m/>
    <m/>
    <m/>
    <m/>
    <m/>
    <s v="Analytical Technique - Raman of Explosives and Explosive Residues"/>
    <s v="Describes procedures for the Raman analysis of intact explosives and explosive residues."/>
    <m/>
    <m/>
    <m/>
    <m/>
    <m/>
    <m/>
    <m/>
    <m/>
    <m/>
    <m/>
    <m/>
    <m/>
    <m/>
    <m/>
    <m/>
    <m/>
    <m/>
    <m/>
    <m/>
    <m/>
    <m/>
    <m/>
    <s v=""/>
    <m/>
    <m/>
    <m/>
    <m/>
    <m/>
    <m/>
    <m/>
    <m/>
    <s v="Examination &amp; Analysis"/>
    <s v="•Scope of Examination"/>
    <m/>
    <m/>
    <s v="LOW"/>
    <m/>
    <m/>
    <s v="Not started"/>
    <s v="Not started"/>
    <m/>
    <m/>
    <m/>
    <m/>
    <m/>
    <m/>
    <m/>
  </r>
  <r>
    <s v="ILE-047"/>
    <s v="Chemistry: Trace Evidence "/>
    <x v="17"/>
    <m/>
    <m/>
    <m/>
    <m/>
    <m/>
    <x v="7"/>
    <m/>
    <s v="PINS published 3/4/2022"/>
    <m/>
    <m/>
    <s v="ASTM"/>
    <m/>
    <s v="WK80705"/>
    <s v="New Terminology for Relating to Gunshot Residue Analysis"/>
    <m/>
    <m/>
    <m/>
    <m/>
    <m/>
    <m/>
    <m/>
    <d v="2022-03-04T00:00:00"/>
    <m/>
    <m/>
    <m/>
    <m/>
    <m/>
    <m/>
    <m/>
    <m/>
    <m/>
    <m/>
    <m/>
    <m/>
    <m/>
    <m/>
    <m/>
    <s v=""/>
    <m/>
    <m/>
    <m/>
    <m/>
    <m/>
    <m/>
    <m/>
    <m/>
    <m/>
    <m/>
    <m/>
    <m/>
    <m/>
    <m/>
    <m/>
    <m/>
    <m/>
    <m/>
    <m/>
    <m/>
    <m/>
    <m/>
    <m/>
    <m/>
  </r>
  <r>
    <s v="ILE-009"/>
    <s v="Chemistry: Trace Evidence "/>
    <x v="17"/>
    <m/>
    <m/>
    <m/>
    <m/>
    <m/>
    <x v="9"/>
    <m/>
    <s v="In revision as WK78319 (see above)"/>
    <m/>
    <m/>
    <s v="ASTM"/>
    <s v="E1386-15"/>
    <m/>
    <s v="Standard Practice for Separation of Ignitable Liquid Residues from Fire Debris Samples by Solvent Extraction"/>
    <s v="Covers the procedure for removing small quantities of ignitable liquid residue from samples of fire debris using solvent to extract the residue."/>
    <m/>
    <m/>
    <m/>
    <m/>
    <m/>
    <m/>
    <m/>
    <m/>
    <m/>
    <m/>
    <m/>
    <m/>
    <m/>
    <m/>
    <m/>
    <m/>
    <m/>
    <m/>
    <m/>
    <m/>
    <m/>
    <m/>
    <s v=""/>
    <m/>
    <m/>
    <m/>
    <m/>
    <m/>
    <m/>
    <m/>
    <m/>
    <s v="Examination &amp; Analysis"/>
    <s v="•Methods"/>
    <m/>
    <m/>
    <s v="MED"/>
    <s v="At SDO for further development"/>
    <m/>
    <s v="Under development at SDO"/>
    <m/>
    <m/>
    <m/>
    <m/>
    <m/>
    <m/>
    <m/>
    <m/>
  </r>
  <r>
    <s v="ILE-010"/>
    <s v="Chemistry: Trace Evidence "/>
    <x v="17"/>
    <m/>
    <m/>
    <m/>
    <m/>
    <m/>
    <x v="9"/>
    <m/>
    <s v="In revision @OSAC - separated into two separate OSAC proposed standards (2022-S-0004 and -0005)"/>
    <m/>
    <m/>
    <s v="ASTM"/>
    <s v="E1618-19"/>
    <s v="WK81720"/>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m/>
    <m/>
    <m/>
    <m/>
    <m/>
    <m/>
    <m/>
    <m/>
    <m/>
    <m/>
    <m/>
    <m/>
    <m/>
    <m/>
    <s v=""/>
    <m/>
    <m/>
    <m/>
    <m/>
    <m/>
    <m/>
    <m/>
    <m/>
    <m/>
    <m/>
    <m/>
    <m/>
    <m/>
    <m/>
    <m/>
    <m/>
    <s v="Examination &amp; Analysis"/>
    <s v="•Data Criteria &amp; Analysis"/>
    <m/>
    <m/>
    <s v="HIGH"/>
    <s v="Complete STRP evaluation"/>
    <m/>
    <s v="In SDO public comment"/>
    <m/>
    <m/>
    <m/>
    <m/>
    <m/>
    <m/>
    <m/>
    <m/>
  </r>
  <r>
    <s v="ILE-011"/>
    <s v="Chemistry: Trace Evidence "/>
    <x v="17"/>
    <m/>
    <m/>
    <m/>
    <m/>
    <m/>
    <x v="9"/>
    <m/>
    <s v="Per the SC chair (in email dated 5/27/22), this is not a priority to get on the Registry at this time. This is not a process used by U.S. forensic laboratories."/>
    <m/>
    <m/>
    <s v="ASTM"/>
    <s v="E2154-15a"/>
    <m/>
    <s v="Standard Practice for Separation and Concentration of Ignitable Liquid Residues from Fire Debris Samples by Passive Headspace Concentration with Solid Phase Microextraction (SPME)"/>
    <s v="Describes the procedure for removing small quantities of ignitable liquid residues from samples of fire debris. An adsorbent material is used to extract the residue from the static headspace above the sample. Then, analytes are thermally desorbed in the i"/>
    <m/>
    <m/>
    <m/>
    <m/>
    <m/>
    <m/>
    <m/>
    <m/>
    <m/>
    <m/>
    <m/>
    <m/>
    <m/>
    <m/>
    <m/>
    <m/>
    <m/>
    <m/>
    <m/>
    <m/>
    <m/>
    <m/>
    <s v=""/>
    <m/>
    <m/>
    <m/>
    <m/>
    <m/>
    <m/>
    <m/>
    <m/>
    <s v="Examination &amp; Analysis"/>
    <s v="•Methods"/>
    <m/>
    <m/>
    <s v="LOW"/>
    <s v="At SDO for further development"/>
    <m/>
    <s v="In open comment at OSAC"/>
    <m/>
    <m/>
    <m/>
    <m/>
    <m/>
    <m/>
    <m/>
    <m/>
  </r>
  <r>
    <s v="ILE-012"/>
    <s v="Chemistry: Trace Evidence "/>
    <x v="17"/>
    <m/>
    <m/>
    <m/>
    <m/>
    <m/>
    <x v="9"/>
    <m/>
    <s v="Per SC chair (in email dated 5/27/22), the SC is actively working on  revisions to this document  (see above) and will then take doc through 1.5 process"/>
    <m/>
    <m/>
    <s v="ASTM"/>
    <s v="E2881-18"/>
    <m/>
    <s v="Standard Test Method for Extraction and Derivatization of Vegetable Oils and Fa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m/>
    <m/>
    <m/>
    <m/>
    <m/>
    <m/>
    <m/>
    <m/>
    <m/>
    <m/>
    <m/>
    <m/>
    <m/>
    <m/>
    <m/>
    <m/>
    <m/>
    <m/>
    <m/>
    <m/>
    <m/>
    <m/>
    <s v=""/>
    <m/>
    <m/>
    <m/>
    <m/>
    <m/>
    <m/>
    <m/>
    <m/>
    <s v="Examination &amp; Analysis"/>
    <s v="•Data Criteria &amp; Analysis"/>
    <m/>
    <m/>
    <s v="MED"/>
    <s v="At SDO for further development"/>
    <m/>
    <s v="In SDO public comment"/>
    <m/>
    <m/>
    <m/>
    <m/>
    <m/>
    <m/>
    <m/>
    <m/>
  </r>
  <r>
    <s v="ILE-013"/>
    <s v="Chemistry: Trace Evidence "/>
    <x v="17"/>
    <m/>
    <m/>
    <m/>
    <m/>
    <m/>
    <x v="9"/>
    <m/>
    <s v="under revision as WK78732 above"/>
    <m/>
    <m/>
    <s v="ASTM"/>
    <s v="E2997-16"/>
    <m/>
    <s v="Standard Test Method for Analysis of Biodiesel Products by Gas Chromatography-Mass Spectrometry"/>
    <s v="Covers the analysis and identification of the fatty acid methyl esters (FAMEs) and petroleum distillate components of biodiesel products."/>
    <m/>
    <m/>
    <m/>
    <m/>
    <m/>
    <m/>
    <m/>
    <m/>
    <m/>
    <m/>
    <m/>
    <m/>
    <m/>
    <m/>
    <m/>
    <m/>
    <m/>
    <m/>
    <m/>
    <m/>
    <m/>
    <m/>
    <s v=""/>
    <m/>
    <m/>
    <m/>
    <m/>
    <m/>
    <m/>
    <m/>
    <m/>
    <s v="Examination &amp; Analysis"/>
    <s v="•Data Criteria &amp; Analysis"/>
    <m/>
    <m/>
    <s v="MED"/>
    <s v="At SDO for further development"/>
    <m/>
    <s v="In SDO public comment"/>
    <m/>
    <m/>
    <m/>
    <m/>
    <m/>
    <m/>
    <m/>
    <m/>
  </r>
  <r>
    <s v="ILE-014"/>
    <s v="Chemistry: Trace Evidence "/>
    <x v="17"/>
    <m/>
    <m/>
    <m/>
    <m/>
    <m/>
    <x v="9"/>
    <m/>
    <s v="Up for 5-year review @ASTM; Per SC chair (in email dated 5/27/22), the SC is actively working on  revisions to this document  (see above) and will then take doc through 1.5 process"/>
    <m/>
    <m/>
    <s v="ASTM"/>
    <s v="E2998-16"/>
    <m/>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m/>
    <m/>
    <m/>
    <m/>
    <m/>
    <m/>
    <m/>
    <m/>
    <m/>
    <m/>
    <m/>
    <m/>
    <m/>
    <m/>
    <m/>
    <m/>
    <m/>
    <m/>
    <m/>
    <m/>
    <m/>
    <m/>
    <s v=""/>
    <m/>
    <m/>
    <m/>
    <m/>
    <m/>
    <m/>
    <m/>
    <m/>
    <s v="Examination &amp; Analysis"/>
    <s v="•Data Criteria &amp; Analysis"/>
    <m/>
    <m/>
    <s v="HIGH"/>
    <s v="At SDO for further development"/>
    <m/>
    <s v="In open comment at OSAC"/>
    <m/>
    <m/>
    <m/>
    <m/>
    <m/>
    <m/>
    <m/>
    <m/>
  </r>
  <r>
    <s v="ILE-015"/>
    <s v="Chemistry: Trace Evidence "/>
    <x v="17"/>
    <m/>
    <m/>
    <m/>
    <m/>
    <m/>
    <x v="9"/>
    <m/>
    <s v="undergoing 5 year revision (see WK75881 above)"/>
    <m/>
    <m/>
    <s v="ASTM"/>
    <s v="E2999-17"/>
    <m/>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m/>
    <m/>
    <m/>
    <m/>
    <m/>
    <m/>
    <m/>
    <m/>
    <m/>
    <m/>
    <m/>
    <m/>
    <m/>
    <m/>
    <m/>
    <m/>
    <m/>
    <m/>
    <m/>
    <m/>
    <m/>
    <m/>
    <s v=""/>
    <m/>
    <m/>
    <m/>
    <m/>
    <m/>
    <m/>
    <m/>
    <m/>
    <s v="Examination &amp; Analysis"/>
    <s v="•Data Criteria &amp; Analysis"/>
    <m/>
    <m/>
    <s v="HIGH"/>
    <s v="At SDO for further development"/>
    <m/>
    <s v="In open comment at OSAC"/>
    <m/>
    <m/>
    <m/>
    <m/>
    <m/>
    <m/>
    <m/>
    <m/>
  </r>
  <r>
    <s v="ILE-024"/>
    <s v="Chemistry: Trace Evidence "/>
    <x v="17"/>
    <m/>
    <m/>
    <m/>
    <m/>
    <m/>
    <x v="6"/>
    <m/>
    <s v="SENT TO SDO WITHOUT GOING ON REGISTRY; THERE WILL BE NO STRP REPORT since this is not going on Registry; This was originally part of ASTM 1618-19 - this was broken into three separate standards (S-0004, -0005, -0006); NOTE: Spoke with K. Kunkler on 6/16/2"/>
    <s v="Registry Bypass"/>
    <s v="OSAC 2022-S-0006"/>
    <m/>
    <m/>
    <m/>
    <s v="Standard Practice for Gas Chromatography Electron Ionization Mass Spectrometry Analysis of Ignitable Liquids"/>
    <s v="Describes the instrumental requirements for the various extraction types and instrumental acceptance criteria (in progress within OSAC task group - path forward)"/>
    <s v="N/A"/>
    <s v="N/A"/>
    <s v="N/A"/>
    <m/>
    <m/>
    <m/>
    <m/>
    <m/>
    <m/>
    <m/>
    <m/>
    <m/>
    <m/>
    <s v="NO - OSAC Proposed Standard "/>
    <m/>
    <m/>
    <m/>
    <m/>
    <m/>
    <m/>
    <m/>
    <m/>
    <s v="STRP"/>
    <d v="2021-11-02T00:00:00"/>
    <d v="2021-12-06T00:00:00"/>
    <n v="62"/>
    <n v="45"/>
    <s v="N/A"/>
    <s v="N/A"/>
    <s v="NO"/>
    <m/>
    <s v="Examination &amp; Analysis"/>
    <s v="•Methods"/>
    <m/>
    <m/>
    <s v="LOW"/>
    <m/>
    <m/>
    <m/>
    <s v="Under development at SDO"/>
    <m/>
    <m/>
    <m/>
    <m/>
    <m/>
    <m/>
    <m/>
  </r>
  <r>
    <s v="INTER-001"/>
    <s v="Interdisciplinary"/>
    <x v="18"/>
    <m/>
    <m/>
    <m/>
    <m/>
    <m/>
    <x v="0"/>
    <s v="Standard"/>
    <m/>
    <m/>
    <m/>
    <s v="ANSI/NIST"/>
    <s v="ITL-1:2011 (update 2015)"/>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m/>
    <m/>
    <m/>
    <m/>
    <m/>
    <m/>
    <m/>
    <m/>
    <m/>
    <m/>
    <m/>
    <m/>
    <m/>
    <m/>
    <d v="2020-11-03T00:00:00"/>
    <m/>
    <m/>
    <s v=""/>
    <m/>
    <m/>
    <m/>
    <m/>
    <m/>
    <m/>
    <m/>
    <d v="2025-11-03T00:00:00"/>
    <m/>
    <m/>
    <m/>
    <m/>
    <m/>
    <s v="Add SDO published standard to Registry"/>
    <s v="COMPLETE"/>
    <s v="COMPLETE"/>
    <m/>
    <m/>
    <m/>
    <m/>
    <m/>
    <m/>
    <m/>
    <m/>
  </r>
  <r>
    <s v="INTER-002"/>
    <s v="Interdisciplinary"/>
    <x v="18"/>
    <s v="Interdisciplinary Virtual Subcommittee"/>
    <m/>
    <m/>
    <m/>
    <m/>
    <x v="0"/>
    <s v="Standard"/>
    <s v="The 2012 version was extended on the Registry for another 5 years. The FSSB re-approved this standard at the June1-2, 2022 quarterly meeting and it was extended on the Registry on 6/7/2022. "/>
    <m/>
    <m/>
    <s v="ISO"/>
    <s v="17020:2012"/>
    <m/>
    <s v="Conformity Assessment - Requirements for the Operation of Various Types of Bodies Performing Inspection"/>
    <s v="Specifies requirements for the competence of bodies performing inspection and for the impartiality and consistency of their inspection activities."/>
    <m/>
    <m/>
    <m/>
    <m/>
    <m/>
    <m/>
    <s v="6/24/2022 in ANSI SA (simply an adoption of the standard to affix the ANS designation)"/>
    <m/>
    <m/>
    <m/>
    <m/>
    <m/>
    <m/>
    <m/>
    <m/>
    <m/>
    <m/>
    <m/>
    <m/>
    <s v="4/18/2017; re-approved 6/7/2022"/>
    <m/>
    <m/>
    <s v=""/>
    <m/>
    <m/>
    <m/>
    <m/>
    <m/>
    <m/>
    <m/>
    <d v="2027-06-07T00:00:00"/>
    <m/>
    <m/>
    <m/>
    <m/>
    <m/>
    <s v="Add SDO published standard to Registry"/>
    <s v="COMPLETE"/>
    <s v="COMPLETE"/>
    <m/>
    <m/>
    <m/>
    <m/>
    <m/>
    <m/>
    <m/>
    <m/>
  </r>
  <r>
    <s v="INTER-003"/>
    <s v="Interdisciplinary"/>
    <x v="18"/>
    <m/>
    <m/>
    <m/>
    <m/>
    <m/>
    <x v="0"/>
    <s v="Standard"/>
    <m/>
    <m/>
    <m/>
    <s v="ISO"/>
    <s v="17025:2017"/>
    <m/>
    <s v="General Requirements for the Competence of Testing and Calibration Laboratories"/>
    <s v="Specifies the general requirements for the competence, impartiality and consistent operation of laboratories."/>
    <m/>
    <m/>
    <m/>
    <m/>
    <m/>
    <m/>
    <m/>
    <m/>
    <m/>
    <m/>
    <m/>
    <m/>
    <m/>
    <m/>
    <m/>
    <m/>
    <d v="2019-05-08T00:00:00"/>
    <m/>
    <d v="2019-06-14T00:00:00"/>
    <d v="2019-06-18T00:00:00"/>
    <m/>
    <m/>
    <s v=""/>
    <m/>
    <m/>
    <m/>
    <m/>
    <m/>
    <m/>
    <m/>
    <d v="2024-06-18T00:00:00"/>
    <m/>
    <m/>
    <m/>
    <m/>
    <m/>
    <s v="Add SDO published standard to Registry"/>
    <s v="COMPLETE"/>
    <s v="COMPLETE"/>
    <m/>
    <m/>
    <m/>
    <m/>
    <m/>
    <m/>
    <m/>
    <m/>
  </r>
  <r>
    <s v="INTER-004"/>
    <s v="Interdisciplinary"/>
    <x v="18"/>
    <m/>
    <m/>
    <m/>
    <m/>
    <m/>
    <x v="0"/>
    <s v="Standard"/>
    <s v="ANNEX to this document is at the SDO (see below)"/>
    <m/>
    <m/>
    <s v="ASTM"/>
    <s v="E2917-19a"/>
    <m/>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m/>
    <m/>
    <m/>
    <d v="2017-12-01T00:00:00"/>
    <m/>
    <m/>
    <d v="2018-01-01T00:00:00"/>
    <m/>
    <m/>
    <m/>
    <d v="2019-02-15T00:00:00"/>
    <m/>
    <s v="2/15/2019; 6/21/2019 (a)"/>
    <m/>
    <m/>
    <m/>
    <d v="2019-06-01T00:00:00"/>
    <m/>
    <d v="2019-09-17T00:00:00"/>
    <d v="2019-11-05T00:00:00"/>
    <m/>
    <m/>
    <s v=""/>
    <m/>
    <m/>
    <m/>
    <m/>
    <m/>
    <m/>
    <m/>
    <d v="2024-11-05T00:00:00"/>
    <s v="Competency &amp; Monitoring"/>
    <s v="•Training"/>
    <m/>
    <m/>
    <m/>
    <s v="Add SDO published standard to Registry"/>
    <s v="COMPLETE"/>
    <s v="COMPLETE"/>
    <m/>
    <m/>
    <m/>
    <d v="2019-02-15T00:00:00"/>
    <m/>
    <n v="63"/>
    <m/>
    <m/>
  </r>
  <r>
    <s v="INTER-005"/>
    <s v="Interdisciplinary"/>
    <x v="18"/>
    <m/>
    <m/>
    <m/>
    <m/>
    <m/>
    <x v="0"/>
    <s v="Standard"/>
    <m/>
    <m/>
    <m/>
    <s v="ISO"/>
    <s v="21043-2"/>
    <m/>
    <s v="Forensic Sciences - Part 2: Recognition, recording, collecting, transport and storage of items"/>
    <s v="This document specifies requirements for the forensic process focusing on recognition, recording, collection, transport and storage of items of potential forensic value. It includes requirements for the assessment and examination of scenes but is also app"/>
    <m/>
    <m/>
    <m/>
    <m/>
    <m/>
    <m/>
    <m/>
    <m/>
    <m/>
    <m/>
    <m/>
    <m/>
    <m/>
    <m/>
    <m/>
    <m/>
    <d v="2019-10-04T00:00:00"/>
    <m/>
    <m/>
    <d v="2019-12-03T00:00:00"/>
    <m/>
    <m/>
    <s v=""/>
    <m/>
    <m/>
    <m/>
    <m/>
    <m/>
    <m/>
    <m/>
    <d v="2024-12-03T00:00:00"/>
    <m/>
    <m/>
    <m/>
    <m/>
    <m/>
    <s v="Add SDO published standard to Registry"/>
    <s v="COMPLETE"/>
    <s v="COMPLETE"/>
    <m/>
    <m/>
    <m/>
    <m/>
    <m/>
    <m/>
    <m/>
    <m/>
  </r>
  <r>
    <s v="INTER-006"/>
    <s v="Interdisciplinary"/>
    <x v="18"/>
    <s v="Virtual Subcommittee #6"/>
    <m/>
    <m/>
    <m/>
    <m/>
    <x v="2"/>
    <m/>
    <m/>
    <m/>
    <m/>
    <s v="ASTM"/>
    <s v="E860-xx"/>
    <s v="WK70379"/>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d v="2018-10-12T00:00:00"/>
    <s v="unknown"/>
    <s v="unknown"/>
    <m/>
    <d v="2022-01-07T00:00:00"/>
    <d v="2022-02-07T00:00:00"/>
    <d v="2018-12-10T00:00:00"/>
    <d v="2021-10-08T00:00:00"/>
    <d v="2021-11-22T00:00:00"/>
    <s v="10/5/2021 (in Oct SB)"/>
    <m/>
    <m/>
    <m/>
    <s v="YES - public comment period at SDO occured before 1/1/22 cutoff"/>
    <m/>
    <m/>
    <m/>
    <m/>
    <m/>
    <m/>
    <m/>
    <m/>
    <s v=""/>
    <m/>
    <m/>
    <m/>
    <m/>
    <m/>
    <m/>
    <m/>
    <m/>
    <m/>
    <m/>
    <m/>
    <m/>
    <m/>
    <m/>
    <m/>
    <m/>
    <m/>
    <m/>
    <m/>
    <m/>
    <m/>
    <m/>
    <n v="-59.2"/>
    <m/>
  </r>
  <r>
    <s v="INTER-007"/>
    <s v="Interdisciplinary"/>
    <x v="18"/>
    <s v="Virtual Subcommittee #6"/>
    <m/>
    <m/>
    <m/>
    <m/>
    <x v="2"/>
    <m/>
    <m/>
    <m/>
    <m/>
    <s v="ASTM"/>
    <s v="E1020-xx"/>
    <s v="WK66161"/>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d v="2018-10-12T00:00:00"/>
    <m/>
    <m/>
    <m/>
    <d v="2022-01-07T00:00:00"/>
    <d v="2022-02-07T00:00:00"/>
    <d v="2018-12-10T00:00:00"/>
    <d v="2021-10-08T00:00:00"/>
    <d v="2021-11-22T00:00:00"/>
    <s v="10/5/2021 (in Oct SB)"/>
    <m/>
    <m/>
    <m/>
    <s v="YES - public comment period at SDO occured before 1/1/22 cutoff"/>
    <m/>
    <m/>
    <m/>
    <m/>
    <m/>
    <m/>
    <m/>
    <m/>
    <s v=""/>
    <m/>
    <m/>
    <m/>
    <m/>
    <m/>
    <m/>
    <m/>
    <m/>
    <m/>
    <m/>
    <m/>
    <m/>
    <m/>
    <m/>
    <m/>
    <m/>
    <m/>
    <m/>
    <m/>
    <m/>
    <n v="79"/>
    <n v="-3086"/>
    <n v="-3080"/>
    <m/>
  </r>
  <r>
    <s v="INTER-008"/>
    <s v="Interdisciplinary"/>
    <x v="18"/>
    <m/>
    <m/>
    <m/>
    <m/>
    <m/>
    <x v="2"/>
    <m/>
    <s v="This standard was developed at the request of the OSAC Chem/Instrum SAC."/>
    <m/>
    <m/>
    <s v="ASTM "/>
    <m/>
    <s v="WK71108"/>
    <s v="Practice for Quality Assurance of Forensic Science Service Providers Performing Forensic Chemistry Analysis"/>
    <s v="This practice discusses procedures for quality assurance of forensic science service providers performing forensic chemistry analyses. This practice provides a framework of quality in the processing of evidence including maintaining a quality management s"/>
    <m/>
    <m/>
    <m/>
    <m/>
    <m/>
    <m/>
    <m/>
    <m/>
    <d v="2020-02-09T00:00:00"/>
    <m/>
    <m/>
    <s v="6/2020; 6/25/2020"/>
    <m/>
    <m/>
    <m/>
    <m/>
    <m/>
    <m/>
    <m/>
    <m/>
    <m/>
    <m/>
    <s v=""/>
    <m/>
    <m/>
    <m/>
    <m/>
    <m/>
    <m/>
    <m/>
    <m/>
    <m/>
    <m/>
    <m/>
    <m/>
    <m/>
    <m/>
    <m/>
    <m/>
    <m/>
    <m/>
    <m/>
    <m/>
    <m/>
    <m/>
    <m/>
    <m/>
  </r>
  <r>
    <s v="INTER-010"/>
    <s v="Interdisciplinary"/>
    <x v="18"/>
    <m/>
    <m/>
    <m/>
    <m/>
    <m/>
    <x v="2"/>
    <m/>
    <s v="draft posted on PSAC webpage"/>
    <m/>
    <m/>
    <s v="ASTM "/>
    <m/>
    <m/>
    <s v="OSAC Standard Framework for Developing Discipline-Specific Methodology for ACE-V"/>
    <s v="This guide identifies and defines the various phases within the methodology of ACE-V. It specifies minimum general requirements that shall be adhered to for a methodology to be recognized as ACE-V.  This guide does not define any discipline specific test"/>
    <d v="2020-01-01T00:00:00"/>
    <m/>
    <m/>
    <d v="2020-04-01T00:00:00"/>
    <m/>
    <m/>
    <m/>
    <m/>
    <m/>
    <m/>
    <m/>
    <m/>
    <m/>
    <m/>
    <m/>
    <m/>
    <m/>
    <m/>
    <m/>
    <m/>
    <m/>
    <m/>
    <s v=""/>
    <m/>
    <m/>
    <m/>
    <m/>
    <m/>
    <m/>
    <m/>
    <m/>
    <m/>
    <m/>
    <m/>
    <m/>
    <m/>
    <m/>
    <m/>
    <m/>
    <m/>
    <m/>
    <m/>
    <m/>
    <m/>
    <m/>
    <m/>
    <m/>
  </r>
  <r>
    <s v="DRG-017"/>
    <s v="Chemistry: Seized Drugs &amp; Toxicology"/>
    <x v="18"/>
    <s v="Seized Drugs"/>
    <s v="Fire Debris"/>
    <m/>
    <m/>
    <m/>
    <x v="2"/>
    <m/>
    <s v="revision to ASTM E2549-14; Per Seized Drugs SC, _x000a_This standard was converted to an interdisciplinary document in collaboration with the Fire Debris Subcommittee (was previosuly titled Standard Practice for Validation of Seized-Drug Analytical Methods)"/>
    <m/>
    <m/>
    <s v="ASTM "/>
    <s v="E2549-xx"/>
    <s v="WK72631"/>
    <s v="Standard Practice for Validation and Verification of Analytical Methods for Forensic Science Service Providers Performing Forensic Chemistry Analysis"/>
    <s v="Provides guidelines for the validation and verification of methods in both seized drugs and fire debris"/>
    <m/>
    <m/>
    <m/>
    <m/>
    <d v="2021-12-17T00:00:00"/>
    <d v="2022-01-26T00:00:00"/>
    <m/>
    <m/>
    <d v="2022-03-21T00:00:00"/>
    <m/>
    <m/>
    <m/>
    <m/>
    <s v="NO - SDO/OSAC open comment period posted on OSAC website on 2/15/2022"/>
    <s v="N/A"/>
    <s v="N/A"/>
    <s v="N/A"/>
    <m/>
    <m/>
    <m/>
    <m/>
    <m/>
    <s v=""/>
    <m/>
    <m/>
    <m/>
    <m/>
    <m/>
    <m/>
    <m/>
    <m/>
    <s v="Method Validation"/>
    <m/>
    <s v="Quality Assurance"/>
    <m/>
    <s v="HIGH"/>
    <s v="At SDO for further development"/>
    <s v="Under development at SDO"/>
    <s v="Under development at SDO"/>
    <m/>
    <m/>
    <m/>
    <m/>
    <m/>
    <m/>
    <m/>
    <m/>
  </r>
  <r>
    <s v="INTER-009"/>
    <s v="Interdisciplinary"/>
    <x v="18"/>
    <m/>
    <m/>
    <m/>
    <m/>
    <m/>
    <x v="1"/>
    <m/>
    <s v="2022 version published April 2022; one term still open for comment; NOTE: The May 20, 2022 ANSI SA announced that the April 1 approval of E1732-22 as an ANSI standard has been recscinded"/>
    <m/>
    <m/>
    <s v="ASTM"/>
    <s v="E1732-22"/>
    <s v="WK74922"/>
    <s v="Terminology Relating to Forensic Science"/>
    <m/>
    <m/>
    <m/>
    <m/>
    <m/>
    <d v="2022-03-17T00:00:00"/>
    <d v="2022-04-18T00:00:00"/>
    <m/>
    <m/>
    <d v="2022-03-21T00:00:00"/>
    <d v="2022-02-15T00:00:00"/>
    <m/>
    <d v="2022-05-23T00:00:00"/>
    <d v="2022-04-01T00:00:00"/>
    <s v="NO - OSAC open comment period occurred at SDO after 1/1/2022 cut-off date"/>
    <s v="N/A"/>
    <s v="N/A"/>
    <s v="N/A"/>
    <m/>
    <m/>
    <m/>
    <m/>
    <m/>
    <s v=""/>
    <m/>
    <m/>
    <m/>
    <m/>
    <m/>
    <m/>
    <m/>
    <m/>
    <s v="Terminology"/>
    <m/>
    <m/>
    <m/>
    <m/>
    <m/>
    <m/>
    <m/>
    <m/>
    <m/>
    <m/>
    <m/>
    <m/>
    <m/>
    <m/>
    <m/>
  </r>
  <r>
    <s v="INTER-011"/>
    <s v="Interdisciplinary"/>
    <x v="18"/>
    <m/>
    <m/>
    <m/>
    <m/>
    <m/>
    <x v="7"/>
    <m/>
    <s v="ASTM committee ballot closed 1/24/22 but this has not been listed in ANSI SA; sent email to RTGs on 1/7/22 so they can get a jump start on commenting"/>
    <m/>
    <m/>
    <s v="ASTM"/>
    <m/>
    <s v="WK77530"/>
    <s v="Practice for Core Forensic Responsibilities Training"/>
    <m/>
    <m/>
    <m/>
    <m/>
    <m/>
    <m/>
    <m/>
    <m/>
    <m/>
    <s v="ASTM committee ballot closed 1/24/22 but this has not been listed in ANSI SA "/>
    <m/>
    <m/>
    <m/>
    <m/>
    <m/>
    <m/>
    <m/>
    <m/>
    <m/>
    <m/>
    <m/>
    <m/>
    <m/>
    <s v=""/>
    <m/>
    <m/>
    <m/>
    <m/>
    <m/>
    <m/>
    <m/>
    <m/>
    <m/>
    <m/>
    <m/>
    <m/>
    <m/>
    <m/>
    <m/>
    <m/>
    <m/>
    <m/>
    <m/>
    <m/>
    <m/>
    <m/>
    <m/>
    <m/>
  </r>
  <r>
    <m/>
    <m/>
    <x v="19"/>
    <m/>
    <m/>
    <m/>
    <m/>
    <m/>
    <x v="7"/>
    <m/>
    <s v="AG added this 7/29/22 as it was noted as a &quot;Final Action&quot; (reaffirmed) in the ANSI SA"/>
    <m/>
    <m/>
    <s v="ASTM"/>
    <s v="E456-2013a (R2022)"/>
    <m/>
    <s v="Terminology Relating to Quality and Statistics"/>
    <m/>
    <m/>
    <m/>
    <m/>
    <m/>
    <m/>
    <m/>
    <m/>
    <m/>
    <m/>
    <m/>
    <m/>
    <m/>
    <m/>
    <m/>
    <m/>
    <m/>
    <m/>
    <m/>
    <m/>
    <m/>
    <m/>
    <m/>
    <m/>
    <m/>
    <m/>
    <m/>
    <m/>
    <m/>
    <m/>
    <m/>
    <m/>
    <m/>
    <m/>
    <m/>
    <m/>
    <m/>
    <m/>
    <m/>
    <m/>
    <m/>
    <m/>
    <m/>
    <m/>
    <m/>
    <m/>
    <m/>
    <m/>
  </r>
  <r>
    <m/>
    <m/>
    <x v="19"/>
    <m/>
    <m/>
    <m/>
    <m/>
    <m/>
    <x v="7"/>
    <m/>
    <s v="AG added this 7/29/22 as it was noted as a &quot;Final Action&quot; (revision) in the ANSI SA"/>
    <m/>
    <m/>
    <s v="ASTM"/>
    <s v="E691-2022"/>
    <m/>
    <s v="Practice for Conducting an Interlaboratory Study to Determine the Precision of a Test Method"/>
    <m/>
    <m/>
    <m/>
    <m/>
    <m/>
    <m/>
    <m/>
    <m/>
    <m/>
    <m/>
    <m/>
    <m/>
    <m/>
    <m/>
    <m/>
    <m/>
    <m/>
    <m/>
    <m/>
    <m/>
    <m/>
    <m/>
    <m/>
    <m/>
    <m/>
    <m/>
    <m/>
    <m/>
    <m/>
    <m/>
    <m/>
    <m/>
    <m/>
    <m/>
    <m/>
    <m/>
    <m/>
    <m/>
    <m/>
    <m/>
    <m/>
    <m/>
    <m/>
    <m/>
    <m/>
    <m/>
    <m/>
    <m/>
  </r>
  <r>
    <s v="INTER-012"/>
    <s v="Interdisciplinary"/>
    <x v="18"/>
    <m/>
    <m/>
    <m/>
    <m/>
    <m/>
    <x v="8"/>
    <s v="Standard"/>
    <s v="ARCHIVED 10/5/2021 (replaced on the Registry by ISO 17025:2017); Interdisciplinary Virtual Subcommittee, September 27, 2016"/>
    <m/>
    <m/>
    <s v="ISO"/>
    <s v="17025:2005"/>
    <m/>
    <s v="ISO/IEC 17025:2005 General Requirements for the Competence of Testing and Calibration Laboratories"/>
    <s v="Specifies the general requirements for the competence, impartiality and consistent operation of laboratories."/>
    <s v="unknown"/>
    <s v="unknown"/>
    <s v="unknown"/>
    <m/>
    <m/>
    <m/>
    <s v="unknown"/>
    <s v="unknown"/>
    <s v="unknown"/>
    <s v="unknown"/>
    <s v="unknown"/>
    <s v="unknown"/>
    <s v="unknown"/>
    <s v="YES"/>
    <s v="closed"/>
    <m/>
    <m/>
    <m/>
    <m/>
    <m/>
    <m/>
    <m/>
    <s v=""/>
    <m/>
    <m/>
    <m/>
    <m/>
    <m/>
    <m/>
    <m/>
    <m/>
    <m/>
    <m/>
    <m/>
    <m/>
    <m/>
    <s v="Add SDO published standard to Registry"/>
    <s v="COMPLETE"/>
    <m/>
    <m/>
    <m/>
    <m/>
    <m/>
    <m/>
    <m/>
    <m/>
    <m/>
  </r>
  <r>
    <m/>
    <s v="Interdisciplinary"/>
    <x v="18"/>
    <m/>
    <m/>
    <m/>
    <m/>
    <m/>
    <x v="8"/>
    <s v="Standard"/>
    <s v="ARCHIVED 11/3/2020 (replaced on the Registry by ANSI/NIST ITL-1:2011 [update 2015])"/>
    <m/>
    <m/>
    <s v="ANSI/NIST"/>
    <s v="ITL-1:2011 (update 2013)"/>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m/>
    <m/>
    <m/>
    <m/>
    <m/>
    <m/>
    <m/>
    <m/>
    <m/>
    <m/>
    <m/>
    <m/>
    <m/>
    <m/>
    <d v="2017-07-13T00:00:00"/>
    <m/>
    <m/>
    <s v=""/>
    <m/>
    <m/>
    <m/>
    <m/>
    <m/>
    <m/>
    <m/>
    <d v="2025-11-03T00:00:00"/>
    <m/>
    <m/>
    <m/>
    <m/>
    <m/>
    <m/>
    <m/>
    <m/>
    <m/>
    <m/>
    <m/>
    <m/>
    <m/>
    <m/>
    <m/>
    <m/>
  </r>
  <r>
    <s v="MDI-001"/>
    <s v="Medicine"/>
    <x v="20"/>
    <s v="Friction Ridge"/>
    <m/>
    <m/>
    <m/>
    <m/>
    <x v="0"/>
    <s v="Standard"/>
    <s v="NOTE: SC is revising this (version 2) and has sent it to ASB to work on revisions - see At SDO below"/>
    <m/>
    <m/>
    <s v="ASB"/>
    <s v="007-18"/>
    <m/>
    <s v="Best Practice Recommendation: Postmortem Impression Submission Strategy for Comprehensive Searches of Essential Automated Fingerprint Identification System Databases, First Edition, 2018"/>
    <s v="Provides guidance to medical examiners, coroners and investigators regarding the submission of recorded postmortem impressions for comprehensive searches of essential automated fingerprint identification system databases. While a number of factors affect "/>
    <d v="2015-10-01T00:00:00"/>
    <m/>
    <m/>
    <d v="2016-08-22T00:00:00"/>
    <s v="N/A"/>
    <s v="N/A"/>
    <s v="unknown"/>
    <s v="unknown"/>
    <d v="2017-07-10T00:00:00"/>
    <s v="unknown"/>
    <d v="2018-01-01T00:00:00"/>
    <m/>
    <d v="2018-05-25T00:00:00"/>
    <s v="YES"/>
    <m/>
    <m/>
    <d v="2019-07-18T00:00:00"/>
    <m/>
    <d v="2019-08-23T00:00:00"/>
    <d v="2019-09-05T00:00:00"/>
    <m/>
    <m/>
    <s v=""/>
    <m/>
    <m/>
    <m/>
    <m/>
    <m/>
    <m/>
    <m/>
    <d v="2024-09-05T00:00:00"/>
    <s v="Examination &amp; Analysis"/>
    <s v="•Scope of Examination"/>
    <m/>
    <m/>
    <s v="Not applicable"/>
    <s v="Add SDO published standard to Registry"/>
    <s v="COMPLETE"/>
    <s v="COMPLETE"/>
    <s v="COMPLETE"/>
    <m/>
    <m/>
    <d v="2018-01-01T00:00:00"/>
    <n v="47"/>
    <n v="92"/>
    <n v="138"/>
    <m/>
  </r>
  <r>
    <s v="MDI-002"/>
    <s v="Medicine"/>
    <x v="20"/>
    <s v="Crime Scene "/>
    <s v="Forensic Anthropology"/>
    <m/>
    <m/>
    <m/>
    <x v="0"/>
    <s v="Best Practice Recommendation"/>
    <m/>
    <m/>
    <m/>
    <s v="ASB"/>
    <s v="008-21"/>
    <m/>
    <s v="Best Practice Recommendation: Mass Fatality Scene Processing: Best Practice Recommendations for the Medicolegal Authority, First Edition, 2021"/>
    <s v="Provides definitions, guidelines, and best practices for the detection, processing, and recovery of physical and contextual evidence associated with mass fatality disaster scenes to ensure that evidence is carefully and consistently documented, and recove"/>
    <d v="2015-10-01T00:00:00"/>
    <s v="unknown"/>
    <s v="unknown"/>
    <d v="2016-08-22T00:00:00"/>
    <s v="N/A"/>
    <s v="N/A"/>
    <d v="2016-10-14T00:00:00"/>
    <s v="N/A"/>
    <d v="2020-11-16T00:00:00"/>
    <s v="N/A "/>
    <m/>
    <d v="2021-03-22T00:00:00"/>
    <d v="2021-09-03T00:00:00"/>
    <s v="YES"/>
    <s v="closed"/>
    <d v="2022-01-04T00:00:00"/>
    <d v="2022-01-31T00:00:00"/>
    <s v="N/A"/>
    <d v="2022-03-09T00:00:00"/>
    <d v="2022-04-05T00:00:00"/>
    <s v="NO"/>
    <m/>
    <s v=""/>
    <m/>
    <m/>
    <m/>
    <m/>
    <m/>
    <m/>
    <m/>
    <d v="2027-04-05T00:00:00"/>
    <s v="Examination &amp; Analysis"/>
    <s v="•Methods"/>
    <s v="Evidence Collection &amp; Handling"/>
    <s v="•Evidence Collection or Recovery"/>
    <s v="Not applicable"/>
    <s v="Add SDO published standard to Registry"/>
    <s v="COMPLETE"/>
    <s v="COMPLETE"/>
    <s v="COMPLETE"/>
    <m/>
    <s v="added to Registry April 5, 2022"/>
    <m/>
    <n v="47"/>
    <n v="-6086"/>
    <n v="-6040"/>
    <m/>
  </r>
  <r>
    <s v="MDI-003"/>
    <s v="Medicine"/>
    <x v="20"/>
    <m/>
    <m/>
    <m/>
    <m/>
    <m/>
    <x v="0"/>
    <s v="Best Practice Recommendation"/>
    <s v="SC to begin developing 2nd edition based on comments from Registry open comment period - see Under Development below"/>
    <m/>
    <m/>
    <s v="ASB"/>
    <s v="009-19"/>
    <m/>
    <s v="Best Practice Recommendations for the Examination of Human Remains by Forensic Pathologists in the Disaster Victim Identification Context, First Edition, 2019"/>
    <s v="Provides best practices and guidelines regarding postmortem data collection by forensic pathologists to aid in the identification of human remains following a mass fatality incident. This document does not speak to the role forensic pathologists may have "/>
    <d v="2015-10-01T00:00:00"/>
    <s v="unknown"/>
    <s v="unknown"/>
    <d v="2016-08-22T00:00:00"/>
    <s v="N/A"/>
    <s v="N/A"/>
    <d v="2017-11-17T00:00:00"/>
    <s v="N/A"/>
    <d v="2018-01-29T00:00:00"/>
    <s v="N/A "/>
    <d v="2018-10-01T00:00:00"/>
    <s v="N/A"/>
    <d v="2019-02-15T00:00:00"/>
    <s v="YES"/>
    <s v="closed"/>
    <d v="2020-12-05T00:00:00"/>
    <m/>
    <d v="2021-01-05T00:00:00"/>
    <d v="2021-08-11T00:00:00"/>
    <d v="2021-09-07T00:00:00"/>
    <s v="YES"/>
    <m/>
    <s v=""/>
    <m/>
    <m/>
    <m/>
    <m/>
    <m/>
    <m/>
    <m/>
    <d v="2026-09-07T00:00:00"/>
    <s v="Examination &amp; Analysis"/>
    <s v="•Scope of Examination"/>
    <m/>
    <m/>
    <s v="Not applicable"/>
    <s v="Add SDO published standard to Registry"/>
    <s v="COMPLETE"/>
    <s v="COMPLETE"/>
    <s v="COMPLETE"/>
    <m/>
    <m/>
    <d v="2018-10-01T00:00:00"/>
    <n v="47"/>
    <n v="110"/>
    <n v="157"/>
    <m/>
  </r>
  <r>
    <s v="MDI-004"/>
    <s v="Medicine"/>
    <x v="20"/>
    <s v="Forensic Anthropology"/>
    <m/>
    <m/>
    <m/>
    <m/>
    <x v="0"/>
    <s v="Standard"/>
    <m/>
    <m/>
    <m/>
    <s v="ASB"/>
    <s v="010-18"/>
    <m/>
    <s v="Best Practice Recommendation: Forensic Anthropology in Disaster Victim Identification: Best Practice Recommendations for the Medicolegal Authority, First Edition, 2018"/>
    <s v="Provides guidelines and best practices relevant to the role of forensic anthropology in a DVI operation. Anthropological methods, techniques and principles are typically employed in five primary capacities: 1) during the Preparedness phase of a DVI operat"/>
    <d v="2015-10-01T00:00:00"/>
    <m/>
    <m/>
    <d v="2016-08-22T00:00:00"/>
    <s v="N/A"/>
    <s v="N/A"/>
    <s v="unknown"/>
    <s v="unknown"/>
    <d v="2018-02-05T00:00:00"/>
    <s v="unknown"/>
    <d v="2018-03-12T00:00:00"/>
    <m/>
    <d v="2018-10-12T00:00:00"/>
    <s v="YES"/>
    <m/>
    <m/>
    <d v="2019-07-18T00:00:00"/>
    <m/>
    <d v="2019-08-23T00:00:00"/>
    <d v="2019-09-05T00:00:00"/>
    <m/>
    <m/>
    <s v=""/>
    <m/>
    <m/>
    <m/>
    <m/>
    <m/>
    <m/>
    <m/>
    <d v="2024-09-05T00:00:00"/>
    <s v="Examination &amp; Analysis"/>
    <s v="•Scope of Examination"/>
    <m/>
    <m/>
    <s v="Not applicable"/>
    <s v="Add SDO published standard to Registry"/>
    <s v="COMPLETE"/>
    <s v="COMPLETE"/>
    <s v="COMPLETE"/>
    <m/>
    <m/>
    <d v="2018-03-12T00:00:00"/>
    <n v="47"/>
    <n v="112"/>
    <n v="158"/>
    <m/>
  </r>
  <r>
    <s v="MDI-005"/>
    <s v="Medicine"/>
    <x v="20"/>
    <s v="Friction Ridge"/>
    <m/>
    <m/>
    <m/>
    <m/>
    <x v="0"/>
    <s v="Best Practice Recommendation"/>
    <m/>
    <m/>
    <m/>
    <s v="ASB"/>
    <s v="094-21"/>
    <m/>
    <s v="Postmortem Impression Recovery: Guidance and Best Practices for Disaster Victim Identification, First Edition, 2021"/>
    <s v="Provides guidance on, and highlights challenges associated with, obtaining postmortem prints from decedents and/or human remains in morgue operations associated with mass fatality disaster incidents."/>
    <s v="N/A"/>
    <s v="N/A"/>
    <s v="N/A"/>
    <m/>
    <s v="N/A"/>
    <s v="N/A"/>
    <s v="8/3/2018; 7/26/2021"/>
    <s v="unknown"/>
    <d v="2020-07-13T00:00:00"/>
    <s v="N/A"/>
    <m/>
    <s v="N/A"/>
    <d v="2021-07-30T00:00:00"/>
    <s v="YES"/>
    <s v="closed"/>
    <d v="2022-01-04T00:00:00"/>
    <d v="2022-01-31T00:00:00"/>
    <s v="N/A"/>
    <d v="2022-03-09T00:00:00"/>
    <d v="2022-04-05T00:00:00"/>
    <s v="NO"/>
    <m/>
    <s v=""/>
    <m/>
    <m/>
    <m/>
    <m/>
    <m/>
    <m/>
    <m/>
    <d v="2027-04-05T00:00:00"/>
    <s v="Evidence Collection &amp; Handling"/>
    <s v="•Evidence Identification"/>
    <s v="Examination &amp; Analysis"/>
    <s v="•Methods"/>
    <s v="HIGH"/>
    <s v="Add SDO published standard to Registry"/>
    <s v="COMPLETE"/>
    <s v="COMPLETE"/>
    <s v="COMPLETE"/>
    <m/>
    <s v="added to Registry April 5, 2022"/>
    <m/>
    <m/>
    <m/>
    <m/>
    <m/>
  </r>
  <r>
    <s v="MDI-007"/>
    <s v="Medicine"/>
    <x v="20"/>
    <s v="Forensic Odontology"/>
    <m/>
    <m/>
    <m/>
    <m/>
    <x v="1"/>
    <s v="Best Practice Recommendation"/>
    <s v="in FSSB review - petitions deadline 9/7/22"/>
    <m/>
    <m/>
    <s v="ASB"/>
    <s v="108-21"/>
    <m/>
    <s v="Forensic Odontology in Disaster Victim Identification: Best Practice Recommendations for the Medicolegal Authority, First Edition, 2021"/>
    <s v="Provides best practices for the deployment of a forensic odontology team in a mass fatality incident. It delineates proper protocols, equipment, hardware, and software requirements, as well as command structure for the deployment of this team as part of t"/>
    <m/>
    <m/>
    <m/>
    <m/>
    <s v="N/A"/>
    <s v="N/A"/>
    <d v="2021-01-05T00:00:00"/>
    <m/>
    <d v="2021-02-22T00:00:00"/>
    <s v="N/A (in SB)"/>
    <m/>
    <m/>
    <d v="2021-12-17T00:00:00"/>
    <s v="YES"/>
    <s v="https://www.surveymonkey.com/r/3C6R2Q7"/>
    <d v="2022-07-05T00:00:00"/>
    <d v="2022-08-01T00:00:00"/>
    <m/>
    <d v="2022-09-07T00:00:00"/>
    <m/>
    <m/>
    <m/>
    <s v=""/>
    <m/>
    <m/>
    <m/>
    <m/>
    <m/>
    <m/>
    <m/>
    <m/>
    <s v="Examination &amp; Analysis"/>
    <s v="•Methods"/>
    <s v="Examination &amp; Analysis"/>
    <s v="•Scope of Examination"/>
    <s v="HIGH"/>
    <s v="Add SDO published standard to Registry"/>
    <m/>
    <s v="In comment adjudication at OSAC"/>
    <s v="In comment adjudication at OSAC"/>
    <m/>
    <s v="Q3: SC voted on technical merit of this document , vote passed 1/25/2022; the SC expects this document to be posted to the Registry by September 2022."/>
    <m/>
    <m/>
    <m/>
    <m/>
    <m/>
  </r>
  <r>
    <s v="MDI-008"/>
    <s v="Medicine"/>
    <x v="20"/>
    <s v="Crime Scene "/>
    <s v="Forensic Odontology"/>
    <m/>
    <m/>
    <m/>
    <x v="1"/>
    <m/>
    <s v="in FSSB review - petitions deadline 9/7/22"/>
    <m/>
    <m/>
    <s v="ASB"/>
    <s v="125-21"/>
    <m/>
    <s v="Organizational and Foundational Standard for Medicolegal Death Investigation, First Edition, 2021"/>
    <s v="This is an overarching standard addressing the core principles of MDI, focusing on foundational principles, organizational structure, and things like certification and accreditation.  It is out of our subcommittee and has been with the ASB since February."/>
    <m/>
    <m/>
    <m/>
    <m/>
    <s v="N/A"/>
    <s v="N/A"/>
    <d v="2019-08-02T00:00:00"/>
    <m/>
    <d v="2020-11-02T00:00:00"/>
    <s v="N/A (in SB)"/>
    <m/>
    <m/>
    <d v="2021-12-24T00:00:00"/>
    <s v="YES"/>
    <s v="https://www.surveymonkey.com/r/3JJ2LNM"/>
    <d v="2022-07-05T00:00:00"/>
    <d v="2022-08-01T00:00:00"/>
    <m/>
    <d v="2022-09-07T00:00:00"/>
    <m/>
    <m/>
    <m/>
    <s v=""/>
    <m/>
    <m/>
    <m/>
    <m/>
    <m/>
    <m/>
    <m/>
    <m/>
    <s v="Competency &amp; Monitoring"/>
    <m/>
    <m/>
    <m/>
    <s v="HIGH"/>
    <s v="Add SDO published standard to Registry"/>
    <m/>
    <s v="In comment adjudication at OSAC"/>
    <s v="In open comment at OSAC"/>
    <m/>
    <m/>
    <m/>
    <m/>
    <m/>
    <m/>
    <m/>
  </r>
  <r>
    <s v="MDI-009"/>
    <s v="Medicine"/>
    <x v="20"/>
    <s v="Human Forensic Biology"/>
    <m/>
    <m/>
    <m/>
    <m/>
    <x v="2"/>
    <s v="Best Practice Recommendation"/>
    <s v="SC is revising this (version 2) and has sent it to ASB to work on revisions. SC submitted NWP form and revised standard to ASB. It will go through 1.5 RA process. NOTE: The first edition was published in 2019 but never on the Registry.  "/>
    <s v="Joint Venture with SDO"/>
    <m/>
    <s v="ASB"/>
    <s v="006-xx"/>
    <m/>
    <s v="Best Practice Recommendations for DNA Analysis for Human Identification in Mass Fatality Incidents, Second Edition, 20xx"/>
    <s v="Aims to provide information that allows jurisdictions to prepare for a mass fatality incident and implement a DNA sample collection and analysis plan to effectively contribute to the identification of the victims. Decisions made in the early stages of an "/>
    <d v="2015-10-01T00:00:00"/>
    <m/>
    <m/>
    <d v="2016-08-22T00:00:00"/>
    <s v="N/A"/>
    <s v="N/A"/>
    <m/>
    <m/>
    <d v="2018-08-13T00:00:00"/>
    <m/>
    <d v="2018-11-01T00:00:00"/>
    <m/>
    <d v="2019-02-15T00:00:00"/>
    <s v="YES"/>
    <m/>
    <m/>
    <m/>
    <m/>
    <m/>
    <m/>
    <m/>
    <m/>
    <s v=""/>
    <m/>
    <m/>
    <m/>
    <m/>
    <m/>
    <m/>
    <m/>
    <m/>
    <s v="Evidence Collection &amp; Handling"/>
    <s v="•Evidence Collection or Recovery"/>
    <m/>
    <m/>
    <s v="HIGH"/>
    <s v="At SDO for further development"/>
    <m/>
    <s v="In comment adjudication at OSAC"/>
    <s v="Under development at SDO"/>
    <m/>
    <m/>
    <d v="2018-11-01T00:00:00"/>
    <n v="47"/>
    <n v="128"/>
    <n v="174"/>
    <m/>
  </r>
  <r>
    <s v="MDI-013"/>
    <s v="Medicine"/>
    <x v="20"/>
    <s v="Friction Ridge"/>
    <m/>
    <m/>
    <m/>
    <m/>
    <x v="2"/>
    <s v="Standard"/>
    <s v="under review - second edition; SC submitted NWP form and revised standard to ASB; PINS published 9/2/2022"/>
    <s v="Joint Venture with SDO"/>
    <m/>
    <s v="ASB"/>
    <s v="007-xx"/>
    <m/>
    <s v="Best Practice Recommendation: Postmortem Impression Submission Strategy for Comprehensive Searches of Essential Automated Fingerprint Identification System Databases, Second Edition, 20xx"/>
    <s v="Provides guidance to medical examiners, coroners and investigators regarding the submission of recorded postmortem impressions for comprehensive searches of essential automated fingerprint identification system databases. While a number of factors affect "/>
    <d v="2015-10-01T00:00:00"/>
    <m/>
    <m/>
    <m/>
    <s v="N/A"/>
    <s v="N/A"/>
    <d v="2022-09-02T00:00:00"/>
    <m/>
    <m/>
    <m/>
    <d v="2018-01-01T00:00:00"/>
    <m/>
    <m/>
    <m/>
    <m/>
    <m/>
    <m/>
    <m/>
    <m/>
    <m/>
    <m/>
    <m/>
    <s v=""/>
    <m/>
    <m/>
    <m/>
    <m/>
    <m/>
    <m/>
    <m/>
    <m/>
    <s v="Examination &amp; Analysis"/>
    <s v="•Scope of Examination"/>
    <m/>
    <m/>
    <s v="HIGH"/>
    <s v="At SDO for further development"/>
    <m/>
    <s v="Pending SDO publication"/>
    <s v="Under development at SDO"/>
    <m/>
    <m/>
    <d v="2018-01-01T00:00:00"/>
    <n v="47"/>
    <n v="92"/>
    <n v="138"/>
    <m/>
  </r>
  <r>
    <s v="MDI-010"/>
    <s v="Medicine"/>
    <x v="20"/>
    <m/>
    <m/>
    <m/>
    <m/>
    <m/>
    <x v="3"/>
    <m/>
    <s v="PINS published 4/1/2022"/>
    <m/>
    <s v="OSAC 2021-N-0007"/>
    <s v="ASB"/>
    <s v="181"/>
    <m/>
    <s v="Media Communications Following a Mass Fatality Incident: Best Practice Recommendations for the Medicolegal Authority"/>
    <s v="Provides guidance on the various aspects of communication and data sharing with media in mass fatality incidents. "/>
    <s v="N/A"/>
    <s v="N/A"/>
    <s v="N/A"/>
    <m/>
    <s v="N/A"/>
    <s v="N/A"/>
    <d v="2022-04-01T00:00:00"/>
    <s v="TBD"/>
    <s v="TBD"/>
    <s v="TBD"/>
    <m/>
    <s v="TBD"/>
    <s v="TBD"/>
    <s v="NO - started as OSAC Proposed Standard"/>
    <m/>
    <m/>
    <m/>
    <m/>
    <m/>
    <m/>
    <m/>
    <m/>
    <s v="non-STRP"/>
    <d v="2021-06-01T00:00:00"/>
    <d v="2021-07-01T00:00:00"/>
    <n v="0"/>
    <s v="N/A"/>
    <d v="2021-07-22T00:00:00"/>
    <d v="2021-08-03T00:00:00"/>
    <s v="NO"/>
    <m/>
    <s v="Quality Assurance"/>
    <s v="•Quality Control"/>
    <m/>
    <m/>
    <s v="HIGH"/>
    <s v="At SDO for further development"/>
    <m/>
    <s v="Under development at SDO"/>
    <s v="Under development at SDO"/>
    <m/>
    <m/>
    <m/>
    <m/>
    <m/>
    <m/>
    <m/>
  </r>
  <r>
    <s v="MDI-011"/>
    <s v="Medicine"/>
    <x v="20"/>
    <m/>
    <m/>
    <m/>
    <m/>
    <m/>
    <x v="3"/>
    <m/>
    <s v="PINS published 4/1/2022"/>
    <m/>
    <s v="OSAC 2021-N-0008"/>
    <s v="ASB"/>
    <s v="182"/>
    <m/>
    <s v="Victim Accounting: Best Practice Recommendations for Medicolegal Authorities in Mass Fatality Management"/>
    <s v="Provides perspective on victim accounting issues in mass fatality incidents and best practices for medicolegal authorities of accounting in mass fatality management."/>
    <s v="N/A"/>
    <s v="N/A"/>
    <s v="N/A"/>
    <m/>
    <s v="N/A"/>
    <s v="N/A"/>
    <d v="2022-04-01T00:00:00"/>
    <s v="TBD"/>
    <s v="TBD"/>
    <s v="TBD"/>
    <m/>
    <s v="TBD"/>
    <s v="TBD"/>
    <s v="NO - started as OSAC Proposed Standard"/>
    <m/>
    <m/>
    <m/>
    <m/>
    <m/>
    <m/>
    <m/>
    <m/>
    <s v="non-STRP"/>
    <d v="2021-06-01T00:00:00"/>
    <d v="2021-07-01T00:00:00"/>
    <n v="0"/>
    <s v="N/A"/>
    <d v="2021-07-22T00:00:00"/>
    <d v="2021-08-03T00:00:00"/>
    <s v="NO"/>
    <m/>
    <s v="Examination &amp; Analysis"/>
    <s v="•Methods"/>
    <s v="Examination &amp; Analysis"/>
    <s v="•Scope of Examination"/>
    <s v="HIGH"/>
    <s v="At SDO for further development"/>
    <m/>
    <s v="Under development at SDO"/>
    <s v="Under development at SDO"/>
    <m/>
    <m/>
    <m/>
    <m/>
    <m/>
    <m/>
    <m/>
  </r>
  <r>
    <s v="MDI-012"/>
    <s v="Medicine"/>
    <x v="20"/>
    <s v="VITAL?"/>
    <m/>
    <m/>
    <m/>
    <m/>
    <x v="3"/>
    <m/>
    <m/>
    <m/>
    <s v="OSAC 2021-S-0013"/>
    <m/>
    <m/>
    <m/>
    <s v="Standard Guide for Post Mortem Examination Photography"/>
    <m/>
    <m/>
    <m/>
    <m/>
    <m/>
    <s v="N/A"/>
    <s v="N/A"/>
    <m/>
    <m/>
    <m/>
    <m/>
    <m/>
    <m/>
    <m/>
    <m/>
    <m/>
    <m/>
    <m/>
    <m/>
    <m/>
    <m/>
    <m/>
    <m/>
    <s v="STRP"/>
    <m/>
    <m/>
    <m/>
    <m/>
    <m/>
    <d v="2022-03-01T00:00:00"/>
    <m/>
    <m/>
    <m/>
    <m/>
    <m/>
    <m/>
    <s v="HIGH"/>
    <s v="At SDO for further development"/>
    <m/>
    <s v="Under development at SDO"/>
    <s v="Under development at SDO"/>
    <m/>
    <m/>
    <m/>
    <m/>
    <m/>
    <m/>
    <m/>
  </r>
  <r>
    <s v="MDI-014"/>
    <s v="Medicine"/>
    <x v="20"/>
    <m/>
    <m/>
    <m/>
    <m/>
    <m/>
    <x v="3"/>
    <m/>
    <s v="OSAC pulled this document from ASB on 7/6/21 to resubmit at a later date "/>
    <m/>
    <s v="OSAC 2022-N-0026"/>
    <m/>
    <m/>
    <m/>
    <s v="Medicolegal Death Investigation: Terms and Definitions"/>
    <s v="Provides terms of reference, and their definitions for medicolegal death investigation."/>
    <s v="N/A"/>
    <s v="N/A"/>
    <s v="N/A"/>
    <m/>
    <s v="N/A"/>
    <s v="N/A"/>
    <s v="TBD"/>
    <s v="TBD"/>
    <s v="TBD"/>
    <s v="TBD"/>
    <m/>
    <s v="TBD"/>
    <s v="TBD"/>
    <s v="NO - started as OSAC Proposed Standard"/>
    <m/>
    <m/>
    <m/>
    <m/>
    <m/>
    <m/>
    <m/>
    <m/>
    <s v="non-STRP"/>
    <d v="2022-02-01T00:00:00"/>
    <d v="2022-02-28T00:00:00"/>
    <n v="48"/>
    <s v="N/A"/>
    <d v="2022-08-10T00:00:00"/>
    <d v="2022-09-06T00:00:00"/>
    <s v="YES"/>
    <m/>
    <s v="Terminology"/>
    <m/>
    <m/>
    <m/>
    <s v="HIGH"/>
    <s v="Add OSAC Proposed Standard to Registry and send to SDO"/>
    <m/>
    <s v="In open comment at OSAC"/>
    <s v="In FSSB review"/>
    <m/>
    <m/>
    <m/>
    <m/>
    <m/>
    <m/>
    <m/>
  </r>
  <r>
    <s v="MDI-017"/>
    <s v="Medicine"/>
    <x v="20"/>
    <m/>
    <m/>
    <m/>
    <m/>
    <m/>
    <x v="4"/>
    <s v="Best Practice Recommendation"/>
    <s v="SC to begin developing 2nd edition based on comments from Registry open comment period"/>
    <s v="Joint Venture with SDO ???"/>
    <m/>
    <s v="ASB"/>
    <s v="009-xx"/>
    <m/>
    <s v="Best Practice Recommendations for the Examination of Human Remains by Forensic Pathologists in the Disaster Victim Identification Context, Second Edition, 20xx"/>
    <s v="Provides best practices and guidelines regarding postmortem data collection by forensic pathologists to aid in the identification of human remains following a mass fatality incident. This document does not speak to the role forensic pathologists may have "/>
    <d v="2015-10-01T00:00:00"/>
    <m/>
    <m/>
    <d v="2016-08-22T00:00:00"/>
    <s v="N/A"/>
    <s v="N/A"/>
    <d v="2017-11-17T00:00:00"/>
    <m/>
    <d v="2018-01-29T00:00:00"/>
    <m/>
    <d v="2018-10-01T00:00:00"/>
    <m/>
    <d v="2019-02-15T00:00:00"/>
    <m/>
    <m/>
    <m/>
    <m/>
    <m/>
    <m/>
    <m/>
    <m/>
    <m/>
    <s v=""/>
    <m/>
    <m/>
    <m/>
    <m/>
    <m/>
    <m/>
    <m/>
    <m/>
    <s v="Examination &amp; Analysis"/>
    <s v="•Scope of Examination"/>
    <m/>
    <m/>
    <s v="MED"/>
    <s v="Initiate revision"/>
    <m/>
    <m/>
    <s v="Started / In progress"/>
    <m/>
    <m/>
    <d v="2018-10-01T00:00:00"/>
    <n v="47"/>
    <n v="110"/>
    <n v="157"/>
    <m/>
  </r>
  <r>
    <s v="MDI-016"/>
    <s v="Medicine"/>
    <x v="20"/>
    <m/>
    <m/>
    <m/>
    <m/>
    <m/>
    <x v="4"/>
    <s v="Best Practice Recommendation"/>
    <s v="in comment adjudication @OSAC"/>
    <m/>
    <s v="OSAC 2022-N-0020"/>
    <s v="ASB"/>
    <s v="005"/>
    <m/>
    <s v="Standard for Mass Fatality Incident Management"/>
    <s v="Identifies the individual components of effective DVI data management systems, and reconciles them with the most appropriate applicable, non-fatality management specific data management standards. The components identified in this document are best practi"/>
    <s v="N/A"/>
    <s v="N/A"/>
    <s v="N/A"/>
    <m/>
    <s v="N/A"/>
    <s v="N/A"/>
    <d v="2016-10-14T00:00:00"/>
    <m/>
    <m/>
    <m/>
    <m/>
    <m/>
    <m/>
    <s v="NO - started as OSAC Proposed Standard"/>
    <m/>
    <m/>
    <m/>
    <m/>
    <m/>
    <m/>
    <m/>
    <m/>
    <s v="non-STRP"/>
    <d v="2022-07-05T00:00:00"/>
    <d v="2022-08-01T00:00:00"/>
    <n v="17"/>
    <s v="N/A"/>
    <m/>
    <m/>
    <m/>
    <m/>
    <s v="Examination &amp; Analysis"/>
    <s v="•Data Criteria &amp; Analysis"/>
    <s v="Examination &amp; Analysis"/>
    <s v="•Scope of Examination"/>
    <s v="HIGH"/>
    <s v="Add OSAC Proposed Standard to Registry and send to SDO"/>
    <m/>
    <s v="Started / In progress"/>
    <s v="Started / In progress"/>
    <m/>
    <m/>
    <m/>
    <m/>
    <m/>
    <m/>
    <m/>
  </r>
  <r>
    <s v="MDI-024"/>
    <s v="Medicine"/>
    <x v="20"/>
    <m/>
    <m/>
    <m/>
    <m/>
    <m/>
    <x v="4"/>
    <m/>
    <s v="in open comment @OSAC - comment deadline 10/3/22"/>
    <m/>
    <s v="OSAC 2022-N-0021"/>
    <m/>
    <m/>
    <m/>
    <s v="Family Engagement Following a Mass Fatality Incident: Victim Information Center Best Practice Recommendations for Medicolegal Authorities"/>
    <s v="Following a mass fatality incident (MFI) the Medical Examiner/Coroner (ME/C) should establish the Victim Information Center (VIC) to conduct the medicolegal functions in coordination with a Family Assistance Center (FAC). These functions include conductin"/>
    <s v="N/A"/>
    <s v="N/A"/>
    <s v="N/A"/>
    <m/>
    <s v="N/A"/>
    <s v="N/A"/>
    <s v="TBD"/>
    <s v="TBD"/>
    <s v="TBD"/>
    <s v="TBD"/>
    <m/>
    <s v="TBD"/>
    <s v="TBD"/>
    <s v="NO - started as OSAC Proposed Standard"/>
    <m/>
    <m/>
    <m/>
    <m/>
    <m/>
    <m/>
    <m/>
    <m/>
    <s v="non-STRP"/>
    <d v="2022-09-06T00:00:00"/>
    <d v="2022-10-03T00:00:00"/>
    <m/>
    <m/>
    <m/>
    <m/>
    <m/>
    <m/>
    <s v="Quality Assurance"/>
    <s v="•Quality Control"/>
    <m/>
    <m/>
    <s v="HIGH"/>
    <s v="At SDO for further development"/>
    <m/>
    <s v="Under review by STRP"/>
    <s v="Started / In progress"/>
    <m/>
    <m/>
    <m/>
    <m/>
    <m/>
    <m/>
    <m/>
  </r>
  <r>
    <s v="MDI-018"/>
    <s v="Medicine"/>
    <x v="20"/>
    <m/>
    <m/>
    <m/>
    <m/>
    <m/>
    <x v="4"/>
    <m/>
    <s v="in comment adjudication @OSAC; NOTE: doc was previously titled: Disaster Victim Identification Process: Standards for the Medicolegal Authority; STR comments due 8/25/22"/>
    <m/>
    <s v="OSAC 2022-S-0022"/>
    <m/>
    <m/>
    <m/>
    <s v="Standard for Disaster Victim Identification"/>
    <s v="The purpose of this document is to promulgate a disaster victim identification standard for medicolegal death investigation authorities, practitioners and planners to make identifications and ensure their accuracy in disaster victim identification (DVI) o"/>
    <s v="N/A"/>
    <s v="N/A"/>
    <s v="N/A"/>
    <m/>
    <s v="N/A"/>
    <s v="N/A"/>
    <s v="TBD"/>
    <s v="TBD"/>
    <s v="TBD"/>
    <s v="TBD"/>
    <m/>
    <s v="TBD"/>
    <s v="TBD"/>
    <s v="NO - started as OSAC Proposed Standard"/>
    <m/>
    <m/>
    <m/>
    <m/>
    <m/>
    <m/>
    <m/>
    <m/>
    <s v="STRP"/>
    <d v="2022-07-05T00:00:00"/>
    <d v="2022-08-01T00:00:00"/>
    <n v="25"/>
    <n v="149"/>
    <m/>
    <m/>
    <m/>
    <m/>
    <s v="Examination &amp; Analysis"/>
    <s v="•Methods"/>
    <s v="Examination &amp; Analysis"/>
    <s v="•Scope of Examination"/>
    <s v="HIGH"/>
    <s v="Complete STRP evaluation"/>
    <m/>
    <s v="Started / In progress"/>
    <s v="Under review by STRP"/>
    <m/>
    <m/>
    <m/>
    <m/>
    <m/>
    <m/>
    <m/>
  </r>
  <r>
    <s v="MDI-015"/>
    <s v="Medicine"/>
    <x v="20"/>
    <s v="Forensic Anthropology"/>
    <s v="Crime Scene"/>
    <m/>
    <m/>
    <m/>
    <x v="4"/>
    <m/>
    <s v="in comment adjudication @OSAC"/>
    <m/>
    <s v="OSAC 2022-N-0027"/>
    <m/>
    <m/>
    <m/>
    <s v="Medicolegal Death Investigation Response to Death Locations and Incident Scenes: Best Practice Recommendations"/>
    <m/>
    <s v="N/A"/>
    <s v="N/A"/>
    <s v="N/A"/>
    <m/>
    <s v="N/A"/>
    <s v="N/A"/>
    <s v="TBD"/>
    <s v="TBD"/>
    <s v="TBD"/>
    <s v="TBD"/>
    <m/>
    <s v="TBD"/>
    <s v="TBD"/>
    <s v="NO - started as OSAC Proposed Standard"/>
    <m/>
    <m/>
    <m/>
    <m/>
    <m/>
    <m/>
    <m/>
    <m/>
    <s v="non-STRP"/>
    <d v="2022-03-01T00:00:00"/>
    <d v="2022-04-04T00:00:00"/>
    <n v="11"/>
    <s v="N/A"/>
    <m/>
    <m/>
    <m/>
    <m/>
    <s v="Evidence Collection &amp; Handling"/>
    <s v="•Evidence Identification"/>
    <m/>
    <m/>
    <s v="HIGH"/>
    <s v="Add OSAC Proposed Standard to Registry and send to SDO"/>
    <m/>
    <s v="In open comment at OSAC"/>
    <s v="Under review by STRP"/>
    <m/>
    <m/>
    <m/>
    <m/>
    <m/>
    <m/>
    <m/>
  </r>
  <r>
    <s v="MDI-019"/>
    <s v="Medicine"/>
    <x v="20"/>
    <m/>
    <m/>
    <m/>
    <m/>
    <m/>
    <x v="4"/>
    <m/>
    <s v="Per SC during Q3 review: PINS published by ANSI on October 1, 2021. The draft document has not yet been created at OSAC. Therefore, the ASB DVI CB WG creation will wait until a draft document is_x000a_submitted to ASB. "/>
    <m/>
    <m/>
    <s v="ASB"/>
    <s v="176"/>
    <m/>
    <s v="Best Practice Recommendations for Fatality Management During a Pandemic"/>
    <m/>
    <m/>
    <m/>
    <m/>
    <m/>
    <s v="N/A"/>
    <s v="N/A"/>
    <d v="2021-10-01T00:00:00"/>
    <m/>
    <m/>
    <m/>
    <m/>
    <m/>
    <m/>
    <m/>
    <m/>
    <m/>
    <m/>
    <m/>
    <m/>
    <m/>
    <m/>
    <m/>
    <s v=""/>
    <m/>
    <m/>
    <m/>
    <m/>
    <m/>
    <m/>
    <m/>
    <m/>
    <m/>
    <m/>
    <m/>
    <m/>
    <s v="MED"/>
    <s v="Start draft"/>
    <m/>
    <s v="Not started"/>
    <s v="Started / In progress"/>
    <m/>
    <m/>
    <m/>
    <m/>
    <m/>
    <m/>
    <m/>
  </r>
  <r>
    <s v="MDI-020"/>
    <s v="Medicine"/>
    <x v="20"/>
    <s v="Crime Scene"/>
    <m/>
    <m/>
    <m/>
    <m/>
    <x v="4"/>
    <m/>
    <s v="in early drafting stages"/>
    <m/>
    <m/>
    <m/>
    <m/>
    <m/>
    <s v="Standard for Data Collection in DVI"/>
    <s v="Standard for collection, storage, and sharing of various data types collected during the MDI process"/>
    <m/>
    <m/>
    <m/>
    <m/>
    <s v="N/A"/>
    <s v="N/A"/>
    <m/>
    <m/>
    <m/>
    <m/>
    <m/>
    <m/>
    <m/>
    <m/>
    <m/>
    <m/>
    <m/>
    <m/>
    <m/>
    <m/>
    <m/>
    <m/>
    <s v=""/>
    <m/>
    <m/>
    <m/>
    <m/>
    <m/>
    <m/>
    <m/>
    <m/>
    <m/>
    <m/>
    <m/>
    <m/>
    <s v="MED"/>
    <s v="Complete initial draft"/>
    <m/>
    <s v="Started / In progress"/>
    <m/>
    <m/>
    <m/>
    <m/>
    <m/>
    <m/>
    <m/>
    <m/>
  </r>
  <r>
    <s v="MDI-021"/>
    <s v="Medicine"/>
    <x v="20"/>
    <m/>
    <m/>
    <m/>
    <m/>
    <m/>
    <x v="4"/>
    <m/>
    <s v="Awaiting research outside of OSAC to complete this document"/>
    <m/>
    <m/>
    <m/>
    <m/>
    <m/>
    <s v="Workload Limitations for Medicolegal Death Investigators"/>
    <s v="Describes upper boundaries on the amount and extent of work performed by medicolegal death investigators.  The goal is to use it as a tool to help offices achieve adequate staffing for their workloads."/>
    <m/>
    <m/>
    <m/>
    <m/>
    <s v="N/A"/>
    <s v="N/A"/>
    <m/>
    <m/>
    <m/>
    <m/>
    <m/>
    <m/>
    <m/>
    <m/>
    <m/>
    <m/>
    <m/>
    <m/>
    <m/>
    <m/>
    <m/>
    <m/>
    <s v=""/>
    <m/>
    <m/>
    <m/>
    <m/>
    <m/>
    <m/>
    <m/>
    <m/>
    <s v="Competency &amp; Monitoring"/>
    <m/>
    <m/>
    <m/>
    <s v="LOW"/>
    <s v="Complete initial draft"/>
    <m/>
    <s v="Started / In progress"/>
    <m/>
    <m/>
    <m/>
    <m/>
    <m/>
    <m/>
    <m/>
    <m/>
  </r>
  <r>
    <s v="MDI-026"/>
    <s v="Medicine"/>
    <x v="20"/>
    <m/>
    <m/>
    <m/>
    <m/>
    <m/>
    <x v="4"/>
    <m/>
    <s v="in final stages of drafting"/>
    <m/>
    <m/>
    <m/>
    <m/>
    <m/>
    <s v="Best Practice Recommendation for Communication with Next of Kin (NOK) and Family"/>
    <m/>
    <m/>
    <m/>
    <m/>
    <m/>
    <s v="N/A"/>
    <s v="N/A"/>
    <m/>
    <m/>
    <m/>
    <m/>
    <m/>
    <m/>
    <m/>
    <m/>
    <m/>
    <m/>
    <m/>
    <m/>
    <m/>
    <m/>
    <m/>
    <m/>
    <s v=""/>
    <m/>
    <m/>
    <m/>
    <m/>
    <m/>
    <m/>
    <m/>
    <m/>
    <m/>
    <m/>
    <m/>
    <m/>
    <s v="HIGH"/>
    <s v="Add OSAC Proposed Standard to Registry and send to SDO"/>
    <m/>
    <s v="Started / In progress"/>
    <s v="Started / In progress"/>
    <m/>
    <m/>
    <m/>
    <m/>
    <m/>
    <m/>
    <m/>
  </r>
  <r>
    <s v="MDI-027"/>
    <s v="Medicine"/>
    <x v="20"/>
    <s v="Crime Scene"/>
    <m/>
    <m/>
    <m/>
    <m/>
    <x v="4"/>
    <m/>
    <s v="in final stages of drafting"/>
    <m/>
    <m/>
    <m/>
    <m/>
    <m/>
    <s v="Best Practice Recommendation for Interactions with Organ Procurement Organizations (OPO)"/>
    <m/>
    <m/>
    <m/>
    <m/>
    <m/>
    <s v="N/A"/>
    <s v="N/A"/>
    <m/>
    <m/>
    <m/>
    <m/>
    <m/>
    <m/>
    <m/>
    <m/>
    <m/>
    <m/>
    <m/>
    <m/>
    <m/>
    <m/>
    <m/>
    <m/>
    <s v=""/>
    <m/>
    <m/>
    <m/>
    <m/>
    <m/>
    <m/>
    <m/>
    <m/>
    <m/>
    <m/>
    <m/>
    <m/>
    <s v="HIGH"/>
    <s v="Add OSAC Proposed Standard to Registry and send to SDO"/>
    <m/>
    <s v="Started / In progress"/>
    <s v="Started / In progress"/>
    <m/>
    <m/>
    <m/>
    <m/>
    <m/>
    <m/>
    <m/>
  </r>
  <r>
    <s v="MDI-028"/>
    <s v="Medicine"/>
    <x v="20"/>
    <m/>
    <m/>
    <m/>
    <m/>
    <m/>
    <x v="4"/>
    <m/>
    <s v="in early drafting stages"/>
    <m/>
    <m/>
    <m/>
    <m/>
    <m/>
    <s v="Best Practice Recommendation for Assesment of a Decedent on Scene"/>
    <m/>
    <m/>
    <m/>
    <m/>
    <m/>
    <s v="N/A"/>
    <s v="N/A"/>
    <m/>
    <m/>
    <m/>
    <m/>
    <m/>
    <m/>
    <m/>
    <m/>
    <m/>
    <m/>
    <m/>
    <m/>
    <m/>
    <m/>
    <m/>
    <m/>
    <s v=""/>
    <m/>
    <m/>
    <m/>
    <m/>
    <m/>
    <m/>
    <m/>
    <m/>
    <s v="Evidence Collection &amp; Handling"/>
    <s v="•Evidence Identification"/>
    <m/>
    <m/>
    <s v="HIGH"/>
    <s v="Complete initial draft"/>
    <m/>
    <s v="Started / In progress"/>
    <s v="Started / In progress"/>
    <m/>
    <m/>
    <m/>
    <m/>
    <m/>
    <m/>
    <m/>
  </r>
  <r>
    <s v="MDI-029"/>
    <s v="Medicine"/>
    <x v="20"/>
    <m/>
    <m/>
    <m/>
    <m/>
    <m/>
    <x v="4"/>
    <m/>
    <s v="Updated status to Under Develop (OPO ID was previously MDI-NYD-0001)"/>
    <m/>
    <m/>
    <m/>
    <m/>
    <m/>
    <s v="Ethical Considerations in Disaster Victim Identification"/>
    <s v="Directed towards medicolegal authorities for consideration in their planning and execution of mass fatality management and disaster victim identification operations.  Therefore, the text that follows offers a broad overview of pertinent ethical considerat"/>
    <m/>
    <m/>
    <m/>
    <m/>
    <s v="N/A"/>
    <s v="N/A"/>
    <m/>
    <m/>
    <m/>
    <m/>
    <m/>
    <m/>
    <m/>
    <m/>
    <m/>
    <m/>
    <m/>
    <m/>
    <m/>
    <m/>
    <m/>
    <m/>
    <s v=""/>
    <m/>
    <m/>
    <m/>
    <m/>
    <m/>
    <m/>
    <m/>
    <m/>
    <m/>
    <m/>
    <m/>
    <m/>
    <s v="MED"/>
    <s v="Complete initial draft"/>
    <m/>
    <s v="Not started"/>
    <s v="Started / In progress"/>
    <m/>
    <m/>
    <m/>
    <m/>
    <m/>
    <m/>
    <m/>
  </r>
  <r>
    <s v="MDI-030"/>
    <s v="Medicine"/>
    <x v="20"/>
    <m/>
    <m/>
    <m/>
    <m/>
    <m/>
    <x v="4"/>
    <m/>
    <m/>
    <m/>
    <m/>
    <m/>
    <m/>
    <m/>
    <s v="Best Practice Recommendation for Common Data Elements"/>
    <m/>
    <m/>
    <m/>
    <m/>
    <m/>
    <s v="N/A"/>
    <s v="N/A"/>
    <m/>
    <m/>
    <m/>
    <m/>
    <m/>
    <m/>
    <m/>
    <m/>
    <m/>
    <m/>
    <m/>
    <m/>
    <m/>
    <m/>
    <m/>
    <m/>
    <m/>
    <m/>
    <m/>
    <m/>
    <m/>
    <m/>
    <m/>
    <m/>
    <m/>
    <m/>
    <m/>
    <m/>
    <m/>
    <s v="MED"/>
    <s v="Start draft"/>
    <m/>
    <m/>
    <s v="Not started"/>
    <m/>
    <m/>
    <m/>
    <m/>
    <m/>
    <m/>
    <m/>
  </r>
  <r>
    <s v="MDI-031"/>
    <s v="Medicine"/>
    <x v="20"/>
    <m/>
    <m/>
    <m/>
    <m/>
    <m/>
    <x v="4"/>
    <m/>
    <m/>
    <m/>
    <m/>
    <m/>
    <m/>
    <m/>
    <s v="Best Practice Recommendation for Deaths in Custody"/>
    <m/>
    <m/>
    <m/>
    <m/>
    <m/>
    <s v="N/A"/>
    <s v="N/A"/>
    <m/>
    <m/>
    <m/>
    <m/>
    <m/>
    <m/>
    <m/>
    <m/>
    <m/>
    <m/>
    <m/>
    <m/>
    <m/>
    <m/>
    <m/>
    <m/>
    <m/>
    <m/>
    <m/>
    <m/>
    <m/>
    <m/>
    <m/>
    <m/>
    <m/>
    <m/>
    <m/>
    <m/>
    <m/>
    <s v="LOW"/>
    <s v="Start draft"/>
    <m/>
    <m/>
    <s v="Not started"/>
    <m/>
    <m/>
    <m/>
    <m/>
    <m/>
    <m/>
    <m/>
  </r>
  <r>
    <s v="MDI-NYD-0002"/>
    <s v="Medicine"/>
    <x v="20"/>
    <m/>
    <m/>
    <m/>
    <m/>
    <m/>
    <x v="5"/>
    <m/>
    <m/>
    <m/>
    <m/>
    <m/>
    <m/>
    <m/>
    <s v="Best Practice Recommendations for Building Resiliency for Disaster Victim Identification Responders"/>
    <s v="Provides best practices for mental health self- care of mass fatality  management personnel and volunteers.  This guidance is for use by medicolegal authorities to ensure resilience of those confronting the  stressors of mass fatalities."/>
    <m/>
    <m/>
    <m/>
    <m/>
    <s v="N/A"/>
    <s v="N/A"/>
    <m/>
    <m/>
    <m/>
    <m/>
    <m/>
    <m/>
    <m/>
    <m/>
    <m/>
    <m/>
    <m/>
    <m/>
    <m/>
    <m/>
    <m/>
    <m/>
    <s v=""/>
    <m/>
    <m/>
    <m/>
    <m/>
    <m/>
    <m/>
    <m/>
    <m/>
    <s v="Competency &amp; Monitoring"/>
    <s v="•Training"/>
    <m/>
    <m/>
    <s v="MED"/>
    <s v="Start draft"/>
    <m/>
    <s v="Not started"/>
    <s v="Not started"/>
    <m/>
    <m/>
    <m/>
    <m/>
    <m/>
    <m/>
    <m/>
  </r>
  <r>
    <s v="MDI-NYD-0003"/>
    <s v="Medicine"/>
    <x v="20"/>
    <m/>
    <m/>
    <m/>
    <m/>
    <m/>
    <x v="5"/>
    <m/>
    <m/>
    <m/>
    <m/>
    <m/>
    <m/>
    <m/>
    <s v="Best Practice Recommendations for Managing Disaster Victim Identification Response with Chemical, Biological, Nuclear, and Explosive Trauma"/>
    <s v="Recommends best practices for medicolegal authority to ensure the safety of recovery and morgue operations following a mass fatality incident involving hazardous materials.  "/>
    <m/>
    <m/>
    <m/>
    <m/>
    <s v="N/A"/>
    <s v="N/A"/>
    <m/>
    <m/>
    <m/>
    <m/>
    <m/>
    <m/>
    <m/>
    <m/>
    <m/>
    <m/>
    <m/>
    <m/>
    <m/>
    <m/>
    <m/>
    <m/>
    <s v=""/>
    <m/>
    <m/>
    <m/>
    <m/>
    <m/>
    <m/>
    <m/>
    <m/>
    <s v="Examination &amp; Analysis"/>
    <s v="•Methods"/>
    <s v="Examination &amp; Analysis"/>
    <s v="•Scope of Examination"/>
    <s v="LOW"/>
    <s v="Start draft"/>
    <m/>
    <s v="Not started"/>
    <s v="Not started"/>
    <m/>
    <m/>
    <m/>
    <m/>
    <m/>
    <m/>
    <m/>
  </r>
  <r>
    <s v="MDI-NYD-0004"/>
    <s v="Medicine"/>
    <x v="20"/>
    <s v="Forensic Anthropology"/>
    <s v="Forensic Odontology"/>
    <m/>
    <m/>
    <m/>
    <x v="5"/>
    <m/>
    <m/>
    <m/>
    <m/>
    <m/>
    <m/>
    <m/>
    <s v="Best Practice Recommendations for Comparison of ID Methodologies in Disaster Victim Identification"/>
    <s v="Compares various discipline specific modalities of identification by power, timeliness and resource intensiveness following a mass fatality incident.  This information will be useful to the medicolegal authority in determining which modality is most appro"/>
    <m/>
    <m/>
    <m/>
    <m/>
    <s v="N/A"/>
    <s v="N/A"/>
    <m/>
    <m/>
    <m/>
    <m/>
    <m/>
    <m/>
    <m/>
    <m/>
    <m/>
    <m/>
    <m/>
    <m/>
    <m/>
    <m/>
    <m/>
    <m/>
    <s v=""/>
    <m/>
    <m/>
    <m/>
    <m/>
    <m/>
    <m/>
    <m/>
    <m/>
    <s v="Examination &amp; Analysis"/>
    <s v="•Methods"/>
    <m/>
    <m/>
    <s v="LOW"/>
    <s v="Start draft"/>
    <m/>
    <s v="Not started"/>
    <s v="Not started"/>
    <m/>
    <m/>
    <m/>
    <m/>
    <m/>
    <m/>
    <m/>
  </r>
  <r>
    <s v="MDI-NYD-0005"/>
    <s v="Medicine"/>
    <x v="20"/>
    <m/>
    <m/>
    <m/>
    <m/>
    <m/>
    <x v="5"/>
    <m/>
    <m/>
    <m/>
    <m/>
    <m/>
    <m/>
    <m/>
    <s v="Best Practice Recommendations for Mass Fatality Management Preparedness"/>
    <s v="Provides guidance for local jurisdictions in the development of a mass fatality response plan.  This guidance will include administrative, tactical response,  resource acquisition, training and exercise planning."/>
    <m/>
    <m/>
    <m/>
    <m/>
    <s v="N/A"/>
    <s v="N/A"/>
    <m/>
    <m/>
    <m/>
    <m/>
    <m/>
    <m/>
    <m/>
    <m/>
    <m/>
    <m/>
    <m/>
    <m/>
    <m/>
    <m/>
    <m/>
    <m/>
    <s v=""/>
    <m/>
    <m/>
    <m/>
    <m/>
    <m/>
    <m/>
    <m/>
    <m/>
    <s v="Examination &amp; Analysis"/>
    <s v="•Methods"/>
    <m/>
    <m/>
    <s v="LOW"/>
    <s v="Start draft"/>
    <m/>
    <s v="Not started"/>
    <s v="Not started"/>
    <m/>
    <m/>
    <m/>
    <m/>
    <m/>
    <m/>
    <m/>
  </r>
  <r>
    <s v="MDI-NYD-0006"/>
    <s v="Medicine"/>
    <x v="20"/>
    <m/>
    <m/>
    <m/>
    <m/>
    <m/>
    <x v="5"/>
    <m/>
    <s v="Per SC Q3 review: On hold - pending braoder projects being completed"/>
    <m/>
    <m/>
    <m/>
    <m/>
    <m/>
    <s v="Best Practice Recommendation for the Investigation of Drowning Deaths"/>
    <m/>
    <m/>
    <m/>
    <m/>
    <m/>
    <s v="N/A"/>
    <s v="N/A"/>
    <m/>
    <m/>
    <m/>
    <m/>
    <m/>
    <m/>
    <m/>
    <m/>
    <m/>
    <m/>
    <m/>
    <m/>
    <m/>
    <m/>
    <m/>
    <m/>
    <s v=""/>
    <m/>
    <m/>
    <m/>
    <m/>
    <m/>
    <m/>
    <m/>
    <m/>
    <m/>
    <m/>
    <m/>
    <m/>
    <s v="LOW"/>
    <s v="Start draft"/>
    <m/>
    <s v="Not started"/>
    <s v="Not started"/>
    <m/>
    <m/>
    <m/>
    <m/>
    <m/>
    <m/>
    <m/>
  </r>
  <r>
    <s v="MDI-NYD-0007"/>
    <s v="Medicine"/>
    <x v="20"/>
    <m/>
    <m/>
    <m/>
    <m/>
    <m/>
    <x v="5"/>
    <m/>
    <s v="Per SC Q3 review: On hold - pending braoder projects being completed"/>
    <m/>
    <m/>
    <m/>
    <m/>
    <m/>
    <s v="Best Practice Recommendation for Personal Identification of Decedents"/>
    <m/>
    <m/>
    <m/>
    <m/>
    <m/>
    <s v="N/A"/>
    <s v="N/A"/>
    <m/>
    <m/>
    <m/>
    <m/>
    <m/>
    <m/>
    <m/>
    <m/>
    <m/>
    <m/>
    <m/>
    <m/>
    <m/>
    <m/>
    <m/>
    <m/>
    <s v=""/>
    <m/>
    <m/>
    <m/>
    <m/>
    <m/>
    <m/>
    <m/>
    <m/>
    <m/>
    <m/>
    <m/>
    <m/>
    <s v="MED"/>
    <s v="Start draft"/>
    <m/>
    <s v="Not started"/>
    <m/>
    <m/>
    <m/>
    <m/>
    <m/>
    <m/>
    <m/>
    <m/>
  </r>
  <r>
    <s v="MDI-NYD-0008"/>
    <s v="Medicine"/>
    <x v="20"/>
    <s v="VITAL? "/>
    <m/>
    <m/>
    <m/>
    <m/>
    <x v="5"/>
    <m/>
    <m/>
    <m/>
    <m/>
    <m/>
    <m/>
    <m/>
    <s v="Best Practice for Postmortem Decedent Imaging"/>
    <m/>
    <m/>
    <m/>
    <m/>
    <m/>
    <s v="N/A"/>
    <s v="N/A"/>
    <m/>
    <m/>
    <m/>
    <m/>
    <m/>
    <m/>
    <m/>
    <m/>
    <m/>
    <m/>
    <m/>
    <m/>
    <m/>
    <m/>
    <m/>
    <m/>
    <s v=""/>
    <m/>
    <m/>
    <m/>
    <m/>
    <m/>
    <m/>
    <m/>
    <m/>
    <m/>
    <m/>
    <m/>
    <m/>
    <s v="LOW"/>
    <s v="Start draft"/>
    <m/>
    <s v="Not started"/>
    <s v="Not started"/>
    <m/>
    <m/>
    <m/>
    <m/>
    <m/>
    <m/>
    <m/>
  </r>
  <r>
    <s v="MDI-025"/>
    <s v="Medicine"/>
    <x v="20"/>
    <m/>
    <m/>
    <m/>
    <m/>
    <m/>
    <x v="5"/>
    <m/>
    <s v="Status changed from under devel to to NYD during Q3 review"/>
    <m/>
    <m/>
    <m/>
    <m/>
    <m/>
    <s v="Best Practice Recommendations for Quality Assurance in Disaster Victim Identification"/>
    <s v="Identifies the primary threats to quality in DVI, refers the reader to appropriate references to address these threats and identifies novel threats to the quality of DVI operations. "/>
    <m/>
    <m/>
    <m/>
    <m/>
    <s v="N/A"/>
    <s v="N/A"/>
    <m/>
    <m/>
    <m/>
    <m/>
    <m/>
    <m/>
    <m/>
    <m/>
    <m/>
    <m/>
    <m/>
    <m/>
    <m/>
    <m/>
    <m/>
    <m/>
    <s v=""/>
    <m/>
    <m/>
    <m/>
    <m/>
    <m/>
    <m/>
    <m/>
    <m/>
    <s v="Quality Assurance"/>
    <s v="•Quality Control"/>
    <m/>
    <m/>
    <s v="LOW"/>
    <s v="Start draft"/>
    <m/>
    <s v="Not started"/>
    <s v="Not started"/>
    <m/>
    <m/>
    <m/>
    <m/>
    <m/>
    <m/>
    <m/>
  </r>
  <r>
    <s v="MDI-NYD-0010"/>
    <s v="Medicine"/>
    <x v="20"/>
    <m/>
    <m/>
    <m/>
    <m/>
    <m/>
    <x v="5"/>
    <m/>
    <s v="Next to be drafted"/>
    <m/>
    <m/>
    <m/>
    <m/>
    <m/>
    <s v="Best Practie Recommendation for Next of Kin Notification"/>
    <s v="Recommends best practices for notifying kin about a death to  provide guidance to medicolegal agencies"/>
    <m/>
    <m/>
    <m/>
    <m/>
    <s v="N/A"/>
    <s v="N/A"/>
    <m/>
    <m/>
    <m/>
    <m/>
    <m/>
    <m/>
    <m/>
    <m/>
    <m/>
    <m/>
    <m/>
    <m/>
    <m/>
    <m/>
    <m/>
    <m/>
    <m/>
    <m/>
    <m/>
    <m/>
    <m/>
    <m/>
    <m/>
    <m/>
    <m/>
    <m/>
    <m/>
    <m/>
    <m/>
    <s v="MED"/>
    <s v="Start draft"/>
    <m/>
    <m/>
    <s v="Not started"/>
    <m/>
    <m/>
    <m/>
    <m/>
    <m/>
    <m/>
    <m/>
  </r>
  <r>
    <s v="MDI-NYD-0011"/>
    <s v="Medicine"/>
    <x v="20"/>
    <m/>
    <m/>
    <m/>
    <m/>
    <m/>
    <x v="5"/>
    <m/>
    <m/>
    <m/>
    <m/>
    <m/>
    <m/>
    <m/>
    <s v="Best Practice Recommendation for Elements in a Death Investigation Report"/>
    <m/>
    <m/>
    <m/>
    <m/>
    <m/>
    <s v="N/A"/>
    <s v="N/A"/>
    <m/>
    <m/>
    <m/>
    <m/>
    <m/>
    <m/>
    <m/>
    <m/>
    <m/>
    <m/>
    <m/>
    <m/>
    <m/>
    <m/>
    <m/>
    <m/>
    <m/>
    <m/>
    <m/>
    <m/>
    <m/>
    <m/>
    <m/>
    <m/>
    <m/>
    <m/>
    <m/>
    <m/>
    <m/>
    <s v="LOW"/>
    <s v="Start draft"/>
    <m/>
    <m/>
    <s v="Not started"/>
    <m/>
    <m/>
    <m/>
    <m/>
    <m/>
    <m/>
    <m/>
  </r>
  <r>
    <s v="MDI-006"/>
    <s v="Medicine"/>
    <x v="20"/>
    <s v="Human Forensic Biology"/>
    <m/>
    <m/>
    <m/>
    <m/>
    <x v="9"/>
    <s v="Best Practice Recommendation"/>
    <s v="SC is revising this (version 2) and has sent it to ASB to work on revisions (see above). NOTE: The first edition was published in 2019 but never on the Registry.  "/>
    <m/>
    <m/>
    <s v="ASB"/>
    <s v="006-19"/>
    <m/>
    <s v="Best Practice Recommendations for DNA Analysis for Human Identification in Mass Fatality Incidents, First Edition, 2019"/>
    <s v="Aims to provide information that allows jurisdictions to prepare for a mass fatality incident and implement a DNA sample collection and analysis plan to effectively contribute to the identification of the victims. Decisions made in the early stages of an "/>
    <d v="2015-10-01T00:00:00"/>
    <m/>
    <m/>
    <d v="2016-08-22T00:00:00"/>
    <s v="N/A"/>
    <s v="N/A"/>
    <m/>
    <m/>
    <d v="2018-08-13T00:00:00"/>
    <m/>
    <d v="2018-11-01T00:00:00"/>
    <m/>
    <d v="2019-02-15T00:00:00"/>
    <m/>
    <m/>
    <m/>
    <m/>
    <m/>
    <m/>
    <m/>
    <m/>
    <m/>
    <s v=""/>
    <m/>
    <m/>
    <m/>
    <m/>
    <m/>
    <m/>
    <m/>
    <m/>
    <s v="Evidence Collection &amp; Handling"/>
    <s v="•Evidence Collection or Recovery"/>
    <m/>
    <m/>
    <s v="MED"/>
    <s v="Add SDO published standard to Registry"/>
    <m/>
    <s v="In comment adjudication at OSAC"/>
    <m/>
    <m/>
    <m/>
    <d v="2018-11-01T00:00:00"/>
    <n v="47"/>
    <n v="128"/>
    <n v="174"/>
    <m/>
  </r>
  <r>
    <s v="MDI-022"/>
    <s v="Medicine"/>
    <x v="20"/>
    <s v="Crime Scene"/>
    <m/>
    <m/>
    <m/>
    <m/>
    <x v="6"/>
    <m/>
    <s v="awaiting publication of an FTCoE document (March 2022); this was not included in the Q3 SC review"/>
    <m/>
    <m/>
    <m/>
    <m/>
    <m/>
    <s v="Medicolegal Death Investigation Workflow and Information Requirements"/>
    <s v="Focuses on the important elements of a death investigation from the standpoint of workflows, practice, and data collection/sharing."/>
    <m/>
    <m/>
    <m/>
    <m/>
    <s v="N/A"/>
    <s v="N/A"/>
    <m/>
    <m/>
    <m/>
    <m/>
    <m/>
    <m/>
    <m/>
    <m/>
    <m/>
    <m/>
    <m/>
    <m/>
    <m/>
    <m/>
    <m/>
    <m/>
    <s v=""/>
    <m/>
    <m/>
    <m/>
    <m/>
    <m/>
    <m/>
    <m/>
    <m/>
    <s v="Quality Assurance"/>
    <s v="•Quality Control"/>
    <m/>
    <m/>
    <s v="MED"/>
    <s v="Complete initial draft"/>
    <m/>
    <s v="Started / In progress"/>
    <m/>
    <m/>
    <m/>
    <m/>
    <m/>
    <m/>
    <m/>
    <m/>
  </r>
  <r>
    <s v="DRG-001"/>
    <s v="Chemistry: Seized Drugs &amp; Toxicology"/>
    <x v="21"/>
    <m/>
    <m/>
    <m/>
    <m/>
    <m/>
    <x v="0"/>
    <m/>
    <s v="is this under revision as WK77471"/>
    <m/>
    <m/>
    <s v="ASTM "/>
    <s v="E1968-19"/>
    <m/>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s v="unknown"/>
    <s v="unknown"/>
    <s v="unknown"/>
    <m/>
    <s v="unknown"/>
    <s v="unknown"/>
    <s v="unknown"/>
    <s v="unknown"/>
    <s v="unknown"/>
    <s v="N/A"/>
    <m/>
    <s v="unknown"/>
    <d v="2019-12-01T00:00:00"/>
    <s v="YES"/>
    <s v="closed"/>
    <d v="2020-10-06T00:00:00"/>
    <d v="2020-11-06T00:00:00"/>
    <d v="2020-11-06T00:00:00"/>
    <d v="2021-06-04T00:00:00"/>
    <d v="2021-07-06T00:00:00"/>
    <s v="YES"/>
    <m/>
    <s v=""/>
    <m/>
    <m/>
    <m/>
    <m/>
    <m/>
    <m/>
    <m/>
    <d v="2026-07-06T00:00:00"/>
    <s v="Examination &amp; Analysis"/>
    <s v="•Methods"/>
    <m/>
    <m/>
    <s v="Not applicable"/>
    <s v="Add SDO published standard to Registry"/>
    <s v="COMPLETE"/>
    <s v="COMPLETE"/>
    <m/>
    <m/>
    <m/>
    <m/>
    <m/>
    <m/>
    <m/>
    <m/>
  </r>
  <r>
    <s v="DRG-002"/>
    <s v="Chemistry: Seized Drugs &amp; Toxicology"/>
    <x v="21"/>
    <m/>
    <m/>
    <m/>
    <m/>
    <m/>
    <x v="0"/>
    <m/>
    <s v="is this under revision as WK77472"/>
    <m/>
    <m/>
    <s v="ASTM "/>
    <s v="E1969-19"/>
    <m/>
    <s v="Standard Practice for Microcrystal Testing in the Forensic Analysis of Methamphetamine and Amphetamine"/>
    <s v="Describes some standard procedures applicable to the analysis of methamphetamine and amphetamine using microcrystal tests.  These procedures are applicable to methamphetamine and amphetamine, which are present in solid dosage form or an injectable liquid "/>
    <s v="unknown"/>
    <s v="unknown"/>
    <s v="unknown"/>
    <m/>
    <s v="unknown"/>
    <s v="unknown"/>
    <s v="unknown"/>
    <s v="unknown"/>
    <s v="unknown"/>
    <s v="N/A"/>
    <m/>
    <s v="unknown"/>
    <d v="2019-12-01T00:00:00"/>
    <s v="YES"/>
    <s v="closed"/>
    <d v="2020-10-06T00:00:00"/>
    <d v="2020-11-06T00:00:00"/>
    <d v="2020-11-06T00:00:00"/>
    <d v="2021-06-04T00:00:00"/>
    <d v="2021-07-06T00:00:00"/>
    <s v="YES"/>
    <m/>
    <s v=""/>
    <m/>
    <m/>
    <m/>
    <m/>
    <m/>
    <m/>
    <m/>
    <d v="2026-07-06T00:00:00"/>
    <s v="Examination &amp; Analysis"/>
    <s v="•Methods"/>
    <m/>
    <m/>
    <s v="Not applicable"/>
    <s v="Add SDO published standard to Registry"/>
    <s v="COMPLETE"/>
    <s v="COMPLETE"/>
    <m/>
    <m/>
    <m/>
    <m/>
    <m/>
    <m/>
    <m/>
    <m/>
  </r>
  <r>
    <s v="DRG-003"/>
    <s v="Chemistry: Seized Drugs &amp; Toxicology"/>
    <x v="21"/>
    <m/>
    <m/>
    <m/>
    <m/>
    <m/>
    <x v="0"/>
    <m/>
    <s v="is this under revision as WK77473"/>
    <m/>
    <m/>
    <s v="ASTM"/>
    <s v="E2125-19"/>
    <m/>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m/>
    <m/>
    <m/>
    <m/>
    <s v="unknown"/>
    <s v="unknown"/>
    <m/>
    <m/>
    <m/>
    <m/>
    <m/>
    <m/>
    <d v="2019-12-01T00:00:00"/>
    <m/>
    <m/>
    <m/>
    <d v="2020-11-06T00:00:00"/>
    <m/>
    <m/>
    <d v="2021-07-06T00:00:00"/>
    <m/>
    <m/>
    <s v=""/>
    <m/>
    <m/>
    <m/>
    <m/>
    <m/>
    <m/>
    <m/>
    <d v="2026-07-06T00:00:00"/>
    <s v="Examination &amp; Analysis"/>
    <s v="•Methods"/>
    <m/>
    <m/>
    <s v="Not applicable"/>
    <s v="Add SDO published standard to Registry"/>
    <s v="COMPLETE"/>
    <s v="COMPLETE"/>
    <m/>
    <m/>
    <m/>
    <m/>
    <m/>
    <m/>
    <m/>
    <m/>
  </r>
  <r>
    <s v="DRG-004"/>
    <s v="Chemistry: Seized Drugs &amp; Toxicology"/>
    <x v="21"/>
    <m/>
    <m/>
    <m/>
    <m/>
    <m/>
    <x v="0"/>
    <m/>
    <s v="under revision as WK78736 (see below)"/>
    <m/>
    <m/>
    <s v="ASTM"/>
    <s v="E2329-17"/>
    <m/>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
    <m/>
    <m/>
    <m/>
    <m/>
    <s v="unknown"/>
    <s v="unknown"/>
    <m/>
    <m/>
    <m/>
    <m/>
    <m/>
    <m/>
    <m/>
    <m/>
    <m/>
    <m/>
    <m/>
    <m/>
    <m/>
    <d v="2018-08-07T00:00:00"/>
    <m/>
    <m/>
    <s v=""/>
    <m/>
    <m/>
    <m/>
    <m/>
    <m/>
    <m/>
    <m/>
    <d v="2023-08-07T00:00:00"/>
    <s v="Examination &amp; Analysis"/>
    <s v="•Data Criteria &amp; Analysis"/>
    <s v="Reporting Results &amp; Testimony"/>
    <s v="•Reporting"/>
    <s v="Not applicable"/>
    <s v="Add SDO published standard to Registry"/>
    <s v="COMPLETE"/>
    <s v="COMPLETE"/>
    <m/>
    <m/>
    <m/>
    <m/>
    <m/>
    <m/>
    <m/>
    <m/>
  </r>
  <r>
    <s v="DRG-005"/>
    <s v="Chemistry: Seized Drugs &amp; Toxicology"/>
    <x v="21"/>
    <m/>
    <m/>
    <m/>
    <m/>
    <m/>
    <x v="0"/>
    <m/>
    <s v="ASTM E2548-16 replaced the -11e version on the Registry on 6/1/2021  "/>
    <m/>
    <m/>
    <s v="ASTM"/>
    <s v="E2548-16"/>
    <m/>
    <s v="Standard Guide for Sampling Seized Drugs for Qualitative and Quantitative Analysis"/>
    <s v="Covers the minimum considerations for sampling of seized drugs for qualitative and quantitative analysis."/>
    <s v="unknown"/>
    <s v="unknown"/>
    <s v="unknown"/>
    <m/>
    <s v="unknown"/>
    <s v="unknown"/>
    <s v="unknown"/>
    <s v="unknown"/>
    <s v="unknown"/>
    <s v="N/A"/>
    <m/>
    <s v="unknown"/>
    <s v="unknown"/>
    <s v="YES"/>
    <s v="closed"/>
    <d v="2020-10-06T00:00:00"/>
    <m/>
    <d v="2020-11-06T00:00:00"/>
    <d v="2021-05-21T00:00:00"/>
    <d v="2021-06-01T00:00:00"/>
    <s v="YES"/>
    <m/>
    <s v=""/>
    <m/>
    <m/>
    <m/>
    <m/>
    <m/>
    <m/>
    <m/>
    <d v="2026-06-01T00:00:00"/>
    <s v="Examination &amp; Analysis"/>
    <s v="•Methods"/>
    <s v="Reporting Results &amp; Testimony"/>
    <s v="•Reporting"/>
    <s v="Not applicable"/>
    <s v="Add SDO published standard to Registry"/>
    <s v="COMPLETE"/>
    <s v="COMPLETE"/>
    <m/>
    <m/>
    <m/>
    <m/>
    <m/>
    <m/>
    <m/>
    <m/>
  </r>
  <r>
    <s v="DRG-006"/>
    <s v="Chemistry: Seized Drugs &amp; Toxicology"/>
    <x v="21"/>
    <m/>
    <m/>
    <m/>
    <m/>
    <m/>
    <x v="0"/>
    <m/>
    <m/>
    <m/>
    <m/>
    <s v="ASTM "/>
    <s v="E2882-19"/>
    <m/>
    <s v="Standard Guide for Analysis of Clandestine Drug Laboratory Evidence"/>
    <s v="Intended to be used in conjunction with the general requirements for the analysis of seized drugs. This guide provides guidance on the chemical analysis of items and samples related to suspected clandestine drug laboratories. It does not address scene att"/>
    <s v="unknown"/>
    <s v="unknown"/>
    <s v="unknown"/>
    <m/>
    <s v="unknown"/>
    <s v="unknown"/>
    <s v="unknown"/>
    <s v="unknown"/>
    <s v="unknown"/>
    <s v="N/A"/>
    <m/>
    <s v="unknown"/>
    <d v="2019-08-01T00:00:00"/>
    <s v="YES"/>
    <s v="closed"/>
    <d v="2020-10-06T00:00:00"/>
    <d v="2020-11-06T00:00:00"/>
    <d v="2020-11-06T00:00:00"/>
    <d v="2021-05-27T00:00:00"/>
    <d v="2021-07-06T00:00:00"/>
    <s v="YES"/>
    <m/>
    <s v=""/>
    <m/>
    <m/>
    <m/>
    <m/>
    <m/>
    <m/>
    <m/>
    <d v="2026-07-06T00:00:00"/>
    <s v="Examination &amp; Analysis"/>
    <s v="•Methods"/>
    <m/>
    <m/>
    <s v="Not applicable"/>
    <s v="Add SDO published standard to Registry"/>
    <s v="COMPLETE"/>
    <s v="COMPLETE"/>
    <m/>
    <m/>
    <m/>
    <m/>
    <m/>
    <m/>
    <m/>
    <m/>
  </r>
  <r>
    <s v="DRG-007"/>
    <s v="Chemistry: Seized Drugs &amp; Toxicology"/>
    <x v="21"/>
    <m/>
    <m/>
    <m/>
    <m/>
    <m/>
    <x v="0"/>
    <m/>
    <s v="NOTE: This was also added under the Interdisciplinary heading on the OSAC Registry webpage (per discussion with SAC chair June 2022)"/>
    <m/>
    <m/>
    <s v="ASTM"/>
    <s v="E3255-21"/>
    <m/>
    <s v="Standard Practice for Quality Assurance of Forensic Science Service Providers Performing Chemical Analysis"/>
    <s v="This standard addresses the validation and verification of qualitative and quantitative analytical methods applicable to forensic science service providers (FSSPs)"/>
    <d v="2020-04-15T00:00:00"/>
    <s v="unknown"/>
    <s v="unknown"/>
    <m/>
    <s v="unknown"/>
    <s v="unknown"/>
    <s v="unknown"/>
    <s v="unknown"/>
    <s v="unknown"/>
    <s v="N/A"/>
    <m/>
    <s v="unknown"/>
    <s v="unknown"/>
    <s v="YES"/>
    <s v="closed"/>
    <d v="2021-04-06T00:00:00"/>
    <m/>
    <d v="2021-05-07T00:00:00"/>
    <d v="2021-10-13T00:00:00"/>
    <d v="2021-11-02T00:00:00"/>
    <s v="YES"/>
    <m/>
    <s v=""/>
    <m/>
    <m/>
    <m/>
    <m/>
    <m/>
    <m/>
    <m/>
    <d v="2026-11-02T00:00:00"/>
    <s v="Method Validation"/>
    <m/>
    <s v="Quality Assurance"/>
    <s v="•Quality Control"/>
    <s v="Not applicable"/>
    <s v="Add SDO published standard to Registry"/>
    <s v="COMPLETE"/>
    <s v="COMPLETE"/>
    <m/>
    <m/>
    <m/>
    <m/>
    <m/>
    <m/>
    <m/>
    <m/>
  </r>
  <r>
    <s v="DRG-011"/>
    <s v="Chemistry: Seized Drugs &amp; Toxicology"/>
    <x v="21"/>
    <m/>
    <m/>
    <m/>
    <m/>
    <m/>
    <x v="2"/>
    <m/>
    <s v="revision to E1968-19; this work item is being initiated to address revision recommendations generated from OSAC's public comment process (from ASTM website)"/>
    <s v="Joint Venture with SDO???"/>
    <m/>
    <s v="ASTM"/>
    <s v="E1968-xx"/>
    <s v="WK77471"/>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m/>
    <m/>
    <m/>
    <m/>
    <m/>
    <m/>
    <m/>
    <m/>
    <m/>
    <m/>
    <m/>
    <m/>
    <m/>
    <m/>
    <m/>
    <m/>
    <m/>
    <m/>
    <m/>
    <m/>
    <m/>
    <m/>
    <s v=""/>
    <m/>
    <m/>
    <m/>
    <m/>
    <m/>
    <m/>
    <m/>
    <m/>
    <m/>
    <m/>
    <m/>
    <m/>
    <m/>
    <m/>
    <m/>
    <m/>
    <m/>
    <m/>
    <m/>
    <m/>
    <m/>
    <m/>
    <m/>
    <m/>
  </r>
  <r>
    <s v="DRG-012"/>
    <s v="Chemistry: Seized Drugs &amp; Toxicology"/>
    <x v="21"/>
    <m/>
    <m/>
    <m/>
    <m/>
    <m/>
    <x v="2"/>
    <m/>
    <s v="revision to E1969-19; this work item is being initiated to address revision recommendations generated from OSAC's public comment process (from ASTM website)"/>
    <s v="Joint Venture with SDO???"/>
    <m/>
    <s v="ASTM "/>
    <s v="E1969-xx"/>
    <s v="WK77472"/>
    <s v="Standard Practice for Microcrystal Testing in the Forensic Analysis of Methamphetamine and Amphetamine"/>
    <m/>
    <m/>
    <m/>
    <m/>
    <m/>
    <m/>
    <m/>
    <m/>
    <m/>
    <m/>
    <m/>
    <m/>
    <m/>
    <m/>
    <m/>
    <m/>
    <m/>
    <m/>
    <m/>
    <m/>
    <m/>
    <m/>
    <m/>
    <s v=""/>
    <m/>
    <m/>
    <m/>
    <m/>
    <m/>
    <m/>
    <m/>
    <m/>
    <m/>
    <m/>
    <m/>
    <m/>
    <m/>
    <m/>
    <m/>
    <m/>
    <m/>
    <m/>
    <m/>
    <m/>
    <m/>
    <m/>
    <m/>
    <m/>
  </r>
  <r>
    <s v="DRG-013"/>
    <s v="Chemistry: Seized Drugs &amp; Toxicology"/>
    <x v="21"/>
    <m/>
    <m/>
    <m/>
    <m/>
    <m/>
    <x v="2"/>
    <m/>
    <s v="revision to E2125-19; this work item is being initiated to address revision recommendations generated from OSAC's public comment process (from ASTM website)"/>
    <s v="Joint Venture with SDO???"/>
    <m/>
    <s v="ASTM "/>
    <s v="E2125-xx"/>
    <s v="WK77473"/>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m/>
    <m/>
    <m/>
    <m/>
    <m/>
    <m/>
    <m/>
    <m/>
    <m/>
    <m/>
    <m/>
    <m/>
    <m/>
    <m/>
    <m/>
    <m/>
    <m/>
    <m/>
    <m/>
    <m/>
    <m/>
    <m/>
    <s v=""/>
    <m/>
    <m/>
    <m/>
    <m/>
    <m/>
    <m/>
    <m/>
    <m/>
    <s v="Examination &amp; Analysis"/>
    <m/>
    <m/>
    <m/>
    <s v="Not applicable"/>
    <s v="Add SDO published standard to Registry"/>
    <m/>
    <m/>
    <m/>
    <m/>
    <m/>
    <m/>
    <m/>
    <m/>
    <m/>
    <m/>
  </r>
  <r>
    <s v="DRG-014"/>
    <s v="Chemistry: Seized Drugs &amp; Toxicology"/>
    <x v="21"/>
    <m/>
    <m/>
    <m/>
    <m/>
    <m/>
    <x v="2"/>
    <m/>
    <s v="revision to E2326-14 (below) - This is being revised as an independent document and is currently at the SDO"/>
    <m/>
    <m/>
    <s v="ASTM "/>
    <s v="E2326-xx"/>
    <s v="WK70008_x000a_"/>
    <s v="Standard Practice for Education and Training of Seized Drug Analysts"/>
    <s v="Provides minimum requirements for education and training of analysts in seized drugs; focuses on items not included in the interdisciplinary training document"/>
    <m/>
    <m/>
    <m/>
    <d v="2019-09-27T00:00:00"/>
    <d v="2022-06-27T00:00:00"/>
    <d v="2022-08-09T00:00:00"/>
    <m/>
    <d v="2022-08-05T00:00:00"/>
    <d v="2022-09-19T00:00:00"/>
    <m/>
    <m/>
    <m/>
    <m/>
    <m/>
    <m/>
    <m/>
    <m/>
    <m/>
    <m/>
    <m/>
    <m/>
    <m/>
    <s v=""/>
    <m/>
    <m/>
    <m/>
    <m/>
    <m/>
    <m/>
    <m/>
    <m/>
    <s v="Competency &amp; Monitoring"/>
    <s v="•Training"/>
    <m/>
    <m/>
    <s v="LOW"/>
    <s v="Initiate Registry approval process (for SDO published standard)"/>
    <s v="Under development at SDO"/>
    <s v="Under development at SDO"/>
    <s v="In adjudication at SDO"/>
    <m/>
    <m/>
    <m/>
    <m/>
    <m/>
    <m/>
    <m/>
  </r>
  <r>
    <s v="DRG-015"/>
    <s v="Chemistry: Seized Drugs &amp; Toxicology"/>
    <x v="21"/>
    <m/>
    <m/>
    <m/>
    <m/>
    <m/>
    <x v="2"/>
    <m/>
    <s v="revision to E2327-15e1 below; up for 5 year review - WK78737 initiated 10/26/21; revision being done at the SDO with members of OSAC in the task group Note: This standard may become part of the annex on E3255-21. It is currently with the TC at the SDO."/>
    <s v="Joint Venture with SDO"/>
    <m/>
    <s v="ASTM"/>
    <s v="E2327-xx"/>
    <s v="WK78737"/>
    <s v="Standard Practice for Quality Assurance of Laboratories Performing Seized-Drug Analysis"/>
    <s v="Covers quality assurance issues in forensic laboratories performing seized-drug analysis including evidence handling, analytical procedures, report writing, method validation, documentation, proficiency testing, audits, and health and safety. This practic"/>
    <m/>
    <m/>
    <m/>
    <m/>
    <m/>
    <m/>
    <m/>
    <m/>
    <m/>
    <m/>
    <m/>
    <m/>
    <m/>
    <m/>
    <m/>
    <m/>
    <m/>
    <m/>
    <m/>
    <m/>
    <m/>
    <m/>
    <s v=""/>
    <m/>
    <m/>
    <m/>
    <m/>
    <m/>
    <m/>
    <m/>
    <m/>
    <s v="Quality Assurance"/>
    <m/>
    <m/>
    <m/>
    <m/>
    <s v="At SDO for further development"/>
    <s v="Under development at SDO"/>
    <s v="Under development at SDO"/>
    <s v="Under development at SDO"/>
    <m/>
    <m/>
    <m/>
    <m/>
    <m/>
    <m/>
    <m/>
  </r>
  <r>
    <s v="DRG-016"/>
    <s v="Chemistry: Seized Drugs &amp; Toxicology"/>
    <x v="21"/>
    <m/>
    <m/>
    <m/>
    <m/>
    <m/>
    <x v="2"/>
    <m/>
    <s v="revision to E2329-17; this work item is being initiated to address revision recommendations generated from OSAC's public comment process (from ASTM website)"/>
    <s v="Joint Venture with SDO???"/>
    <m/>
    <s v="ASTM"/>
    <s v="E2329-xx"/>
    <s v="WK78736"/>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i"/>
    <m/>
    <m/>
    <m/>
    <m/>
    <m/>
    <m/>
    <m/>
    <m/>
    <m/>
    <m/>
    <m/>
    <m/>
    <m/>
    <m/>
    <m/>
    <m/>
    <m/>
    <m/>
    <m/>
    <m/>
    <m/>
    <m/>
    <s v=""/>
    <m/>
    <m/>
    <m/>
    <m/>
    <m/>
    <m/>
    <m/>
    <m/>
    <s v="Examination &amp; Analysis"/>
    <m/>
    <s v="Reporting Results &amp; Testimony"/>
    <m/>
    <s v="Not applicable"/>
    <s v="At SDO for further development"/>
    <s v="Under development at SDO"/>
    <s v="Under development at SDO"/>
    <m/>
    <m/>
    <m/>
    <m/>
    <m/>
    <m/>
    <m/>
    <m/>
  </r>
  <r>
    <s v="DRG-031"/>
    <s v="Chemistry: Seized Drugs &amp; Toxicology"/>
    <x v="21"/>
    <m/>
    <m/>
    <m/>
    <m/>
    <m/>
    <x v="2"/>
    <m/>
    <s v="revision to E2548-16 "/>
    <m/>
    <m/>
    <s v="ASTM"/>
    <s v="E2548-xx"/>
    <s v="WK75229"/>
    <s v="Standard Guide for Sampling Seized Drugs for Qualitative and Quantitative Analysis"/>
    <s v="Covers the minimum considerations for sampling of seized drugs for qualitative and quantitative analysis."/>
    <s v="unknown"/>
    <s v="unknown"/>
    <s v="unknown"/>
    <m/>
    <m/>
    <m/>
    <s v="unknown"/>
    <m/>
    <m/>
    <m/>
    <m/>
    <m/>
    <m/>
    <m/>
    <m/>
    <m/>
    <m/>
    <m/>
    <m/>
    <m/>
    <m/>
    <m/>
    <s v=""/>
    <m/>
    <m/>
    <m/>
    <m/>
    <m/>
    <m/>
    <m/>
    <m/>
    <s v="Examination &amp; Analysis"/>
    <s v="•Methods"/>
    <s v="Reporting Results &amp; Testimony"/>
    <s v="•Reporting"/>
    <s v="Not applicable"/>
    <m/>
    <m/>
    <m/>
    <m/>
    <m/>
    <m/>
    <m/>
    <m/>
    <m/>
    <m/>
    <m/>
  </r>
  <r>
    <s v="DRG-018"/>
    <s v="Chemistry: Seized Drugs &amp; Toxicology"/>
    <x v="21"/>
    <m/>
    <m/>
    <m/>
    <m/>
    <m/>
    <x v="2"/>
    <m/>
    <s v="This began as the 5 year review of E2764 Uncertainty Document. Since then, it has become a completely new document."/>
    <m/>
    <m/>
    <s v="ASTM"/>
    <s v="E2764-xx"/>
    <s v="WK?"/>
    <s v="Standard Practice for Uncertainty Estimation of Quantitative Measurements in the Analysis of Seized-Drugs"/>
    <s v="Provides guidance on the concept of uncertainty and its application to the qualitative analysis of seized drugs."/>
    <m/>
    <m/>
    <m/>
    <m/>
    <m/>
    <m/>
    <s v="11/5/2021 (catch up from ANSI?)"/>
    <m/>
    <d v="2018-10-18T00:00:00"/>
    <m/>
    <m/>
    <m/>
    <m/>
    <m/>
    <m/>
    <m/>
    <m/>
    <m/>
    <m/>
    <m/>
    <m/>
    <m/>
    <s v=""/>
    <m/>
    <m/>
    <m/>
    <m/>
    <m/>
    <m/>
    <m/>
    <m/>
    <s v="Reporting Results &amp; Testimony"/>
    <s v="•Reporting"/>
    <m/>
    <m/>
    <s v="HIGH"/>
    <s v="Initiate Registry approval process (for SDO published standard)"/>
    <s v="Under development at SDO"/>
    <s v="Under development at SDO"/>
    <s v="Under development at SDO"/>
    <m/>
    <m/>
    <m/>
    <m/>
    <m/>
    <m/>
    <m/>
  </r>
  <r>
    <s v="DRG-019"/>
    <s v="Chemistry: Seized Drugs &amp; Toxicology"/>
    <x v="21"/>
    <m/>
    <m/>
    <m/>
    <m/>
    <m/>
    <x v="2"/>
    <m/>
    <m/>
    <m/>
    <m/>
    <s v="ASTM"/>
    <m/>
    <s v="WK65067"/>
    <s v="Standard Guide for Assessment of Gas Chromatography and Electron Ionization Mass Spectrometry Data During the Qualitative Analysis of Seized Drugs"/>
    <s v="Describes an approach to evaluate gas chromatography (GC) and electron ionization mass spectrometry (EI-MS) data generated during the qualitative analysis of seized drugs. This standard also includes a framework for establishing acceptance criteria for GC"/>
    <m/>
    <m/>
    <m/>
    <m/>
    <m/>
    <m/>
    <m/>
    <m/>
    <s v="10/19/2018; 10/20/2019; 5/27/2020"/>
    <m/>
    <m/>
    <m/>
    <m/>
    <m/>
    <m/>
    <m/>
    <m/>
    <m/>
    <m/>
    <m/>
    <m/>
    <m/>
    <s v=""/>
    <m/>
    <m/>
    <m/>
    <m/>
    <m/>
    <m/>
    <m/>
    <m/>
    <s v="Examination &amp; Analysis"/>
    <s v="•Data Criteria &amp; Analysis"/>
    <m/>
    <m/>
    <s v="HIGH"/>
    <s v="Initiate Registry approval process (for SDO published standard)"/>
    <s v="Under development at SDO"/>
    <s v="In adjudication at SDO"/>
    <s v="In adjudication at SDO"/>
    <m/>
    <m/>
    <m/>
    <m/>
    <m/>
    <m/>
    <m/>
  </r>
  <r>
    <s v="DRG-020"/>
    <s v="Chemistry: Seized Drugs &amp; Toxicology"/>
    <x v="21"/>
    <m/>
    <m/>
    <m/>
    <m/>
    <m/>
    <x v="2"/>
    <m/>
    <s v="What is the status of this one? Still being worked on at ASTM? "/>
    <m/>
    <m/>
    <s v="ASTM "/>
    <m/>
    <s v="WK72630"/>
    <s v="Standard Guide for the Development of Electron Ionization-Mass Spectral (EI-MS) Libraries"/>
    <s v="Describes minimum criteria for the development of electron ionization-mass spectral libraries. Recommendations regarding the use of match criteria and evaluation of mass spectral scoring algorithms are beyond the scope of this document."/>
    <m/>
    <m/>
    <d v="2020-04-01T00:00:00"/>
    <m/>
    <m/>
    <m/>
    <m/>
    <m/>
    <d v="2020-05-27T00:00:00"/>
    <m/>
    <m/>
    <m/>
    <m/>
    <m/>
    <m/>
    <m/>
    <m/>
    <m/>
    <m/>
    <m/>
    <m/>
    <m/>
    <s v=""/>
    <m/>
    <m/>
    <m/>
    <m/>
    <m/>
    <m/>
    <m/>
    <m/>
    <s v="Examination &amp; Analysis"/>
    <s v="•Methods"/>
    <m/>
    <m/>
    <s v="HIGH"/>
    <s v="Initiate Registry approval process (for SDO published standard)"/>
    <s v="Under development at SDO"/>
    <s v="In adjudication at SDO"/>
    <s v="In adjudication at SDO"/>
    <m/>
    <m/>
    <m/>
    <m/>
    <m/>
    <m/>
    <m/>
  </r>
  <r>
    <s v="DRG-021"/>
    <s v="Chemistry: Seized Drugs &amp; Toxicology"/>
    <x v="21"/>
    <m/>
    <m/>
    <m/>
    <m/>
    <m/>
    <x v="2"/>
    <m/>
    <m/>
    <m/>
    <m/>
    <s v="ASTM "/>
    <m/>
    <s v="WK72638"/>
    <s v="Standard Guide for Intralaboratory Blind Quality Control Programs for Seized-Drug Analysis"/>
    <s v="Provides guidelines to develop and implement a blind intralaboratory comparison quality control (BQC) program for seized drug analysis."/>
    <m/>
    <m/>
    <d v="2020-04-01T00:00:00"/>
    <m/>
    <m/>
    <m/>
    <m/>
    <m/>
    <d v="2020-05-27T00:00:00"/>
    <m/>
    <m/>
    <m/>
    <m/>
    <m/>
    <m/>
    <m/>
    <m/>
    <m/>
    <m/>
    <m/>
    <m/>
    <m/>
    <s v=""/>
    <m/>
    <m/>
    <m/>
    <m/>
    <m/>
    <m/>
    <m/>
    <m/>
    <s v="Quality Assurance"/>
    <s v="•Proficiency Testing, Other Interlab Comparisons, and Intralabs for QA purposes"/>
    <m/>
    <m/>
    <s v="LOW"/>
    <s v="At SDO for further development"/>
    <s v="Under development at SDO"/>
    <s v="Under development at SDO"/>
    <s v="Under development at SDO"/>
    <m/>
    <m/>
    <m/>
    <m/>
    <m/>
    <m/>
    <m/>
  </r>
  <r>
    <s v="DRG-022"/>
    <s v="Chemistry: Seized Drugs &amp; Toxicology"/>
    <x v="21"/>
    <m/>
    <m/>
    <m/>
    <m/>
    <m/>
    <x v="2"/>
    <m/>
    <m/>
    <m/>
    <m/>
    <s v="ASTM"/>
    <m/>
    <s v="WK75231"/>
    <s v="Standard Guide for Assessment of Fourier Transform Infrared-Spectroscopy (FTIR) Data During the Qualitative Analysis of Seized Drugs"/>
    <s v="Describes procedures to evaluate Fourier Transform Infrared-Spectroscopy (FT-IR) data generated during the qualitative analysis of seized drugs. This guide also includes a framework for differentiating between screening and identification criteria."/>
    <m/>
    <m/>
    <m/>
    <m/>
    <m/>
    <m/>
    <d v="2021-01-22T00:00:00"/>
    <d v="2021-09-03T00:00:00"/>
    <d v="2021-10-18T00:00:00"/>
    <m/>
    <m/>
    <m/>
    <m/>
    <m/>
    <m/>
    <m/>
    <m/>
    <m/>
    <m/>
    <m/>
    <m/>
    <m/>
    <s v=""/>
    <m/>
    <m/>
    <m/>
    <m/>
    <m/>
    <m/>
    <m/>
    <m/>
    <s v="Examination &amp; Analysis"/>
    <s v="•Data Criteria &amp; Analysis"/>
    <m/>
    <m/>
    <s v="HIGH"/>
    <s v="Initiate Registry approval process (for SDO published standard)"/>
    <s v="In SDO public comment"/>
    <s v="In adjudication at SDO"/>
    <s v="In adjudication at SDO"/>
    <m/>
    <m/>
    <m/>
    <m/>
    <m/>
    <m/>
    <m/>
  </r>
  <r>
    <s v="DRG-031"/>
    <s v="Chemistry: Seized Drugs &amp; Toxicology"/>
    <x v="21"/>
    <m/>
    <m/>
    <m/>
    <m/>
    <m/>
    <x v="2"/>
    <m/>
    <s v="this doc was listed in the July 2022 In Brief and added here "/>
    <m/>
    <m/>
    <s v="ASTM "/>
    <m/>
    <m/>
    <s v="Test Method fo Gas Chromatograpy-Infrared Spectroscopy (GC-IR0 Vapor Phase Testing of Fentanyl Related Substances"/>
    <m/>
    <m/>
    <m/>
    <m/>
    <m/>
    <m/>
    <m/>
    <m/>
    <m/>
    <m/>
    <m/>
    <m/>
    <m/>
    <m/>
    <m/>
    <m/>
    <m/>
    <m/>
    <m/>
    <m/>
    <m/>
    <m/>
    <m/>
    <m/>
    <m/>
    <m/>
    <m/>
    <m/>
    <m/>
    <m/>
    <m/>
    <m/>
    <m/>
    <m/>
    <m/>
    <m/>
    <m/>
    <m/>
    <m/>
    <m/>
    <m/>
    <m/>
    <m/>
    <m/>
    <m/>
    <m/>
    <m/>
    <m/>
  </r>
  <r>
    <s v="DRG-023"/>
    <s v="Chemistry: Seized Drugs &amp; Toxicology"/>
    <x v="21"/>
    <m/>
    <m/>
    <m/>
    <m/>
    <m/>
    <x v="4"/>
    <m/>
    <s v="in comment adjudication @OSAC;  STRP report done"/>
    <m/>
    <s v="OSAC 2022-S-0013"/>
    <m/>
    <m/>
    <m/>
    <s v="Standard Guide for Testimony by Experts in Seized Drug Analysis"/>
    <s v="Document to be drafted regarding testimony training and concerns for seized drug reports."/>
    <s v="N/A"/>
    <s v="N/A"/>
    <s v="N/A"/>
    <m/>
    <m/>
    <m/>
    <s v="TBD"/>
    <s v="TBD"/>
    <s v="TBD"/>
    <s v="TBD"/>
    <m/>
    <s v="TBD"/>
    <s v="TBD"/>
    <s v="NO - OSAC Proposed Standard"/>
    <m/>
    <m/>
    <m/>
    <m/>
    <m/>
    <m/>
    <m/>
    <m/>
    <s v="STRP"/>
    <d v="2021-12-07T00:00:00"/>
    <d v="2022-01-03T00:00:00"/>
    <n v="39"/>
    <n v="84"/>
    <m/>
    <m/>
    <m/>
    <m/>
    <s v="Reporting Results &amp; Testimony"/>
    <s v="•Testimony"/>
    <m/>
    <m/>
    <s v="HIGH"/>
    <s v="Complete STRP evaluation"/>
    <s v="Started / In progress"/>
    <s v="Under review by STRP"/>
    <s v="Under review by STRP"/>
    <m/>
    <m/>
    <m/>
    <m/>
    <m/>
    <m/>
    <m/>
  </r>
  <r>
    <s v="DRG-030"/>
    <s v="Chemistry: Seized Drugs &amp; Toxicology"/>
    <x v="21"/>
    <m/>
    <m/>
    <m/>
    <m/>
    <m/>
    <x v="4"/>
    <m/>
    <s v="open for comment @OSAC - deadline 9/5/22"/>
    <m/>
    <s v="OSAC 2022-S-0014"/>
    <m/>
    <m/>
    <m/>
    <s v="Standard Practice for Building an Analytical Scheme for the Assessment of THC in Suspected Marijuana Plant Material Samples"/>
    <m/>
    <s v="N/A"/>
    <s v="N/A"/>
    <s v="N/A"/>
    <m/>
    <m/>
    <m/>
    <s v="TBD"/>
    <s v="TBD"/>
    <s v="TBD"/>
    <s v="TBD"/>
    <m/>
    <s v="TBD"/>
    <s v="TBD"/>
    <s v="NO - OSAC Proposed Standard"/>
    <m/>
    <m/>
    <m/>
    <m/>
    <m/>
    <m/>
    <m/>
    <m/>
    <s v="STRP"/>
    <d v="2022-08-02T00:00:00"/>
    <d v="2022-09-05T00:00:00"/>
    <m/>
    <m/>
    <m/>
    <m/>
    <m/>
    <m/>
    <m/>
    <m/>
    <m/>
    <m/>
    <m/>
    <m/>
    <m/>
    <m/>
    <m/>
    <m/>
    <m/>
    <m/>
    <m/>
    <m/>
    <m/>
    <m/>
  </r>
  <r>
    <s v="DRG-024"/>
    <s v="Chemistry: Seized Drugs &amp; Toxicology"/>
    <x v="21"/>
    <m/>
    <m/>
    <m/>
    <m/>
    <m/>
    <x v="4"/>
    <m/>
    <m/>
    <m/>
    <m/>
    <m/>
    <m/>
    <m/>
    <s v="Standard Guide for Reporting of Seized Drug Analysis Results"/>
    <s v="Document to be drafted, possibly as an annex to ASTM 620, regarding specific needs of seized drug reporting."/>
    <m/>
    <m/>
    <m/>
    <m/>
    <m/>
    <m/>
    <m/>
    <m/>
    <m/>
    <m/>
    <m/>
    <m/>
    <m/>
    <m/>
    <m/>
    <m/>
    <m/>
    <m/>
    <m/>
    <m/>
    <m/>
    <m/>
    <s v=""/>
    <m/>
    <m/>
    <m/>
    <m/>
    <m/>
    <m/>
    <m/>
    <m/>
    <s v="Reporting Results &amp; Testimony"/>
    <s v="•Reporting"/>
    <m/>
    <m/>
    <s v="MED"/>
    <s v="Complete initial draft"/>
    <s v="Started / In progress"/>
    <s v="Started / In progress"/>
    <s v="Started / In progress"/>
    <m/>
    <m/>
    <m/>
    <m/>
    <m/>
    <m/>
    <m/>
  </r>
  <r>
    <s v="DRG-025"/>
    <s v="Chemistry: Seized Drugs &amp; Toxicology"/>
    <x v="21"/>
    <m/>
    <m/>
    <m/>
    <m/>
    <m/>
    <x v="4"/>
    <m/>
    <s v="This now includes the doc previously being drafted, Test Method for Building an Analytical Scheme for the Analysis of Synthetic Opiods in Seized Drugs"/>
    <m/>
    <m/>
    <m/>
    <m/>
    <m/>
    <s v="Test Method for Building an Analytical Scheme for the Analysis of New Psychoactive Substances and True Unknowns in Seized Drugs"/>
    <s v="Describes an analytical scheme for the non-targeted analysis of true unknowns in seized drug analysis."/>
    <m/>
    <m/>
    <m/>
    <m/>
    <m/>
    <m/>
    <m/>
    <m/>
    <m/>
    <m/>
    <m/>
    <m/>
    <m/>
    <m/>
    <m/>
    <m/>
    <m/>
    <m/>
    <m/>
    <m/>
    <m/>
    <m/>
    <s v=""/>
    <m/>
    <m/>
    <m/>
    <m/>
    <m/>
    <m/>
    <m/>
    <m/>
    <s v="Examination &amp; Analysis"/>
    <s v="•Methods"/>
    <m/>
    <m/>
    <s v="HIGH"/>
    <s v="Complete initial draft"/>
    <s v="Started / In progress"/>
    <s v="Started / In progress"/>
    <s v="Started / In progress"/>
    <m/>
    <m/>
    <m/>
    <m/>
    <m/>
    <m/>
    <m/>
  </r>
  <r>
    <s v="DRG-026"/>
    <s v="Chemistry: Seized Drugs &amp; Toxicology"/>
    <x v="21"/>
    <m/>
    <m/>
    <m/>
    <m/>
    <m/>
    <x v="4"/>
    <m/>
    <s v="what is the status of this? Is it a possible duplicate?"/>
    <m/>
    <m/>
    <m/>
    <m/>
    <m/>
    <s v="Test Method for the Analytical Scheme for the Differentiation of Marijuana and Hemp in Seized Drug Analysis"/>
    <s v="Describes the analytical scheme for the differentiation between Cannabis and Hemp."/>
    <m/>
    <m/>
    <m/>
    <m/>
    <m/>
    <m/>
    <m/>
    <m/>
    <m/>
    <m/>
    <m/>
    <m/>
    <m/>
    <m/>
    <m/>
    <m/>
    <m/>
    <m/>
    <m/>
    <m/>
    <m/>
    <m/>
    <s v=""/>
    <m/>
    <m/>
    <m/>
    <m/>
    <m/>
    <m/>
    <m/>
    <m/>
    <s v="Examination &amp; Analysis"/>
    <s v="•Methods"/>
    <m/>
    <m/>
    <s v="HIGH"/>
    <s v="Complete STRP evaluation"/>
    <s v="Started / In progress"/>
    <s v="Started / In progress"/>
    <s v="Started / In progress"/>
    <m/>
    <m/>
    <m/>
    <m/>
    <m/>
    <m/>
    <m/>
  </r>
  <r>
    <s v="DRG-027"/>
    <s v="Chemistry: Seized Drugs &amp; Toxicology"/>
    <x v="21"/>
    <m/>
    <m/>
    <m/>
    <m/>
    <m/>
    <x v="4"/>
    <m/>
    <m/>
    <m/>
    <m/>
    <m/>
    <m/>
    <m/>
    <s v="Standard Guide for Assessment of LC Data During the Qualitative Analysis of Seized Drugs"/>
    <s v="Provides guidance on the assessment of chromatography data in LC analysis"/>
    <m/>
    <m/>
    <m/>
    <m/>
    <m/>
    <m/>
    <m/>
    <m/>
    <m/>
    <m/>
    <m/>
    <m/>
    <m/>
    <m/>
    <m/>
    <m/>
    <m/>
    <m/>
    <m/>
    <m/>
    <m/>
    <m/>
    <s v=""/>
    <m/>
    <m/>
    <m/>
    <m/>
    <m/>
    <m/>
    <m/>
    <m/>
    <s v="Examination &amp; Analysis"/>
    <s v="•Data Criteria &amp; Analysis"/>
    <m/>
    <m/>
    <s v="MED"/>
    <s v="Initiate Registry approval process (for SDO published standard)"/>
    <s v="Started / In progress"/>
    <s v="Started / In progress"/>
    <s v="Started / In progress"/>
    <m/>
    <m/>
    <m/>
    <m/>
    <m/>
    <m/>
    <m/>
  </r>
  <r>
    <s v="DRG-028"/>
    <s v="Chemistry: Seized Drugs &amp; Toxicology"/>
    <x v="21"/>
    <m/>
    <m/>
    <m/>
    <m/>
    <m/>
    <x v="4"/>
    <m/>
    <s v="added from Q3 review"/>
    <m/>
    <m/>
    <m/>
    <m/>
    <m/>
    <s v="Standard Test Method for the Analysis of Seized Drugs Using Color Tests"/>
    <m/>
    <m/>
    <m/>
    <m/>
    <m/>
    <m/>
    <m/>
    <m/>
    <m/>
    <m/>
    <m/>
    <m/>
    <m/>
    <m/>
    <m/>
    <m/>
    <m/>
    <m/>
    <m/>
    <m/>
    <m/>
    <m/>
    <m/>
    <m/>
    <m/>
    <m/>
    <m/>
    <m/>
    <m/>
    <m/>
    <m/>
    <m/>
    <s v="Examination &amp; Analysis"/>
    <m/>
    <m/>
    <m/>
    <s v="HIGH"/>
    <s v="Complete STRP evaluation"/>
    <m/>
    <m/>
    <s v="Started / In progress"/>
    <m/>
    <s v="This doc added in Q3"/>
    <m/>
    <m/>
    <m/>
    <m/>
    <m/>
  </r>
  <r>
    <s v="DRG-029"/>
    <s v="Chemistry: Seized Drugs &amp; Toxicology"/>
    <x v="21"/>
    <m/>
    <m/>
    <m/>
    <m/>
    <m/>
    <x v="4"/>
    <m/>
    <s v="added from Q3 review; what is the status of this? Is it a possible duplicate?"/>
    <m/>
    <m/>
    <m/>
    <m/>
    <m/>
    <s v="Standard Test Method for the Analysis of Seized Drugs Using Gas Chromatograph-Infrared Spectroscopy"/>
    <m/>
    <m/>
    <m/>
    <m/>
    <m/>
    <m/>
    <m/>
    <m/>
    <m/>
    <m/>
    <m/>
    <m/>
    <m/>
    <m/>
    <m/>
    <m/>
    <m/>
    <m/>
    <m/>
    <m/>
    <m/>
    <m/>
    <m/>
    <m/>
    <m/>
    <m/>
    <m/>
    <m/>
    <m/>
    <m/>
    <m/>
    <m/>
    <s v="Examination &amp; Analysis"/>
    <m/>
    <m/>
    <m/>
    <s v="MED"/>
    <s v="At SDO for further development"/>
    <m/>
    <m/>
    <s v="Under development at SDO"/>
    <m/>
    <m/>
    <m/>
    <m/>
    <m/>
    <m/>
    <m/>
  </r>
  <r>
    <s v="DRG-032"/>
    <s v="Chemistry: Seized Drugs &amp; Toxicology"/>
    <x v="21"/>
    <m/>
    <m/>
    <m/>
    <m/>
    <m/>
    <x v="4"/>
    <m/>
    <s v="Listed in July 2022 In Brief as being drafted - status was updated from NYD (NYD-0002) to Under Development (DRG-032)"/>
    <m/>
    <m/>
    <m/>
    <m/>
    <m/>
    <s v="Standard Practice for Evidence Handling of Seized Drugs"/>
    <s v="Guidance on evidence handling minimum requirements for drug evidence"/>
    <m/>
    <m/>
    <m/>
    <m/>
    <m/>
    <m/>
    <m/>
    <m/>
    <m/>
    <m/>
    <m/>
    <m/>
    <m/>
    <m/>
    <m/>
    <m/>
    <m/>
    <m/>
    <m/>
    <m/>
    <m/>
    <m/>
    <s v=""/>
    <m/>
    <m/>
    <m/>
    <m/>
    <m/>
    <m/>
    <m/>
    <m/>
    <s v="Evidence Collection &amp; Handling"/>
    <m/>
    <m/>
    <m/>
    <s v="HIGH"/>
    <s v="Complete initial draft"/>
    <s v="Not started"/>
    <s v="Not started"/>
    <s v="Started / In progress"/>
    <m/>
    <m/>
    <m/>
    <m/>
    <m/>
    <m/>
    <m/>
  </r>
  <r>
    <s v="DRG-033"/>
    <s v="Chemistry: Seized Drugs &amp; Toxicology"/>
    <x v="21"/>
    <m/>
    <m/>
    <m/>
    <m/>
    <m/>
    <x v="4"/>
    <m/>
    <s v="Listed in July 2022 In Brief as being drafted - status was updated from NYD (NYD-0003) to Under Development (DRG-033)"/>
    <m/>
    <m/>
    <m/>
    <m/>
    <m/>
    <s v="Standard Guide for the Assessment of Structural Similarity of Substances"/>
    <s v="Provides general guidance in how to assess the structural similarity of two substances"/>
    <m/>
    <m/>
    <m/>
    <m/>
    <m/>
    <m/>
    <m/>
    <m/>
    <m/>
    <m/>
    <m/>
    <m/>
    <m/>
    <m/>
    <m/>
    <m/>
    <m/>
    <m/>
    <m/>
    <m/>
    <m/>
    <m/>
    <s v=""/>
    <m/>
    <m/>
    <m/>
    <m/>
    <m/>
    <m/>
    <m/>
    <m/>
    <s v="Opinion Standards"/>
    <m/>
    <m/>
    <m/>
    <s v="MED"/>
    <s v="Complete initial draft"/>
    <s v="Not started"/>
    <s v="Not started"/>
    <s v="Started / In progress"/>
    <m/>
    <m/>
    <m/>
    <m/>
    <m/>
    <m/>
    <m/>
  </r>
  <r>
    <s v="DRG-NYD-0001"/>
    <s v="Chemistry: Seized Drugs &amp; Toxicology"/>
    <x v="21"/>
    <m/>
    <m/>
    <m/>
    <m/>
    <m/>
    <x v="5"/>
    <m/>
    <m/>
    <m/>
    <m/>
    <m/>
    <m/>
    <m/>
    <s v="Standard Practice for Quantitative Analysis of Seized Drugs"/>
    <s v="Guidance on the methods available for the quantitative analysis of seized drugs, including uncertainty assessment."/>
    <m/>
    <m/>
    <m/>
    <m/>
    <m/>
    <m/>
    <m/>
    <m/>
    <m/>
    <m/>
    <m/>
    <m/>
    <m/>
    <m/>
    <m/>
    <m/>
    <m/>
    <m/>
    <m/>
    <m/>
    <m/>
    <m/>
    <s v=""/>
    <m/>
    <m/>
    <m/>
    <m/>
    <m/>
    <m/>
    <m/>
    <m/>
    <s v="Examination &amp; Analysis"/>
    <s v="•Methods"/>
    <m/>
    <m/>
    <s v="MED"/>
    <s v="Start draft"/>
    <s v="Not started"/>
    <s v="Not started"/>
    <s v="Not started"/>
    <m/>
    <m/>
    <m/>
    <m/>
    <m/>
    <m/>
    <m/>
  </r>
  <r>
    <s v="DRG-005"/>
    <s v="Chemistry: Seized Drugs &amp; Toxicology"/>
    <x v="21"/>
    <m/>
    <m/>
    <m/>
    <m/>
    <m/>
    <x v="8"/>
    <m/>
    <s v="ARCHIVED on 6/1/2021 (the -11e1 version was replaced by ASTM E2548-16 on the Registry on 6/1/2021) "/>
    <m/>
    <m/>
    <s v="ASTM"/>
    <s v="E2548-11e"/>
    <m/>
    <s v="Standard Guide for Sampling Seized Drugs for Qualitative and Quantitative Analysis"/>
    <s v="Covers the minimum considerations for sampling of seized drugs for qualitative and quantitative analysis."/>
    <m/>
    <m/>
    <m/>
    <m/>
    <m/>
    <m/>
    <m/>
    <m/>
    <m/>
    <m/>
    <m/>
    <m/>
    <m/>
    <m/>
    <m/>
    <m/>
    <m/>
    <m/>
    <m/>
    <d v="2017-04-03T00:00:00"/>
    <m/>
    <m/>
    <s v=""/>
    <m/>
    <m/>
    <m/>
    <m/>
    <m/>
    <m/>
    <m/>
    <m/>
    <s v="Examination &amp; Analysis"/>
    <s v="•Methods"/>
    <s v="Reporting Results &amp; Testimony"/>
    <s v="•Reporting"/>
    <s v="Not applicable"/>
    <m/>
    <m/>
    <m/>
    <m/>
    <m/>
    <m/>
    <m/>
    <m/>
    <m/>
    <m/>
    <m/>
  </r>
  <r>
    <s v="DRG-008"/>
    <s v="Chemistry: Seized Drugs &amp; Toxicology"/>
    <x v="21"/>
    <m/>
    <m/>
    <m/>
    <m/>
    <m/>
    <x v="9"/>
    <m/>
    <s v="this document will be redrafted as an annex to E2917"/>
    <m/>
    <m/>
    <s v="ASTM"/>
    <s v="E2326-14"/>
    <m/>
    <s v="Standard Practice for Education and Training of Seized Drug Analysts"/>
    <m/>
    <m/>
    <m/>
    <m/>
    <m/>
    <m/>
    <m/>
    <m/>
    <m/>
    <m/>
    <m/>
    <m/>
    <m/>
    <m/>
    <m/>
    <m/>
    <m/>
    <m/>
    <m/>
    <m/>
    <m/>
    <m/>
    <m/>
    <s v=""/>
    <m/>
    <m/>
    <m/>
    <m/>
    <m/>
    <m/>
    <m/>
    <m/>
    <m/>
    <m/>
    <m/>
    <m/>
    <m/>
    <m/>
    <m/>
    <m/>
    <m/>
    <m/>
    <m/>
    <m/>
    <m/>
    <m/>
    <m/>
    <m/>
  </r>
  <r>
    <s v="DRG-010"/>
    <s v="Chemistry: Seized Drugs &amp; Toxicology"/>
    <x v="21"/>
    <m/>
    <m/>
    <m/>
    <m/>
    <m/>
    <x v="9"/>
    <m/>
    <s v="The Seized Drg SC noted during the FY22 Q3 review that this standard was converted to an interdisciplinary document in collaboration with the Fire Debris Subcommittee (see Interdicsiplinary section)"/>
    <m/>
    <m/>
    <s v="ASTM "/>
    <s v="E2549-14"/>
    <m/>
    <s v="Standard Practice for Validation of Seized-Drug Analytical Methods"/>
    <m/>
    <m/>
    <m/>
    <m/>
    <m/>
    <m/>
    <m/>
    <m/>
    <m/>
    <m/>
    <m/>
    <m/>
    <m/>
    <m/>
    <m/>
    <m/>
    <m/>
    <m/>
    <m/>
    <m/>
    <m/>
    <m/>
    <m/>
    <s v=""/>
    <m/>
    <m/>
    <m/>
    <m/>
    <m/>
    <m/>
    <m/>
    <m/>
    <s v="Method Validation"/>
    <m/>
    <s v="Quality Assurance"/>
    <m/>
    <s v="HIGH"/>
    <m/>
    <m/>
    <m/>
    <m/>
    <m/>
    <m/>
    <m/>
    <m/>
    <m/>
    <m/>
    <m/>
  </r>
  <r>
    <s v="DRG-009"/>
    <s v="Chemistry: Seized Drugs &amp; Toxicology"/>
    <x v="21"/>
    <m/>
    <m/>
    <m/>
    <m/>
    <m/>
    <x v="9"/>
    <m/>
    <s v="under revision - WK78737 initiated 10/26/21 (see above)"/>
    <m/>
    <m/>
    <s v="ASTM"/>
    <s v="E2327-15e1"/>
    <m/>
    <s v="Standard Practice for Quality Assurance of Laboratories Performing Seized-Drug Analysis"/>
    <m/>
    <m/>
    <m/>
    <m/>
    <m/>
    <m/>
    <m/>
    <m/>
    <m/>
    <m/>
    <m/>
    <m/>
    <m/>
    <m/>
    <m/>
    <m/>
    <m/>
    <m/>
    <m/>
    <m/>
    <m/>
    <m/>
    <m/>
    <s v=""/>
    <m/>
    <m/>
    <m/>
    <m/>
    <m/>
    <m/>
    <m/>
    <m/>
    <m/>
    <m/>
    <m/>
    <m/>
    <m/>
    <m/>
    <m/>
    <m/>
    <m/>
    <m/>
    <m/>
    <m/>
    <m/>
    <m/>
    <m/>
    <m/>
  </r>
  <r>
    <s v="DRG-NYD-0004"/>
    <s v="Chemistry: Seized Drugs &amp; Toxicology"/>
    <x v="21"/>
    <m/>
    <m/>
    <m/>
    <m/>
    <m/>
    <x v="6"/>
    <m/>
    <s v="Removed from tracker during FY 22 Q3 SC review"/>
    <m/>
    <m/>
    <m/>
    <m/>
    <m/>
    <s v="Standard Guide for the Analysis of Negatives in Seized Drugs"/>
    <s v="Describes minimum criteria for building an analytical scheme for the analysis and reporting of negative results in seizd drugs"/>
    <d v="2020-03-01T00:00:00"/>
    <m/>
    <m/>
    <m/>
    <m/>
    <m/>
    <m/>
    <m/>
    <m/>
    <m/>
    <m/>
    <m/>
    <m/>
    <m/>
    <m/>
    <m/>
    <m/>
    <m/>
    <m/>
    <m/>
    <m/>
    <m/>
    <s v=""/>
    <m/>
    <m/>
    <m/>
    <m/>
    <m/>
    <m/>
    <m/>
    <m/>
    <s v="Examination &amp; Analysis"/>
    <s v="•Scope of Examination"/>
    <m/>
    <m/>
    <s v="LOW"/>
    <s v="Start draft"/>
    <s v="Not started"/>
    <s v="Not started"/>
    <m/>
    <m/>
    <s v="Removed from tracker during FY 22 Q3 SC review"/>
    <m/>
    <m/>
    <m/>
    <m/>
    <m/>
  </r>
  <r>
    <s v="SPR-001"/>
    <s v="Digital/Multimedia"/>
    <x v="22"/>
    <m/>
    <m/>
    <m/>
    <m/>
    <m/>
    <x v="1"/>
    <m/>
    <s v="Per Q3 SC review: This will be going through 1.5 process "/>
    <m/>
    <m/>
    <s v="AES"/>
    <s v="76-2022"/>
    <m/>
    <s v="Speech Collection Guidelines for Speaker Recognition: Interviewing at a Temporary Location"/>
    <s v="This document specifies recommended practices for recording audio intended for use in forensic speaker recognition analyses, focusing on doing so at a temporary, non-laboratory location.  It includes recommendations for the physical preparation of the loc"/>
    <m/>
    <m/>
    <d v="2017-05-01T00:00:00"/>
    <m/>
    <s v="N/A"/>
    <s v="N/A"/>
    <s v="N/A"/>
    <s v="N/A"/>
    <d v="2022-03-18T00:00:00"/>
    <d v="2022-03-10T00:00:00"/>
    <m/>
    <s v="N/A"/>
    <d v="2022-02-01T00:00:00"/>
    <s v="YES - since this was only open for public comment for one week, the SAC chair would like to take it through the 1.5 process to allow RTGs/public to provide comments "/>
    <m/>
    <m/>
    <m/>
    <m/>
    <m/>
    <m/>
    <m/>
    <m/>
    <s v=""/>
    <m/>
    <m/>
    <m/>
    <m/>
    <m/>
    <m/>
    <m/>
    <m/>
    <s v="Evidence Collection &amp; Handling"/>
    <s v="•Evidence Collection or Recovery"/>
    <m/>
    <m/>
    <s v="HIGH"/>
    <s v="Add SDO published standard to Registry"/>
    <m/>
    <s v="Pending SDO publication"/>
    <m/>
    <m/>
    <m/>
    <m/>
    <m/>
    <m/>
    <m/>
    <m/>
  </r>
  <r>
    <s v="SPR-002"/>
    <s v="Digital/Multimedia"/>
    <x v="22"/>
    <m/>
    <m/>
    <m/>
    <m/>
    <m/>
    <x v="4"/>
    <m/>
    <m/>
    <m/>
    <m/>
    <m/>
    <m/>
    <m/>
    <s v="Validation of forensic speaker recognition for the purpose of informing legal admissibility decisions"/>
    <s v="Forensic speaker recognition is the process of comparing the properties of a recording of a speaker of questioned identity with the properties of one or more recordings of a speaker of known identity in order to assist a court of law to decide whether the"/>
    <m/>
    <m/>
    <m/>
    <m/>
    <s v="N/A"/>
    <s v="N/A"/>
    <m/>
    <m/>
    <m/>
    <m/>
    <m/>
    <m/>
    <m/>
    <m/>
    <m/>
    <m/>
    <m/>
    <m/>
    <m/>
    <m/>
    <m/>
    <m/>
    <s v=""/>
    <m/>
    <m/>
    <m/>
    <m/>
    <m/>
    <m/>
    <m/>
    <m/>
    <s v="Method Validation"/>
    <s v="•Data Criteria &amp; Analysis"/>
    <m/>
    <m/>
    <s v="MED"/>
    <s v="Start draft"/>
    <m/>
    <s v="Started / In progress"/>
    <m/>
    <m/>
    <m/>
    <m/>
    <m/>
    <m/>
    <m/>
    <m/>
  </r>
  <r>
    <s v="SPR-NYD-0001"/>
    <s v="Digital/Multimedia"/>
    <x v="22"/>
    <m/>
    <m/>
    <m/>
    <m/>
    <m/>
    <x v="5"/>
    <m/>
    <m/>
    <m/>
    <m/>
    <m/>
    <m/>
    <m/>
    <s v="Assessing Mismatch Conditions for Forensic Speaker Recognition"/>
    <s v="Describes extrinsic and intrinsic mismatch conditions and recommend methods and metrics for identifying and assessing each._x000a_"/>
    <m/>
    <m/>
    <m/>
    <m/>
    <s v="N/A"/>
    <s v="N/A"/>
    <m/>
    <m/>
    <m/>
    <m/>
    <m/>
    <m/>
    <m/>
    <m/>
    <m/>
    <m/>
    <m/>
    <m/>
    <m/>
    <m/>
    <m/>
    <m/>
    <s v=""/>
    <m/>
    <m/>
    <m/>
    <m/>
    <m/>
    <m/>
    <m/>
    <m/>
    <s v="Examination &amp; Analysis"/>
    <s v="•Data Criteria &amp; Analysis"/>
    <m/>
    <m/>
    <s v="MED"/>
    <s v="Start draft"/>
    <m/>
    <s v="Not started"/>
    <m/>
    <m/>
    <m/>
    <m/>
    <m/>
    <m/>
    <m/>
    <m/>
  </r>
  <r>
    <s v="SPR-NYD-0002"/>
    <s v="Digital/Multimedia"/>
    <x v="22"/>
    <m/>
    <m/>
    <m/>
    <m/>
    <m/>
    <x v="5"/>
    <m/>
    <m/>
    <m/>
    <m/>
    <m/>
    <m/>
    <m/>
    <s v="Training Guidelines for Legal Professionals Handling SPeaker Recogntion Cases"/>
    <s v="Describes recommendations for training legal professionals for Speaker Recognition cases."/>
    <m/>
    <m/>
    <m/>
    <m/>
    <s v="N/A"/>
    <s v="N/A"/>
    <m/>
    <m/>
    <m/>
    <m/>
    <m/>
    <m/>
    <m/>
    <m/>
    <m/>
    <m/>
    <m/>
    <m/>
    <m/>
    <m/>
    <m/>
    <m/>
    <s v=""/>
    <m/>
    <m/>
    <m/>
    <m/>
    <m/>
    <m/>
    <m/>
    <m/>
    <s v="Competency &amp; Monitoring"/>
    <s v="•Educational Requirements"/>
    <m/>
    <m/>
    <s v="MED"/>
    <s v="Start draft"/>
    <m/>
    <s v="Not started"/>
    <m/>
    <m/>
    <m/>
    <m/>
    <m/>
    <m/>
    <m/>
    <m/>
  </r>
  <r>
    <s v="SPR-NYD-0003"/>
    <s v="Digital/Multimedia"/>
    <x v="22"/>
    <m/>
    <m/>
    <m/>
    <m/>
    <m/>
    <x v="5"/>
    <m/>
    <m/>
    <m/>
    <m/>
    <m/>
    <m/>
    <m/>
    <s v="Recording Audio for Forensic Speaker Recognition"/>
    <s v="The first in a series of documents providing information on making recordings for forensic speaker recognition use. The “temporary location” document is one of the follow-on documents to the basic recommendation, to be followed by other scenarios (e.g. in"/>
    <m/>
    <m/>
    <m/>
    <m/>
    <s v="N/A"/>
    <s v="N/A"/>
    <m/>
    <m/>
    <m/>
    <m/>
    <m/>
    <m/>
    <m/>
    <m/>
    <m/>
    <m/>
    <m/>
    <m/>
    <m/>
    <m/>
    <m/>
    <m/>
    <s v=""/>
    <m/>
    <m/>
    <m/>
    <m/>
    <m/>
    <m/>
    <m/>
    <m/>
    <s v="Examination &amp; Analysis"/>
    <s v="•Methods"/>
    <m/>
    <m/>
    <s v="LOW"/>
    <m/>
    <m/>
    <s v="Not started"/>
    <m/>
    <m/>
    <m/>
    <m/>
    <m/>
    <m/>
    <m/>
    <m/>
  </r>
  <r>
    <s v="SPR-NYD-0004"/>
    <s v="Digital/Multimedia"/>
    <x v="22"/>
    <m/>
    <m/>
    <m/>
    <m/>
    <m/>
    <x v="5"/>
    <m/>
    <m/>
    <m/>
    <m/>
    <m/>
    <m/>
    <m/>
    <s v="Audio Pre-Processing for Forensic Speaker Recognition"/>
    <s v="Discussion of audio enhancement/processing techniques (e.g. diarization, length, filtering, tone removal, dereverberation, tilt compensations, clipping restoration, etc.) and their effect on FSR analyses._x000a__x000a_Will include references to existing papers on spe"/>
    <m/>
    <m/>
    <m/>
    <m/>
    <s v="N/A"/>
    <s v="N/A"/>
    <m/>
    <m/>
    <m/>
    <m/>
    <m/>
    <m/>
    <m/>
    <m/>
    <m/>
    <m/>
    <m/>
    <m/>
    <m/>
    <m/>
    <m/>
    <m/>
    <s v=""/>
    <m/>
    <m/>
    <m/>
    <m/>
    <m/>
    <m/>
    <m/>
    <m/>
    <s v="Examination &amp; Analysis"/>
    <s v="•Methods"/>
    <m/>
    <m/>
    <s v="LOW"/>
    <m/>
    <m/>
    <s v="Not started"/>
    <m/>
    <m/>
    <m/>
    <m/>
    <m/>
    <m/>
    <m/>
    <m/>
  </r>
  <r>
    <s v="SPR-NYD-0005"/>
    <s v="Digital/Multimedia"/>
    <x v="22"/>
    <m/>
    <m/>
    <m/>
    <m/>
    <m/>
    <x v="5"/>
    <m/>
    <m/>
    <m/>
    <m/>
    <m/>
    <m/>
    <m/>
    <s v="Dataset Collection for Forensic Speaker Recogntion"/>
    <s v="Guidelines for collecting speech data for use in training, calibration, and validation of human-assisted speaker recognition algorithms.  Will include references to existing papers on previous practices."/>
    <m/>
    <m/>
    <m/>
    <m/>
    <s v="N/A"/>
    <s v="N/A"/>
    <m/>
    <m/>
    <m/>
    <m/>
    <m/>
    <m/>
    <m/>
    <m/>
    <m/>
    <m/>
    <m/>
    <m/>
    <m/>
    <m/>
    <m/>
    <m/>
    <s v=""/>
    <m/>
    <m/>
    <m/>
    <m/>
    <m/>
    <m/>
    <m/>
    <m/>
    <s v="Examination &amp; Analysis"/>
    <s v="•Methods"/>
    <m/>
    <m/>
    <s v="LOW"/>
    <m/>
    <m/>
    <s v="Not started"/>
    <m/>
    <m/>
    <m/>
    <m/>
    <m/>
    <m/>
    <m/>
    <m/>
  </r>
  <r>
    <s v="SPR-NYD-0006"/>
    <s v="Digital/Multimedia"/>
    <x v="22"/>
    <m/>
    <m/>
    <m/>
    <m/>
    <m/>
    <x v="5"/>
    <m/>
    <m/>
    <m/>
    <m/>
    <m/>
    <m/>
    <m/>
    <s v="Combining Results from Multiple Speaker Recognition Methods"/>
    <s v="Methods for fusing the results of multiple algorithms or methods."/>
    <m/>
    <m/>
    <m/>
    <m/>
    <s v="N/A"/>
    <s v="N/A"/>
    <m/>
    <m/>
    <m/>
    <m/>
    <m/>
    <m/>
    <m/>
    <m/>
    <m/>
    <m/>
    <m/>
    <m/>
    <m/>
    <m/>
    <m/>
    <m/>
    <s v=""/>
    <m/>
    <m/>
    <m/>
    <m/>
    <m/>
    <m/>
    <m/>
    <m/>
    <s v="Examination &amp; Analysis"/>
    <s v="•Methods"/>
    <m/>
    <m/>
    <s v="LOW"/>
    <m/>
    <m/>
    <s v="Not started"/>
    <m/>
    <m/>
    <m/>
    <m/>
    <m/>
    <m/>
    <m/>
    <m/>
  </r>
  <r>
    <s v="SPR-NYD-0007"/>
    <s v="Digital/Multimedia"/>
    <x v="22"/>
    <m/>
    <m/>
    <m/>
    <m/>
    <m/>
    <x v="5"/>
    <m/>
    <m/>
    <m/>
    <m/>
    <m/>
    <m/>
    <m/>
    <s v="Reporting Results for Speaker Recognition Examinations"/>
    <s v="Methodology for reporting results of an Speaker Recognition Examination."/>
    <m/>
    <m/>
    <m/>
    <m/>
    <s v="N/A"/>
    <s v="N/A"/>
    <m/>
    <m/>
    <m/>
    <m/>
    <m/>
    <m/>
    <m/>
    <m/>
    <m/>
    <m/>
    <m/>
    <m/>
    <m/>
    <m/>
    <m/>
    <m/>
    <s v=""/>
    <m/>
    <m/>
    <m/>
    <m/>
    <m/>
    <m/>
    <m/>
    <m/>
    <s v="Reporting Results &amp; Testimony"/>
    <s v="•Reporting"/>
    <m/>
    <m/>
    <s v="LOW"/>
    <m/>
    <m/>
    <s v="Not started"/>
    <m/>
    <m/>
    <m/>
    <m/>
    <m/>
    <m/>
    <m/>
    <m/>
  </r>
  <r>
    <s v="SPR-NYD-0008"/>
    <s v="Digital/Multimedia"/>
    <x v="22"/>
    <m/>
    <m/>
    <m/>
    <m/>
    <m/>
    <x v="5"/>
    <m/>
    <m/>
    <m/>
    <m/>
    <m/>
    <m/>
    <m/>
    <s v="Training Guidelines for Speaker Recognition Examiners"/>
    <s v="Describes recommendations for Speaker Recognition Training curriculum."/>
    <m/>
    <m/>
    <m/>
    <m/>
    <s v="N/A"/>
    <s v="N/A"/>
    <m/>
    <m/>
    <m/>
    <m/>
    <m/>
    <m/>
    <m/>
    <m/>
    <m/>
    <m/>
    <m/>
    <m/>
    <m/>
    <m/>
    <m/>
    <m/>
    <s v=""/>
    <m/>
    <m/>
    <m/>
    <m/>
    <m/>
    <m/>
    <m/>
    <m/>
    <s v="Competency &amp; Monitoring"/>
    <s v="•Educational Requirements"/>
    <m/>
    <m/>
    <s v="LOW"/>
    <m/>
    <m/>
    <s v="Not started"/>
    <m/>
    <m/>
    <m/>
    <m/>
    <m/>
    <m/>
    <m/>
    <m/>
  </r>
  <r>
    <s v="SPR-NYD-0009"/>
    <s v="Digital/Multimedia"/>
    <x v="22"/>
    <m/>
    <m/>
    <m/>
    <m/>
    <m/>
    <x v="5"/>
    <m/>
    <m/>
    <m/>
    <m/>
    <m/>
    <m/>
    <m/>
    <s v="Proficiency Testing Guidelines for Speaker Recognition Examiners"/>
    <s v="Recommendations on how to develop and implement Proficiency Tests for Speaker Recognition Examiners._x000a__x000a_Note:  Plan to work with  Johnathan Philips.  _x000a_Plan to work with other OSAC groups._x000a__x000a_-- Note:  Consider Quality Assurance -- Intralab elements in this do"/>
    <m/>
    <m/>
    <m/>
    <m/>
    <s v="N/A"/>
    <s v="N/A"/>
    <m/>
    <m/>
    <m/>
    <m/>
    <m/>
    <m/>
    <m/>
    <m/>
    <m/>
    <m/>
    <m/>
    <m/>
    <m/>
    <m/>
    <m/>
    <m/>
    <s v=""/>
    <m/>
    <m/>
    <m/>
    <m/>
    <m/>
    <m/>
    <m/>
    <m/>
    <s v="Competency &amp; Monitoring"/>
    <m/>
    <m/>
    <m/>
    <s v="LOW"/>
    <m/>
    <m/>
    <s v="Not started"/>
    <m/>
    <m/>
    <m/>
    <m/>
    <m/>
    <m/>
    <m/>
    <m/>
  </r>
  <r>
    <s v="SPR-NYD-0010"/>
    <s v="Digital/Multimedia"/>
    <x v="22"/>
    <m/>
    <m/>
    <m/>
    <m/>
    <m/>
    <x v="5"/>
    <m/>
    <m/>
    <m/>
    <m/>
    <m/>
    <m/>
    <m/>
    <s v="Aptitude Testing for Speaker Recognition Examiners"/>
    <s v="Relevant for examiners that incorporate aural methods in their analysis to assess their ability and aptitude for hearing differences in speakers. For example, native language skills, musical background, etc. might enhance an examiner’s ability to recogniz"/>
    <m/>
    <m/>
    <m/>
    <m/>
    <s v="N/A"/>
    <s v="N/A"/>
    <m/>
    <m/>
    <m/>
    <m/>
    <m/>
    <m/>
    <m/>
    <m/>
    <m/>
    <m/>
    <m/>
    <m/>
    <m/>
    <m/>
    <m/>
    <m/>
    <s v=""/>
    <m/>
    <m/>
    <m/>
    <m/>
    <m/>
    <m/>
    <m/>
    <m/>
    <s v="Method Validation"/>
    <m/>
    <m/>
    <m/>
    <s v="LOW"/>
    <m/>
    <m/>
    <s v="Not started"/>
    <m/>
    <m/>
    <m/>
    <m/>
    <m/>
    <m/>
    <m/>
    <m/>
  </r>
  <r>
    <s v="SPR-NYD-0011"/>
    <s v="Digital/Multimedia"/>
    <x v="22"/>
    <m/>
    <m/>
    <m/>
    <m/>
    <m/>
    <x v="5"/>
    <m/>
    <m/>
    <m/>
    <m/>
    <m/>
    <m/>
    <m/>
    <s v="Considerations for Conducting Audio Lineups for Earwitness Testimony"/>
    <s v="In the past year, a number of court cases in the US, have had testimony related to Speaker Recognition, from Lay Witness, Earwitness.  _x000a_Position Paper:  Reasons why Audio Lineups are not reliable, and things that need to be considered when conducting audi"/>
    <m/>
    <m/>
    <m/>
    <m/>
    <s v="N/A"/>
    <s v="N/A"/>
    <m/>
    <m/>
    <m/>
    <m/>
    <m/>
    <m/>
    <m/>
    <m/>
    <m/>
    <m/>
    <m/>
    <m/>
    <m/>
    <m/>
    <m/>
    <m/>
    <s v=""/>
    <m/>
    <m/>
    <m/>
    <m/>
    <m/>
    <m/>
    <m/>
    <m/>
    <s v="Method Validation"/>
    <m/>
    <m/>
    <m/>
    <s v="LOW"/>
    <m/>
    <m/>
    <s v="Not started"/>
    <m/>
    <m/>
    <m/>
    <m/>
    <m/>
    <m/>
    <m/>
    <m/>
  </r>
  <r>
    <s v="SPR-003"/>
    <s v="Digital/Multimedia"/>
    <x v="22"/>
    <m/>
    <m/>
    <m/>
    <m/>
    <m/>
    <x v="6"/>
    <m/>
    <s v="withdrawn"/>
    <m/>
    <m/>
    <s v="ANSI/NIST-ITL"/>
    <m/>
    <m/>
    <s v="Guidelines for The Exchange of Speech Files for Use in Speaker Recognition Using ANSI/NIST-ITL Transactions"/>
    <s v="Technical details regarding sharing of data files for speaker recognition"/>
    <m/>
    <m/>
    <d v="2017-05-01T00:00:00"/>
    <m/>
    <s v="N/A"/>
    <s v="N/A"/>
    <m/>
    <m/>
    <m/>
    <m/>
    <m/>
    <m/>
    <m/>
    <m/>
    <m/>
    <m/>
    <m/>
    <m/>
    <m/>
    <m/>
    <m/>
    <m/>
    <s v=""/>
    <m/>
    <m/>
    <m/>
    <m/>
    <m/>
    <m/>
    <m/>
    <m/>
    <s v="Evidence Collection &amp; Handling"/>
    <m/>
    <m/>
    <m/>
    <s v="LOW"/>
    <m/>
    <m/>
    <m/>
    <m/>
    <m/>
    <m/>
    <m/>
    <m/>
    <m/>
    <m/>
    <m/>
  </r>
  <r>
    <s v="MAT-001"/>
    <s v="Chemistry: Trace Evidence "/>
    <x v="23"/>
    <m/>
    <m/>
    <m/>
    <m/>
    <m/>
    <x v="0"/>
    <m/>
    <m/>
    <m/>
    <m/>
    <s v="ASTM"/>
    <s v="E1610-18"/>
    <m/>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m/>
    <m/>
    <m/>
    <m/>
    <m/>
    <m/>
    <m/>
    <m/>
    <m/>
    <m/>
    <m/>
    <m/>
    <m/>
    <m/>
    <m/>
    <m/>
    <m/>
    <m/>
    <m/>
    <d v="2018-06-26T00:00:00"/>
    <m/>
    <m/>
    <s v=""/>
    <m/>
    <m/>
    <m/>
    <m/>
    <m/>
    <m/>
    <m/>
    <d v="2023-06-26T00:00:00"/>
    <s v="Examination &amp; Analysis"/>
    <s v="•Scope of Examination"/>
    <m/>
    <m/>
    <s v="Not applicable"/>
    <s v="Add SDO published standard to Registry"/>
    <s v="COMPLETE"/>
    <s v="COMPLETE"/>
    <s v="COMPLETE"/>
    <m/>
    <m/>
    <m/>
    <m/>
    <m/>
    <m/>
    <m/>
  </r>
  <r>
    <s v="MAT-002"/>
    <s v="Chemistry: Trace Evidence "/>
    <x v="23"/>
    <m/>
    <m/>
    <m/>
    <m/>
    <m/>
    <x v="0"/>
    <m/>
    <m/>
    <m/>
    <m/>
    <s v="ASTM"/>
    <s v="7/3/2020"/>
    <m/>
    <s v="Standard Test Method for the Automated Determination of Refractive Index of Glass Samples Using the Oil Immersion Method and a Phase Contrast Microscope"/>
    <s v="Covers a procedure for measuring the refractive index (hl t ) of glass samples, irregularly shaped and as small as 300 µg, for the comparison of fragments of a known source to recovered fragments from a questioned source."/>
    <m/>
    <m/>
    <m/>
    <m/>
    <m/>
    <m/>
    <d v="2017-12-01T00:00:00"/>
    <m/>
    <d v="2018-07-19T00:00:00"/>
    <m/>
    <m/>
    <m/>
    <m/>
    <m/>
    <m/>
    <m/>
    <d v="2020-05-07T00:00:00"/>
    <m/>
    <d v="2020-07-03T00:00:00"/>
    <d v="2020-07-07T00:00:00"/>
    <m/>
    <m/>
    <s v=""/>
    <m/>
    <m/>
    <m/>
    <m/>
    <m/>
    <m/>
    <m/>
    <d v="2025-07-07T00:00:00"/>
    <s v="Examination &amp; Analysis"/>
    <s v="•Methods"/>
    <m/>
    <m/>
    <s v="Not applicable"/>
    <s v="Add SDO published standard to Registry"/>
    <s v="COMPLETE"/>
    <s v="COMPLETE"/>
    <s v="COMPLETE"/>
    <m/>
    <m/>
    <m/>
    <m/>
    <m/>
    <m/>
    <m/>
  </r>
  <r>
    <s v="MAT-003"/>
    <s v="Chemistry: Trace Evidence "/>
    <x v="23"/>
    <m/>
    <m/>
    <m/>
    <m/>
    <m/>
    <x v="0"/>
    <m/>
    <m/>
    <m/>
    <m/>
    <s v="ASTM"/>
    <s v="E2330-19"/>
    <m/>
    <s v="Standard Test Method for Determination of Concentrations of Elements in Glass Samples Using Inductively Coupled Plasma Mass Spectrometry (ICP-MS) for Forensic Comparisons"/>
    <s v="Covers a procedure for quantitative determination of the concentrations of certain elements using inductively coupled plasma_x000a_ mass spectrometry."/>
    <m/>
    <m/>
    <m/>
    <m/>
    <m/>
    <m/>
    <m/>
    <m/>
    <m/>
    <m/>
    <m/>
    <m/>
    <m/>
    <m/>
    <m/>
    <m/>
    <d v="2020-05-07T00:00:00"/>
    <m/>
    <m/>
    <d v="2020-07-07T00:00:00"/>
    <m/>
    <m/>
    <s v=""/>
    <m/>
    <m/>
    <m/>
    <m/>
    <m/>
    <m/>
    <m/>
    <d v="2025-07-07T00:00:00"/>
    <s v="Examination &amp; Analysis"/>
    <s v="•Methods"/>
    <m/>
    <m/>
    <s v="Not applicable"/>
    <s v="Add SDO published standard to Registry"/>
    <s v="COMPLETE"/>
    <s v="COMPLETE"/>
    <s v="COMPLETE"/>
    <m/>
    <m/>
    <m/>
    <m/>
    <m/>
    <m/>
    <m/>
  </r>
  <r>
    <s v="MAT-004"/>
    <s v="Chemistry: Trace Evidence "/>
    <x v="23"/>
    <m/>
    <m/>
    <m/>
    <m/>
    <m/>
    <x v="0"/>
    <m/>
    <m/>
    <m/>
    <m/>
    <s v="ASTM"/>
    <s v="E2808-21a"/>
    <m/>
    <s v="Standard Guide for Microspectrophotometry in Forensic Paint Analysis"/>
    <s v="It is expected that trace evidence practitioners will be able to refer to this standard guide to assist them with the analysis of paint using MSP."/>
    <s v="unknown"/>
    <s v="unknown"/>
    <d v="2018-05-31T00:00:00"/>
    <m/>
    <m/>
    <m/>
    <s v="unknown"/>
    <s v="unknown"/>
    <s v="unknown"/>
    <s v="N/A"/>
    <m/>
    <s v="unknown"/>
    <s v="4/20/2021; 9/14/21"/>
    <s v="YES"/>
    <s v="closed"/>
    <d v="2021-10-05T00:00:00"/>
    <d v="2021-11-01T00:00:00"/>
    <d v="2021-11-04T00:00:00"/>
    <d v="2022-01-07T00:00:00"/>
    <d v="2022-02-01T00:00:00"/>
    <s v="YES"/>
    <m/>
    <s v=""/>
    <m/>
    <m/>
    <m/>
    <m/>
    <m/>
    <m/>
    <m/>
    <d v="2027-02-01T00:00:00"/>
    <s v="Examination &amp; Analysis"/>
    <s v="•Methods"/>
    <m/>
    <m/>
    <s v="Not applicable"/>
    <s v="Add SDO published standard to Registry"/>
    <s v="COMPLETE"/>
    <s v="COMPLETE"/>
    <s v="COMPLETE"/>
    <m/>
    <m/>
    <m/>
    <m/>
    <m/>
    <m/>
    <m/>
  </r>
  <r>
    <s v="MAT-005"/>
    <s v="Chemistry: Trace Evidence "/>
    <x v="23"/>
    <m/>
    <m/>
    <m/>
    <m/>
    <m/>
    <x v="0"/>
    <m/>
    <s v="undergoing 5 year review as WK74601"/>
    <m/>
    <m/>
    <s v="ASTM"/>
    <s v="E2926-17"/>
    <m/>
    <s v="Standard Test Method for Forensic Comparison of Glass Using Micro X-ray Fluorescence Spectrometry"/>
    <s v="This test method is for the determination and comparison of major, minor, and trace elements present in glass fragments measured through the use of µ-XRF."/>
    <m/>
    <m/>
    <m/>
    <m/>
    <m/>
    <m/>
    <m/>
    <m/>
    <m/>
    <m/>
    <m/>
    <m/>
    <m/>
    <m/>
    <m/>
    <m/>
    <m/>
    <m/>
    <m/>
    <d v="2017-07-31T00:00:00"/>
    <m/>
    <m/>
    <s v=""/>
    <m/>
    <m/>
    <m/>
    <m/>
    <m/>
    <m/>
    <m/>
    <d v="2022-07-31T00:00:00"/>
    <s v="Examination &amp; Analysis"/>
    <s v="•Methods"/>
    <m/>
    <m/>
    <s v="Not applicable"/>
    <s v="Add SDO published standard to Registry"/>
    <s v="COMPLETE"/>
    <s v="COMPLETE"/>
    <s v="COMPLETE"/>
    <m/>
    <m/>
    <m/>
    <m/>
    <m/>
    <m/>
    <m/>
  </r>
  <r>
    <s v="MAT-006"/>
    <s v="Chemistry: Trace Evidence "/>
    <x v="23"/>
    <m/>
    <m/>
    <m/>
    <m/>
    <m/>
    <x v="0"/>
    <m/>
    <s v="undergoing 5 year review as WK74602"/>
    <m/>
    <m/>
    <s v="ASTM"/>
    <s v="E2927-16e1"/>
    <m/>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m/>
    <m/>
    <m/>
    <m/>
    <m/>
    <m/>
    <d v="2018-01-01T00:00:00"/>
    <m/>
    <d v="2018-07-19T00:00:00"/>
    <m/>
    <m/>
    <m/>
    <m/>
    <m/>
    <m/>
    <m/>
    <m/>
    <m/>
    <m/>
    <d v="2018-06-05T00:00:00"/>
    <m/>
    <m/>
    <s v=""/>
    <m/>
    <m/>
    <m/>
    <m/>
    <m/>
    <m/>
    <m/>
    <d v="2023-06-05T00:00:00"/>
    <s v="Examination &amp; Analysis"/>
    <s v="•Methods"/>
    <m/>
    <m/>
    <s v="Not applicable"/>
    <s v="Add SDO published standard to Registry"/>
    <s v="COMPLETE"/>
    <s v="COMPLETE"/>
    <s v="COMPLETE"/>
    <m/>
    <m/>
    <m/>
    <m/>
    <m/>
    <m/>
    <m/>
  </r>
  <r>
    <s v="MAT-007"/>
    <s v="Chemistry: Trace Evidence "/>
    <x v="23"/>
    <m/>
    <m/>
    <m/>
    <m/>
    <m/>
    <x v="0"/>
    <m/>
    <s v="Undergoing 5 year review.  Still at TG level. See MAT-044 below"/>
    <m/>
    <m/>
    <s v="ASTM"/>
    <s v="E2937-18"/>
    <m/>
    <s v="Standard Guide for Using Infrared Spectroscopy in Forensic Paint Examinations"/>
    <s v="Provides best practices guidance for the use of infrared spectroscopy for the characterization of paint evidence."/>
    <m/>
    <m/>
    <m/>
    <m/>
    <m/>
    <m/>
    <m/>
    <m/>
    <m/>
    <m/>
    <d v="2018-02-01T00:00:00"/>
    <m/>
    <d v="2018-02-01T00:00:00"/>
    <m/>
    <m/>
    <m/>
    <m/>
    <m/>
    <m/>
    <d v="2018-06-26T00:00:00"/>
    <m/>
    <m/>
    <s v=""/>
    <m/>
    <m/>
    <m/>
    <m/>
    <m/>
    <m/>
    <m/>
    <d v="2023-06-26T00:00:00"/>
    <s v="Examination &amp; Analysis"/>
    <s v="•Methods"/>
    <m/>
    <m/>
    <s v="Not applicable"/>
    <s v="Add SDO published standard to Registry"/>
    <s v="COMPLETE"/>
    <s v="COMPLETE"/>
    <s v="COMPLETE"/>
    <m/>
    <m/>
    <d v="2018-02-01T00:00:00"/>
    <m/>
    <m/>
    <m/>
    <m/>
  </r>
  <r>
    <s v="MAT-008"/>
    <s v="Chemistry: Trace Evidence "/>
    <x v="23"/>
    <m/>
    <m/>
    <m/>
    <m/>
    <m/>
    <x v="0"/>
    <m/>
    <s v="Undergoing 5 year review.  Still at TG level. See MAT-045 below"/>
    <m/>
    <m/>
    <s v="ASTM"/>
    <s v="E3085-17"/>
    <m/>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m/>
    <m/>
    <m/>
    <m/>
    <m/>
    <m/>
    <m/>
    <m/>
    <m/>
    <m/>
    <m/>
    <m/>
    <m/>
    <m/>
    <m/>
    <m/>
    <m/>
    <m/>
    <m/>
    <d v="2018-09-11T00:00:00"/>
    <m/>
    <m/>
    <s v=""/>
    <m/>
    <m/>
    <m/>
    <m/>
    <m/>
    <m/>
    <m/>
    <d v="2023-09-11T00:00:00"/>
    <s v="Examination &amp; Analysis"/>
    <s v="•Methods"/>
    <m/>
    <m/>
    <s v="Not applicable"/>
    <s v="Add SDO published standard to Registry"/>
    <s v="COMPLETE"/>
    <s v="COMPLETE"/>
    <s v="COMPLETE"/>
    <m/>
    <m/>
    <m/>
    <m/>
    <m/>
    <m/>
    <m/>
  </r>
  <r>
    <s v="MAT-009"/>
    <s v="Chemistry: Trace Evidence "/>
    <x v="23"/>
    <m/>
    <m/>
    <m/>
    <m/>
    <m/>
    <x v="0"/>
    <m/>
    <m/>
    <m/>
    <m/>
    <s v="ASTM"/>
    <s v="E3233-20"/>
    <m/>
    <s v="Standard Practice for a Forensic Tape Analysis Training Program"/>
    <s v="Intended as a practice for use by laboratory personnel responsible for training examiners to perform forensic examinations and comparisons on pressure sensitive tapes and adhesives. It contains suggested reading assignments and structured exercises to pro"/>
    <m/>
    <m/>
    <d v="2018-05-31T00:00:00"/>
    <m/>
    <m/>
    <m/>
    <d v="2018-08-04T00:00:00"/>
    <m/>
    <d v="2020-01-20T00:00:00"/>
    <m/>
    <m/>
    <m/>
    <d v="2020-05-01T00:00:00"/>
    <m/>
    <m/>
    <m/>
    <d v="2020-07-06T00:00:00"/>
    <m/>
    <d v="2020-10-09T00:00:00"/>
    <d v="2020-11-03T00:00:00"/>
    <m/>
    <m/>
    <s v=""/>
    <m/>
    <m/>
    <m/>
    <m/>
    <m/>
    <m/>
    <m/>
    <d v="2025-11-03T00:00:00"/>
    <s v="Competency &amp; Monitoring"/>
    <s v="•Training"/>
    <m/>
    <m/>
    <s v="Not applicable"/>
    <s v="Add SDO published standard to Registry"/>
    <s v="COMPLETE"/>
    <s v="COMPLETE"/>
    <s v="COMPLETE"/>
    <m/>
    <m/>
    <m/>
    <m/>
    <m/>
    <m/>
    <m/>
  </r>
  <r>
    <s v="MAT-010"/>
    <s v="Chemistry: Trace Evidence "/>
    <x v="23"/>
    <m/>
    <m/>
    <m/>
    <m/>
    <m/>
    <x v="0"/>
    <m/>
    <m/>
    <m/>
    <m/>
    <s v="ASTM"/>
    <s v="E3234-20"/>
    <m/>
    <s v="Standard Practice for a Forensic Paint Analysis Training Program"/>
    <s v="Intended as a practice for use by laboratory personnel responsible for training examiners to perform forensic examinations and comparisons of paint. It contains suggested reading assignments and structured exercises to provide practical experience for the"/>
    <m/>
    <m/>
    <d v="2018-05-31T00:00:00"/>
    <m/>
    <m/>
    <m/>
    <d v="2018-08-04T00:00:00"/>
    <m/>
    <d v="2020-01-20T00:00:00"/>
    <m/>
    <m/>
    <m/>
    <d v="2020-05-01T00:00:00"/>
    <m/>
    <m/>
    <m/>
    <d v="2020-07-06T00:00:00"/>
    <m/>
    <d v="2020-10-09T00:00:00"/>
    <d v="2020-11-03T00:00:00"/>
    <m/>
    <m/>
    <s v=""/>
    <m/>
    <m/>
    <m/>
    <m/>
    <m/>
    <m/>
    <m/>
    <d v="2025-11-03T00:00:00"/>
    <s v="Competency &amp; Monitoring"/>
    <s v="•Training"/>
    <m/>
    <m/>
    <s v="Not applicable"/>
    <s v="Add SDO published standard to Registry"/>
    <s v="COMPLETE"/>
    <s v="COMPLETE"/>
    <s v="COMPLETE"/>
    <m/>
    <m/>
    <m/>
    <m/>
    <m/>
    <m/>
    <m/>
  </r>
  <r>
    <s v="MAT-011"/>
    <s v="Chemistry: Trace Evidence "/>
    <x v="23"/>
    <m/>
    <m/>
    <m/>
    <m/>
    <m/>
    <x v="0"/>
    <s v="Standard"/>
    <m/>
    <m/>
    <m/>
    <s v="ASTM"/>
    <s v="E3260-21"/>
    <m/>
    <s v="Standard Guide for Forensic Examination and Comparison of Pressure Sensitive Tapes"/>
    <s v="Intended as an introduction to assist individuals who conduct forensic tape analysis in their evaluation, selection, and application of tests that can be of value to their examinations."/>
    <s v="unknown"/>
    <s v="unknown"/>
    <s v="unknown"/>
    <m/>
    <m/>
    <m/>
    <s v="unknown"/>
    <s v="unknown"/>
    <d v="2020-02-09T00:00:00"/>
    <s v="N/A"/>
    <m/>
    <d v="2020-05-27T00:00:00"/>
    <d v="2021-02-01T00:00:00"/>
    <s v="YES"/>
    <s v="closed"/>
    <d v="2021-03-02T00:00:00"/>
    <m/>
    <d v="2021-04-05T00:00:00"/>
    <d v="2021-09-15T00:00:00"/>
    <d v="2021-10-05T00:00:00"/>
    <s v="YES"/>
    <m/>
    <s v=""/>
    <m/>
    <m/>
    <m/>
    <m/>
    <m/>
    <m/>
    <m/>
    <d v="2026-10-05T00:00:00"/>
    <s v="Examination &amp; Analysis"/>
    <s v="•Scope of Examination"/>
    <m/>
    <m/>
    <s v="Not applicable"/>
    <s v="Add SDO published standard to Registry"/>
    <s v="COMPLETE"/>
    <s v="COMPLETE"/>
    <s v="COMPLETE"/>
    <m/>
    <m/>
    <m/>
    <m/>
    <m/>
    <m/>
    <m/>
  </r>
  <r>
    <s v="MAT-012"/>
    <s v="Chemistry: Trace Evidence "/>
    <x v="23"/>
    <m/>
    <m/>
    <m/>
    <m/>
    <m/>
    <x v="0"/>
    <m/>
    <m/>
    <m/>
    <m/>
    <s v="ASTM"/>
    <s v="E3272-21"/>
    <m/>
    <s v="Standard Guide for the Collection of Soils and Other Geological Evidence for Criminal Forensic Applications"/>
    <s v="Provides guidance on the collection of soil evidence in the field (e.g. crime scenes)"/>
    <s v="unknown"/>
    <s v="unknown"/>
    <s v="unknown"/>
    <m/>
    <m/>
    <m/>
    <s v="unknown"/>
    <s v="unknown"/>
    <d v="2020-05-06T00:00:00"/>
    <s v="N/A"/>
    <m/>
    <s v="unknown"/>
    <d v="2021-04-27T00:00:00"/>
    <s v="YES"/>
    <s v="closed"/>
    <d v="2021-05-04T00:00:00"/>
    <m/>
    <d v="2021-06-08T00:00:00"/>
    <d v="2021-08-25T00:00:00"/>
    <d v="2021-09-07T00:00:00"/>
    <s v="YES"/>
    <m/>
    <s v=""/>
    <m/>
    <m/>
    <m/>
    <m/>
    <m/>
    <m/>
    <m/>
    <d v="2026-09-07T00:00:00"/>
    <s v="Evidence Collection &amp; Handling"/>
    <s v="•Evidence Collection or Recovery"/>
    <m/>
    <m/>
    <s v="Not applicable"/>
    <s v="Add SDO published standard to Registry"/>
    <s v="COMPLETE"/>
    <s v="COMPLETE"/>
    <s v="COMPLETE"/>
    <m/>
    <m/>
    <m/>
    <m/>
    <m/>
    <m/>
    <m/>
  </r>
  <r>
    <s v="MAT-022"/>
    <s v="Chemistry: Trace Evidence "/>
    <x v="23"/>
    <m/>
    <m/>
    <m/>
    <m/>
    <m/>
    <x v="1"/>
    <m/>
    <s v="in FSSB review - petition submitted for additional review at Sept FSSB meeting"/>
    <m/>
    <m/>
    <s v="ASTM"/>
    <s v="E2809-22"/>
    <s v="WK57479"/>
    <s v="Standard Guide for Using Scanning Electron Microscopy/X-Ray Spectrometry in Forensic Polymer Examinations"/>
    <s v="Intended to assist individuals and laboratories that conduct analyses of forensic polymer samples (e.g., tape, paint) by scanning electron microscopy (SEM) and energy dispersive X-ray spectroscopy (EDS)."/>
    <m/>
    <m/>
    <m/>
    <m/>
    <m/>
    <m/>
    <m/>
    <m/>
    <d v="2020-05-27T00:00:00"/>
    <m/>
    <m/>
    <m/>
    <d v="2022-04-01T00:00:00"/>
    <s v="YES "/>
    <s v="https://www.surveymonkey.com/r/PDLXN9V"/>
    <d v="2022-06-07T00:00:00"/>
    <d v="2022-07-05T00:00:00"/>
    <m/>
    <d v="2022-09-07T00:00:00"/>
    <m/>
    <m/>
    <m/>
    <s v=""/>
    <m/>
    <m/>
    <m/>
    <m/>
    <m/>
    <m/>
    <m/>
    <m/>
    <s v="Examination &amp; Analysis"/>
    <s v="•Methods"/>
    <m/>
    <m/>
    <s v="LOW"/>
    <s v="Initiate Registry approval process (for SDO published standard)"/>
    <m/>
    <s v="Started / In progress"/>
    <s v="In open comment at OSAC"/>
    <m/>
    <s v="Q3: Published by ASTM in April 2022 and opened for comment at OSAC for RA"/>
    <m/>
    <m/>
    <m/>
    <m/>
    <m/>
  </r>
  <r>
    <s v="MAT-017"/>
    <s v="Chemistry: Trace Evidence "/>
    <x v="23"/>
    <m/>
    <m/>
    <m/>
    <m/>
    <m/>
    <x v="1"/>
    <m/>
    <s v="At FSSB for Registry review - petition submitted for additional FSSB review at Sept FSSB Meeting"/>
    <m/>
    <m/>
    <s v="ASTM"/>
    <s v="E3296-22"/>
    <s v="WK75180"/>
    <s v="Standard Guide for Using Pyrolysis Gas Chromatography and Pyrolysis Gas Chromatography-Mass Spectrometry in Forensic Polymer Examinations"/>
    <s v="Serves as a guide to assist individuals and laboratories in the utilization of PGC and PGC/MS in the forensic examination of polymeric materials. It will address the selection, application and evaluation of PGC and PGC/MS as methods for the identification"/>
    <s v="unknown"/>
    <s v="unknown"/>
    <s v="unknown"/>
    <m/>
    <m/>
    <m/>
    <s v="unknown"/>
    <s v="unknown"/>
    <s v="unknown"/>
    <s v="N/A"/>
    <m/>
    <s v="unknown"/>
    <s v="unkown"/>
    <s v="YES"/>
    <s v="closed"/>
    <d v="2022-04-05T00:00:00"/>
    <d v="2022-05-02T00:00:00"/>
    <d v="2022-05-04T00:00:00"/>
    <m/>
    <m/>
    <m/>
    <m/>
    <s v=""/>
    <m/>
    <m/>
    <m/>
    <m/>
    <m/>
    <m/>
    <m/>
    <m/>
    <s v="Examination &amp; Analysis"/>
    <s v="•Methods"/>
    <m/>
    <m/>
    <s v="LOW"/>
    <s v="Add SDO published standard to Registry"/>
    <m/>
    <s v="In open comment at OSAC"/>
    <s v="In comment adjudication at OSAC"/>
    <m/>
    <m/>
    <m/>
    <m/>
    <m/>
    <m/>
    <m/>
  </r>
  <r>
    <s v="MAT-028"/>
    <s v="Chemistry: Trace Evidence "/>
    <x v="23"/>
    <m/>
    <m/>
    <m/>
    <m/>
    <m/>
    <x v="1"/>
    <m/>
    <s v="In RA process - open for comment (deadline 9/5/22) NOTE: This document was orginally titled Guide for Powdered X-Ray Diffraction of Soils and Geological Materials for Forensic Applications and was changed after publication. "/>
    <m/>
    <m/>
    <s v="ASTM"/>
    <s v="E3294-22"/>
    <s v="WK72837"/>
    <s v="Standard Guide for Forensic Analysis of Geological Materials by Powder X-Ray Diffraction"/>
    <s v="Provides guidance on the appropriate use of x-ray diffraction in examination of forensic geological materials"/>
    <m/>
    <m/>
    <m/>
    <m/>
    <m/>
    <m/>
    <m/>
    <m/>
    <s v="6/10/2020; 3/21/2022"/>
    <d v="2022-02-15T00:00:00"/>
    <m/>
    <m/>
    <d v="2022-03-22T00:00:00"/>
    <s v="YES "/>
    <s v="https://www.surveymonkey.com/r/NTW8FKP"/>
    <d v="2022-08-02T00:00:00"/>
    <d v="2022-09-05T00:00:00"/>
    <m/>
    <m/>
    <m/>
    <m/>
    <m/>
    <s v=""/>
    <m/>
    <m/>
    <m/>
    <m/>
    <m/>
    <m/>
    <m/>
    <m/>
    <s v="Examination &amp; Analysis"/>
    <s v="•Methods"/>
    <m/>
    <s v="•Data Criteria &amp; Analysis"/>
    <s v="LOW"/>
    <s v="Initiate Registry approval process (for SDO published standard)"/>
    <s v="Under development at SDO"/>
    <s v="Pending SDO publication"/>
    <s v="Pending SDO publication"/>
    <m/>
    <m/>
    <m/>
    <m/>
    <m/>
    <m/>
    <m/>
  </r>
  <r>
    <s v="MAT-023"/>
    <s v="Chemistry: Trace Evidence "/>
    <x v="23"/>
    <m/>
    <m/>
    <m/>
    <m/>
    <m/>
    <x v="2"/>
    <m/>
    <s v="revision of E2926 (undergoing 5 year review)"/>
    <m/>
    <m/>
    <s v="ASTM"/>
    <s v="E2926-xx"/>
    <s v="WK74601"/>
    <s v="Standard Test Method for Forensic Comparison of Glass Using Micro X-ray Fluorescence Spectrometry"/>
    <s v="Covers a procedure for the quantitative elemental analysis of seventeen elements through the use of Laser Ablation Inductively Coupled Plasma Mass Spectrometry (LA-ICP-MS) for the forensic comparison of glass fragments."/>
    <m/>
    <m/>
    <m/>
    <m/>
    <m/>
    <m/>
    <m/>
    <m/>
    <d v="2018-07-19T00:00:00"/>
    <m/>
    <m/>
    <m/>
    <m/>
    <m/>
    <m/>
    <m/>
    <m/>
    <m/>
    <m/>
    <m/>
    <m/>
    <m/>
    <s v=""/>
    <m/>
    <m/>
    <m/>
    <m/>
    <m/>
    <m/>
    <m/>
    <m/>
    <s v="Examination &amp; Analysis"/>
    <s v="•Methods"/>
    <m/>
    <m/>
    <s v="LOW"/>
    <s v="At SDO for further development"/>
    <s v="Under development at SDO"/>
    <s v="Under development at SDO"/>
    <s v="Under development at SDO"/>
    <m/>
    <s v="Q3: Some of the potential edits are pending publication of current research."/>
    <m/>
    <m/>
    <m/>
    <m/>
    <m/>
  </r>
  <r>
    <s v="MAT-024"/>
    <s v="Chemistry: Trace Evidence "/>
    <x v="23"/>
    <m/>
    <m/>
    <m/>
    <m/>
    <m/>
    <x v="2"/>
    <m/>
    <s v="revision of E2927-16 (undergoing 5 year review)"/>
    <m/>
    <m/>
    <s v="ASTM"/>
    <s v="E2927-xx"/>
    <s v="WK74602"/>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m/>
    <m/>
    <m/>
    <m/>
    <m/>
    <m/>
    <m/>
    <m/>
    <m/>
    <m/>
    <m/>
    <m/>
    <m/>
    <m/>
    <m/>
    <m/>
    <m/>
    <m/>
    <m/>
    <m/>
    <m/>
    <m/>
    <s v=""/>
    <m/>
    <m/>
    <m/>
    <m/>
    <m/>
    <m/>
    <m/>
    <m/>
    <s v="Examination &amp; Analysis"/>
    <s v="•Methods"/>
    <m/>
    <m/>
    <s v="LOW"/>
    <s v="Initiate Registry approval process (for SDO published standard)"/>
    <s v="Under development at SDO"/>
    <s v="Under development at SDO"/>
    <s v="Under development at SDO"/>
    <m/>
    <m/>
    <m/>
    <m/>
    <m/>
    <m/>
    <m/>
  </r>
  <r>
    <s v="MAT-018"/>
    <s v="Chemistry: Trace Evidence "/>
    <x v="23"/>
    <m/>
    <m/>
    <m/>
    <m/>
    <m/>
    <x v="2"/>
    <m/>
    <s v="adjudicated negatives passed ballot, awaiting COS review and ANSI open comment period"/>
    <m/>
    <m/>
    <s v="ASTM"/>
    <s v="E2224-xx"/>
    <s v="WK73181"/>
    <s v="Standard Guide for Forensic Analysis of Fibers by Infrared Spectroscopy"/>
    <m/>
    <s v="unknown"/>
    <s v="unknown"/>
    <s v="unknown"/>
    <m/>
    <d v="2021-12-17T00:00:00"/>
    <d v="2022-01-26T00:00:00"/>
    <m/>
    <m/>
    <m/>
    <m/>
    <m/>
    <m/>
    <m/>
    <m/>
    <m/>
    <m/>
    <m/>
    <m/>
    <m/>
    <m/>
    <m/>
    <m/>
    <s v=""/>
    <m/>
    <m/>
    <m/>
    <m/>
    <m/>
    <m/>
    <m/>
    <m/>
    <s v="Examination &amp; Analysis"/>
    <m/>
    <m/>
    <m/>
    <s v="MED"/>
    <s v="Initiate Registry approval process (for SDO published standard)"/>
    <m/>
    <s v="Pending SDO publication"/>
    <s v="Pending SDO publication"/>
    <m/>
    <s v="Q3: adjudicated negatives passed ballot, awaiting COS review and ANSI open comment period"/>
    <m/>
    <m/>
    <m/>
    <m/>
    <m/>
  </r>
  <r>
    <s v="MAT-019"/>
    <s v="Chemistry: Trace Evidence "/>
    <x v="23"/>
    <m/>
    <m/>
    <m/>
    <m/>
    <m/>
    <x v="2"/>
    <m/>
    <s v="revision of E2225-21; adjudicated negatives passed ballot, awaiting COS review and ANSI open comment period "/>
    <m/>
    <m/>
    <s v="ASTM"/>
    <s v="E2225-xx"/>
    <s v="WK75645"/>
    <s v="Standard Guide for Forensic Examination of Fabrics and Cordage"/>
    <m/>
    <s v="unknown"/>
    <s v="unknown"/>
    <s v="unknown"/>
    <m/>
    <d v="2021-12-17T00:00:00"/>
    <d v="2022-01-26T00:00:00"/>
    <m/>
    <m/>
    <m/>
    <m/>
    <m/>
    <m/>
    <m/>
    <m/>
    <m/>
    <m/>
    <m/>
    <m/>
    <m/>
    <m/>
    <m/>
    <m/>
    <s v=""/>
    <m/>
    <m/>
    <m/>
    <m/>
    <m/>
    <m/>
    <m/>
    <m/>
    <s v="Examination &amp; Analysis"/>
    <s v="•Methods"/>
    <m/>
    <m/>
    <s v="MED"/>
    <s v="Initiate Registry approval process (for SDO published standard)"/>
    <m/>
    <s v="Pending SDO publication"/>
    <s v="Pending SDO publication"/>
    <m/>
    <s v="Q3: adjudicated negatives passed ballot, awaiting COS review and ANSI open comment period"/>
    <m/>
    <m/>
    <m/>
    <m/>
    <m/>
  </r>
  <r>
    <s v="MAT-020"/>
    <s v="Chemistry: Trace Evidence "/>
    <x v="23"/>
    <m/>
    <m/>
    <m/>
    <m/>
    <m/>
    <x v="2"/>
    <m/>
    <s v="SC noted this is undergoing 5 year review as WK58028; ASTM website notes that this standard has been withdrawn (2022); a PINS was published in 4/8/22 ANSI SA for the re-instatement of E2227-13"/>
    <m/>
    <m/>
    <s v="ASTM"/>
    <s v="E2227-xx"/>
    <s v="WK81312"/>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m/>
    <m/>
    <m/>
    <m/>
    <d v="2022-03-22T00:00:00"/>
    <d v="2022-04-21T00:00:00"/>
    <s v="4/8/2022 (re-instatement of E2227-13)"/>
    <d v="2022-05-20T00:00:00"/>
    <d v="2022-07-04T00:00:00"/>
    <d v="2022-05-24T00:00:00"/>
    <m/>
    <m/>
    <m/>
    <m/>
    <m/>
    <m/>
    <m/>
    <m/>
    <m/>
    <m/>
    <m/>
    <m/>
    <s v=""/>
    <m/>
    <m/>
    <m/>
    <m/>
    <m/>
    <m/>
    <m/>
    <m/>
    <s v="Examination &amp; Analysis"/>
    <s v="•Methods"/>
    <m/>
    <m/>
    <s v="LOW"/>
    <s v="At SDO for further development"/>
    <m/>
    <s v="In adjudication at SDO"/>
    <s v="In adjudication at SDO"/>
    <m/>
    <m/>
    <m/>
    <m/>
    <m/>
    <m/>
    <m/>
  </r>
  <r>
    <s v="MAT-021"/>
    <s v="Chemistry: Trace Evidence "/>
    <x v="23"/>
    <m/>
    <m/>
    <m/>
    <m/>
    <m/>
    <x v="2"/>
    <m/>
    <s v="revision of E2228-19; resubmitted to ASTM to add in exclusionary differences term"/>
    <m/>
    <m/>
    <s v="ASTM"/>
    <s v="E2228-xx"/>
    <s v="WK73180"/>
    <s v="Standard Guide for Microscopical Examination of Textile Fibers"/>
    <m/>
    <m/>
    <m/>
    <m/>
    <m/>
    <d v="2021-12-17T00:00:00"/>
    <d v="2022-01-26T00:00:00"/>
    <m/>
    <m/>
    <m/>
    <m/>
    <m/>
    <m/>
    <m/>
    <m/>
    <m/>
    <m/>
    <m/>
    <m/>
    <m/>
    <m/>
    <m/>
    <m/>
    <s v=""/>
    <m/>
    <m/>
    <m/>
    <m/>
    <m/>
    <m/>
    <m/>
    <m/>
    <s v="Examination &amp; Analysis"/>
    <m/>
    <m/>
    <m/>
    <s v="MED"/>
    <s v="Initiate Registry approval process (for SDO published standard)"/>
    <m/>
    <s v="Pending SDO publication"/>
    <s v="Pending SDO publication"/>
    <m/>
    <m/>
    <m/>
    <m/>
    <m/>
    <m/>
    <m/>
  </r>
  <r>
    <s v="MAT-025"/>
    <s v="Chemistry: Trace Evidence "/>
    <x v="23"/>
    <m/>
    <m/>
    <m/>
    <m/>
    <m/>
    <x v="2"/>
    <m/>
    <s v="waiting on final published draft from ASTM"/>
    <m/>
    <m/>
    <s v="ASTM"/>
    <m/>
    <s v="WK56743"/>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m/>
    <m/>
    <m/>
    <d v="2019-05-01T00:00:00"/>
    <d v="2022-03-23T00:00:00"/>
    <d v="2022-04-22T00:00:00"/>
    <m/>
    <d v="2022-02-04T00:00:00"/>
    <d v="2022-03-21T00:00:00"/>
    <d v="2022-02-15T00:00:00"/>
    <m/>
    <m/>
    <m/>
    <s v="NO - OSAC comment period happened at SDO after the 1/1/2022 cut-off date"/>
    <s v="N/A"/>
    <s v="N/A"/>
    <s v="N/A"/>
    <m/>
    <m/>
    <m/>
    <m/>
    <m/>
    <s v=""/>
    <m/>
    <m/>
    <m/>
    <m/>
    <m/>
    <m/>
    <m/>
    <m/>
    <s v="Competency &amp; Monitoring"/>
    <s v="•Training"/>
    <m/>
    <m/>
    <s v="LOW"/>
    <s v="Initiate Registry approval process (for SDO published standard)"/>
    <m/>
    <s v="In adjudication at SDO"/>
    <s v="In adjudication at SDO"/>
    <m/>
    <m/>
    <m/>
    <m/>
    <m/>
    <m/>
    <m/>
  </r>
  <r>
    <s v="MAT-027"/>
    <s v="Chemistry: Trace Evidence "/>
    <x v="23"/>
    <m/>
    <m/>
    <m/>
    <m/>
    <m/>
    <x v="2"/>
    <m/>
    <m/>
    <m/>
    <m/>
    <s v="ASTM"/>
    <s v="E3316-xx"/>
    <s v="WK72597"/>
    <s v="Standard Guide for the Microscopical Forensic Examination of Hair "/>
    <s v="Intended to assist individuals and laboratories by providing standards for the microscopical examination of human hair for the classification and comparison of samples."/>
    <m/>
    <m/>
    <m/>
    <m/>
    <m/>
    <m/>
    <m/>
    <m/>
    <d v="2020-05-27T00:00:00"/>
    <m/>
    <m/>
    <m/>
    <m/>
    <m/>
    <m/>
    <m/>
    <m/>
    <m/>
    <m/>
    <m/>
    <m/>
    <m/>
    <s v=""/>
    <m/>
    <m/>
    <m/>
    <m/>
    <m/>
    <m/>
    <m/>
    <m/>
    <s v="Examination &amp; Analysis"/>
    <s v="•Scope of Examination"/>
    <m/>
    <m/>
    <s v="LOW"/>
    <s v="Initiate Registry approval process (for SDO published standard)"/>
    <m/>
    <s v="Pending SDO publication"/>
    <s v="Pending SDO publication"/>
    <m/>
    <m/>
    <m/>
    <m/>
    <m/>
    <m/>
    <m/>
  </r>
  <r>
    <s v="MAT-029"/>
    <s v="Chemistry: Trace Evidence "/>
    <x v="23"/>
    <m/>
    <m/>
    <m/>
    <m/>
    <m/>
    <x v="2"/>
    <m/>
    <s v="adjudicating ASTM comments; resubmittedfor vote"/>
    <m/>
    <m/>
    <s v="ASTM"/>
    <m/>
    <s v="WK72932"/>
    <s v="Standard Guide for the Collection, Analysis and Comparison of Forensic Glass Samples"/>
    <s v="[SWGMAT doc in need of revision] Intended as an introduction to assist individuals who conduct forensic glass analyses in their evaluation, selection, and application of tests that can be of value to their examinations."/>
    <m/>
    <m/>
    <m/>
    <m/>
    <m/>
    <m/>
    <m/>
    <d v="2021-10-08T00:00:00"/>
    <d v="2021-11-22T00:00:00"/>
    <s v="10/5/2021 (in Oct SB)"/>
    <m/>
    <m/>
    <m/>
    <s v="YES - public comment at SDO occured before 1/1/22 cutoff date"/>
    <m/>
    <m/>
    <m/>
    <m/>
    <m/>
    <m/>
    <m/>
    <m/>
    <s v=""/>
    <m/>
    <m/>
    <m/>
    <m/>
    <m/>
    <m/>
    <m/>
    <m/>
    <s v="Examination &amp; Analysis"/>
    <s v="•Scope of Examination"/>
    <m/>
    <m/>
    <s v="LOW"/>
    <s v="Initiate Registry approval process (for SDO published standard)"/>
    <s v="In adjudication at SDO"/>
    <s v="In adjudication at SDO"/>
    <s v="In adjudication at SDO"/>
    <m/>
    <s v="Q3: adjudicating ASTM comments; resubmittedfor vote"/>
    <m/>
    <m/>
    <m/>
    <m/>
    <m/>
  </r>
  <r>
    <s v="MAT-026"/>
    <s v="Chemistry: Trace Evidence "/>
    <x v="23"/>
    <m/>
    <m/>
    <m/>
    <m/>
    <m/>
    <x v="2"/>
    <m/>
    <s v="under ballot at ASTM/ANSI (closing May 16/June 20)"/>
    <m/>
    <m/>
    <s v="ASTM"/>
    <m/>
    <s v="WK70035"/>
    <s v="Standard Practice for Use of Color in Visual Examination and Forensic Comparison of Soil Samples"/>
    <s v="This document recommends best practices for describing the color of forensic soil/geologic material determined by visual assessment within the context of a forensic examination."/>
    <m/>
    <m/>
    <m/>
    <m/>
    <m/>
    <m/>
    <m/>
    <m/>
    <d v="2022-03-21T00:00:00"/>
    <s v="2/15/2022 (I); 5/10/2022 (R)"/>
    <m/>
    <d v="2022-06-20T00:00:00"/>
    <m/>
    <s v="NO - OSAC comment period happened at SDO after the 1/1/2022 sut-off date"/>
    <s v="N/A"/>
    <s v="N/A"/>
    <s v="N/A"/>
    <m/>
    <m/>
    <m/>
    <m/>
    <m/>
    <s v=""/>
    <m/>
    <m/>
    <m/>
    <m/>
    <m/>
    <m/>
    <m/>
    <m/>
    <s v="Examination &amp; Analysis"/>
    <s v="•Methods"/>
    <m/>
    <m/>
    <s v="LOW"/>
    <s v="At SDO for further development"/>
    <m/>
    <s v="In adjudication at SDO"/>
    <s v="In SDO public comment"/>
    <m/>
    <s v="Q3: under ballot at ASTM/ANSI (closing May 16/June 20)"/>
    <m/>
    <m/>
    <m/>
    <m/>
    <m/>
  </r>
  <r>
    <s v="MAT-030"/>
    <s v="Chemistry: Trace Evidence "/>
    <x v="23"/>
    <m/>
    <m/>
    <m/>
    <m/>
    <m/>
    <x v="2"/>
    <m/>
    <s v="waiting on final published draft from ASTM"/>
    <m/>
    <m/>
    <s v="ASTM"/>
    <m/>
    <s v="WK74138"/>
    <s v="Standard Guide for Using X-Ray Fluorescence (u-XRF) in Forensic Polymer Examinations"/>
    <s v="Serves as a guide to assist forensic examiners in the utilization of XRF in forensic examination of paint."/>
    <m/>
    <m/>
    <m/>
    <m/>
    <m/>
    <m/>
    <m/>
    <d v="2021-10-08T00:00:00"/>
    <d v="2021-11-22T00:00:00"/>
    <s v="10/5/2021 (in Oct SB)"/>
    <m/>
    <m/>
    <m/>
    <s v="YES - public comment at SDO occured before 1/1/22 cutoff date"/>
    <m/>
    <m/>
    <m/>
    <m/>
    <m/>
    <m/>
    <m/>
    <m/>
    <s v=""/>
    <m/>
    <m/>
    <m/>
    <m/>
    <m/>
    <m/>
    <m/>
    <m/>
    <s v="Examination &amp; Analysis"/>
    <s v="•Methods"/>
    <m/>
    <m/>
    <s v="LOW"/>
    <s v="Initiate Registry approval process (for SDO published standard)"/>
    <m/>
    <s v="Pending SDO publication"/>
    <s v="In adjudication at SDO"/>
    <m/>
    <s v="Q3: waiting on final published draft from ASTM_x000a_"/>
    <m/>
    <m/>
    <m/>
    <m/>
    <m/>
  </r>
  <r>
    <s v="MAT-032"/>
    <s v="Chemistry: Trace Evidence "/>
    <x v="23"/>
    <m/>
    <m/>
    <m/>
    <m/>
    <m/>
    <x v="4"/>
    <m/>
    <s v="BK sent final STR report to SC."/>
    <m/>
    <s v="OSAC 2022-S-0015"/>
    <m/>
    <m/>
    <m/>
    <s v="Standard Guide for Forensic Physical Fit Examination"/>
    <s v="Provides information to assist the forensic examiner in the examination of trace materials for physical (fracture) matches."/>
    <s v="N/A"/>
    <s v="N/A"/>
    <s v="N/A"/>
    <m/>
    <m/>
    <m/>
    <s v="TBD"/>
    <s v="TBD"/>
    <s v="TBD"/>
    <s v="TBD"/>
    <m/>
    <s v="TBD"/>
    <s v="TBD"/>
    <s v="NO - OSAC Proposed Standard"/>
    <m/>
    <m/>
    <m/>
    <m/>
    <m/>
    <m/>
    <m/>
    <m/>
    <s v="STRP"/>
    <d v="2021-12-07T00:00:00"/>
    <d v="2022-01-03T00:00:00"/>
    <n v="96"/>
    <n v="156"/>
    <m/>
    <m/>
    <m/>
    <m/>
    <s v="Examination &amp; Analysis"/>
    <s v="•Scope of Examination"/>
    <m/>
    <m/>
    <s v="LOW"/>
    <s v="At SDO for further development"/>
    <m/>
    <s v="In comment adjudication at OSAC"/>
    <s v="Under review by STRP"/>
    <m/>
    <s v="Q3: All comments have been adjudicated and approved by SC.  Currently awaiting STRP memo."/>
    <m/>
    <m/>
    <m/>
    <m/>
    <m/>
  </r>
  <r>
    <s v="MAT-033"/>
    <s v="Chemistry: Trace Evidence "/>
    <x v="23"/>
    <m/>
    <m/>
    <m/>
    <m/>
    <m/>
    <x v="4"/>
    <m/>
    <s v="guidance document for a specific technique as applied to a specific trace material; STRP drafting final report - due 8/22"/>
    <m/>
    <s v="OSAC 2022-S-0017"/>
    <s v="ASTM"/>
    <m/>
    <s v="WK78749"/>
    <s v="Standard Guide for Microspectrometry in Forensic Fiber Analysis"/>
    <s v="It is expected that trace evidence practitioners will be able to refer to this standard guide to assist them with the analysis of fibers using MSP."/>
    <s v="N/A"/>
    <s v="N/A"/>
    <s v="N/A"/>
    <m/>
    <m/>
    <m/>
    <s v="11/26/2021; noted in Dec 2021 SB"/>
    <s v="TBD"/>
    <s v="TBD"/>
    <s v="TBD"/>
    <m/>
    <s v="TBD"/>
    <s v="TBD"/>
    <s v="NO - OSAC Proposed Standard"/>
    <m/>
    <m/>
    <m/>
    <m/>
    <m/>
    <m/>
    <m/>
    <m/>
    <s v="STRP"/>
    <d v="2022-03-01T00:00:00"/>
    <d v="2022-04-04T00:00:00"/>
    <n v="29"/>
    <n v="93"/>
    <m/>
    <m/>
    <m/>
    <m/>
    <s v="Examination &amp; Analysis"/>
    <s v="•Methods"/>
    <m/>
    <m/>
    <s v="MED"/>
    <s v="At SDO for further development"/>
    <m/>
    <s v="In open comment at OSAC"/>
    <s v="In open comment at OSAC"/>
    <m/>
    <s v="Q3: TG currently reviewing and adjudicating comments received from public comment, STRP, and resource committees."/>
    <m/>
    <m/>
    <m/>
    <m/>
    <m/>
  </r>
  <r>
    <s v="MAT-031"/>
    <s v="Chemistry: Trace Evidence "/>
    <x v="23"/>
    <m/>
    <m/>
    <m/>
    <m/>
    <m/>
    <x v="4"/>
    <m/>
    <s v="in comment adjudication @OSAC"/>
    <m/>
    <s v="OSAC 2022-N-0018"/>
    <s v="ASTM"/>
    <m/>
    <s v="WK78748"/>
    <s v="Standard Practice for a Forensic Fiber Training Program"/>
    <s v="Intended as a practice for use by laboratory personnel responsible for training examiners to perform forensic examinations and comparisons of fibers. It contains suggested reading assignments and structured exercises to provide practical experience for th"/>
    <s v="N/A"/>
    <s v="N/A"/>
    <s v="N/A"/>
    <m/>
    <m/>
    <m/>
    <s v="11/26/2021; noted in Dec 2021 SB"/>
    <s v="TBD"/>
    <s v="TBD"/>
    <s v="TBD"/>
    <m/>
    <s v="TBD"/>
    <s v="TBD"/>
    <s v="NO - OSAC Proposed Standard"/>
    <m/>
    <m/>
    <m/>
    <m/>
    <m/>
    <m/>
    <m/>
    <m/>
    <s v="non-STRP"/>
    <d v="2022-03-01T00:00:00"/>
    <d v="2022-04-04T00:00:00"/>
    <n v="35"/>
    <s v="N/A"/>
    <m/>
    <m/>
    <m/>
    <m/>
    <s v="Competency &amp; Monitoring"/>
    <s v="•Training"/>
    <m/>
    <m/>
    <s v="MED"/>
    <s v="At SDO for further development"/>
    <m/>
    <s v="In open comment at OSAC"/>
    <s v="In open comment at OSAC"/>
    <m/>
    <s v="Q3: No public comments received. TG will review and address other comments at the June meeting.  "/>
    <m/>
    <m/>
    <m/>
    <m/>
    <m/>
  </r>
  <r>
    <s v="MAT-034"/>
    <s v="Chemistry: Trace Evidence "/>
    <x v="23"/>
    <s v="guide has the flexibility to incorporate many additional types of trace evidence as well as other disciplines, particularly of a comparative nature"/>
    <m/>
    <m/>
    <m/>
    <m/>
    <x v="4"/>
    <m/>
    <s v="in comment adjudication @OSAC; STRP and open comments sent to SC"/>
    <m/>
    <s v="OSAC 2022-S-0019"/>
    <s v="ASTM"/>
    <m/>
    <s v="WK78747"/>
    <s v="Standard Guide for Forensic Examination of Fibers"/>
    <s v="Serves as an overview of the analysis and comparison of fibers."/>
    <s v="N/A"/>
    <s v="N/A"/>
    <s v="N/A"/>
    <m/>
    <m/>
    <m/>
    <s v="TBD"/>
    <s v="TBD"/>
    <s v="TBD"/>
    <s v="TBD"/>
    <m/>
    <s v="TBD"/>
    <s v="TBD"/>
    <s v="NO - OSAC Proposed Standard"/>
    <m/>
    <m/>
    <m/>
    <m/>
    <m/>
    <m/>
    <m/>
    <m/>
    <s v="STRP"/>
    <d v="2022-03-01T00:00:00"/>
    <d v="2022-04-04T00:00:00"/>
    <n v="17"/>
    <n v="99"/>
    <m/>
    <m/>
    <m/>
    <m/>
    <s v="Examination &amp; Analysis"/>
    <s v="•Scope of Examination"/>
    <m/>
    <m/>
    <s v="HIGH"/>
    <s v="At SDO for further development"/>
    <m/>
    <s v="In open comment at OSAC"/>
    <s v="In open comment at OSAC"/>
    <m/>
    <m/>
    <m/>
    <m/>
    <m/>
    <m/>
    <m/>
  </r>
  <r>
    <s v="MAT-035"/>
    <s v="Chemistry: Trace Evidence "/>
    <x v="23"/>
    <m/>
    <m/>
    <m/>
    <m/>
    <m/>
    <x v="4"/>
    <m/>
    <s v="in comment adjudication @OSAC; Interpretation TG is adjudicating comments - should be done by end of Sept"/>
    <m/>
    <s v="OSAC 2022-S-0029"/>
    <m/>
    <m/>
    <m/>
    <s v="Standard Guide for Interpretation and Reporting in Forensic Comparisons of Trace Materials"/>
    <s v="Provides recommendations and requirements to the trace evidence community regarding how to interpret and describe the significance of the overall results of a comparative trace examination."/>
    <s v="N/A"/>
    <s v="N/A"/>
    <s v="N/A"/>
    <m/>
    <m/>
    <m/>
    <s v="TBD"/>
    <s v="TBD"/>
    <s v="TBD"/>
    <s v="TBD"/>
    <m/>
    <s v="TBD"/>
    <s v="TBD"/>
    <s v="NO - OSAC Proposed Standard"/>
    <m/>
    <m/>
    <m/>
    <m/>
    <m/>
    <m/>
    <m/>
    <m/>
    <s v="STRP"/>
    <d v="2022-03-01T00:00:00"/>
    <d v="2022-04-04T00:00:00"/>
    <n v="51"/>
    <n v="231"/>
    <m/>
    <m/>
    <m/>
    <m/>
    <s v="Reporting Results &amp; Testimony"/>
    <s v="•Interpretation &amp; Opinion"/>
    <m/>
    <m/>
    <s v="HIGH"/>
    <s v="Add OSAC Proposed Standard to Registry and send to SDO"/>
    <m/>
    <s v="In open comment at OSAC"/>
    <s v="Under review by STRP"/>
    <m/>
    <m/>
    <m/>
    <m/>
    <m/>
    <m/>
    <m/>
  </r>
  <r>
    <s v="MAT-036"/>
    <s v="Chemistry: Trace Evidence "/>
    <x v="23"/>
    <m/>
    <m/>
    <m/>
    <m/>
    <m/>
    <x v="4"/>
    <m/>
    <s v="in draft with TG"/>
    <m/>
    <m/>
    <m/>
    <m/>
    <m/>
    <s v="Standard Guide for Scanning Electron Microscopy (SEM)/Energy Dispersive Spectroscopy (EDS) Analysis of Soils and Geological Materials for Forensic Applications"/>
    <s v="Provides guidance on the appropriate use of SEM/EDS in forensic soil examinations."/>
    <m/>
    <m/>
    <m/>
    <m/>
    <m/>
    <m/>
    <m/>
    <m/>
    <m/>
    <m/>
    <m/>
    <m/>
    <m/>
    <m/>
    <m/>
    <m/>
    <m/>
    <m/>
    <m/>
    <m/>
    <m/>
    <m/>
    <s v=""/>
    <m/>
    <m/>
    <m/>
    <m/>
    <m/>
    <m/>
    <m/>
    <m/>
    <s v="Examination &amp; Analysis"/>
    <s v="•Methods"/>
    <m/>
    <m/>
    <s v="MED"/>
    <s v="Start draft"/>
    <m/>
    <s v="Started / In progress"/>
    <s v="Started / In progress"/>
    <m/>
    <s v="in draft with TG"/>
    <m/>
    <m/>
    <m/>
    <m/>
    <m/>
  </r>
  <r>
    <s v="MAT-037"/>
    <s v="Chemistry: Trace Evidence "/>
    <x v="23"/>
    <s v="guidance document for a specific technique as applied to a specific trace material, but critical supplement to the overarching guide"/>
    <m/>
    <m/>
    <m/>
    <m/>
    <x v="4"/>
    <m/>
    <s v="in draft with TG"/>
    <m/>
    <m/>
    <m/>
    <m/>
    <m/>
    <s v="Standard Guide for Polarized Light Microscopy of Soils and Geological Materials for Forensic Applications"/>
    <s v="Provides guidance on the appropriate use of x-ray diffraction in forensic soil examinations."/>
    <m/>
    <m/>
    <m/>
    <m/>
    <m/>
    <m/>
    <m/>
    <m/>
    <m/>
    <m/>
    <m/>
    <m/>
    <m/>
    <m/>
    <m/>
    <m/>
    <m/>
    <m/>
    <m/>
    <m/>
    <m/>
    <m/>
    <s v=""/>
    <m/>
    <m/>
    <m/>
    <m/>
    <m/>
    <m/>
    <m/>
    <m/>
    <s v="Examination &amp; Analysis"/>
    <s v="•Methods"/>
    <m/>
    <m/>
    <s v="LOW"/>
    <s v="Start draft"/>
    <m/>
    <s v="Started / In progress"/>
    <s v="Started / In progress"/>
    <m/>
    <s v="in draft with TG"/>
    <m/>
    <m/>
    <m/>
    <m/>
    <m/>
  </r>
  <r>
    <s v="MAT-038"/>
    <s v="Chemistry: Trace Evidence "/>
    <x v="23"/>
    <s v="guidance document for a specific technique as applied to a specific trace material, but critical supplement to the overarching guide"/>
    <m/>
    <m/>
    <m/>
    <m/>
    <x v="4"/>
    <m/>
    <s v="to be combined with Light Micro doc for tape"/>
    <m/>
    <m/>
    <m/>
    <m/>
    <m/>
    <s v="Standard Guide for Assessing Physical Characteristics in Forensic Tape Examinations"/>
    <s v="[SWGMAT doc in need of revision] Provides a description of the methods used_x000a_ to assess the physical characteristics of tape evidence for identification and comparisons."/>
    <m/>
    <m/>
    <m/>
    <m/>
    <m/>
    <m/>
    <m/>
    <m/>
    <m/>
    <m/>
    <m/>
    <m/>
    <m/>
    <m/>
    <m/>
    <m/>
    <m/>
    <m/>
    <m/>
    <m/>
    <m/>
    <m/>
    <s v=""/>
    <m/>
    <m/>
    <m/>
    <m/>
    <m/>
    <m/>
    <m/>
    <m/>
    <s v="Examination &amp; Analysis"/>
    <s v="•Methods"/>
    <m/>
    <m/>
    <s v="MED"/>
    <s v="Start draft"/>
    <m/>
    <s v="Started / In progress"/>
    <s v="Started / In progress"/>
    <m/>
    <m/>
    <m/>
    <m/>
    <m/>
    <m/>
    <m/>
  </r>
  <r>
    <s v="MAT-039"/>
    <s v="Chemistry: Trace Evidence "/>
    <x v="23"/>
    <m/>
    <m/>
    <m/>
    <m/>
    <m/>
    <x v="4"/>
    <m/>
    <s v="to be combined with Phys Char doc for tape"/>
    <m/>
    <m/>
    <m/>
    <m/>
    <m/>
    <s v="Standard Guide for Using Light Microscopy in Forensic Tape Examinations"/>
    <s v="[SWGMAT doc in need of revision] Intended to assist individuals and laboratories that conduct microscopic examinations and comparisons of pressure sensitive tapes. These methods emphasize the examination and comparison of duct tape (a fabric reinforced ta"/>
    <m/>
    <m/>
    <m/>
    <m/>
    <m/>
    <m/>
    <m/>
    <m/>
    <m/>
    <m/>
    <m/>
    <m/>
    <m/>
    <m/>
    <m/>
    <m/>
    <m/>
    <m/>
    <m/>
    <m/>
    <m/>
    <m/>
    <s v=""/>
    <m/>
    <m/>
    <m/>
    <m/>
    <m/>
    <m/>
    <m/>
    <m/>
    <s v="Examination &amp; Analysis"/>
    <s v="•Methods"/>
    <m/>
    <m/>
    <s v="MED"/>
    <s v="Start draft"/>
    <m/>
    <s v="Started / In progress"/>
    <s v="Started / In progress"/>
    <m/>
    <m/>
    <m/>
    <m/>
    <m/>
    <m/>
    <m/>
  </r>
  <r>
    <s v="MAT-040"/>
    <s v="Chemistry: Trace Evidence "/>
    <x v="23"/>
    <m/>
    <m/>
    <m/>
    <m/>
    <m/>
    <x v="4"/>
    <m/>
    <s v="in draft with TG"/>
    <m/>
    <m/>
    <m/>
    <m/>
    <m/>
    <s v="Standard Practice for a Forensic Glass Analysis and Training Program"/>
    <s v="[SWGMAT doc in need of revision] Intended as a practice for use by laboratory personnel responsible for training examiners to perform forensic examinations and comparisons of glass. It contains suggested reading assignments and structured exercises to pro"/>
    <m/>
    <m/>
    <m/>
    <m/>
    <m/>
    <m/>
    <m/>
    <m/>
    <m/>
    <m/>
    <m/>
    <m/>
    <m/>
    <m/>
    <m/>
    <m/>
    <m/>
    <m/>
    <m/>
    <m/>
    <m/>
    <m/>
    <s v=""/>
    <m/>
    <m/>
    <m/>
    <m/>
    <m/>
    <m/>
    <m/>
    <m/>
    <s v="Competency &amp; Monitoring"/>
    <s v="•Training"/>
    <m/>
    <m/>
    <s v="LOW"/>
    <s v="Complete initial draft"/>
    <s v="Started / In progress"/>
    <s v="Started / In progress"/>
    <s v="Started / In progress"/>
    <m/>
    <m/>
    <m/>
    <m/>
    <m/>
    <m/>
    <m/>
  </r>
  <r>
    <s v="MAT-041"/>
    <s v="Chemistry: Trace Evidence "/>
    <x v="23"/>
    <m/>
    <m/>
    <m/>
    <m/>
    <m/>
    <x v="4"/>
    <m/>
    <m/>
    <m/>
    <m/>
    <m/>
    <m/>
    <m/>
    <s v="Standard Guide for Using Raman Spectroscopy in Forensic Polymer Examinations"/>
    <s v="Serves as a guide to assist forensic examiners in the utilization of raman spectroscopy in forensic examination of paint."/>
    <m/>
    <m/>
    <m/>
    <m/>
    <m/>
    <m/>
    <m/>
    <m/>
    <m/>
    <m/>
    <m/>
    <m/>
    <m/>
    <m/>
    <m/>
    <m/>
    <m/>
    <m/>
    <m/>
    <m/>
    <m/>
    <m/>
    <s v=""/>
    <m/>
    <m/>
    <m/>
    <m/>
    <m/>
    <m/>
    <m/>
    <m/>
    <s v="Examination &amp; Analysis"/>
    <s v="•Methods"/>
    <m/>
    <m/>
    <s v="LOW"/>
    <s v="Hold for next FY"/>
    <m/>
    <s v="Not started"/>
    <s v="Not started"/>
    <m/>
    <m/>
    <m/>
    <m/>
    <m/>
    <m/>
    <m/>
  </r>
  <r>
    <s v="MAT-042"/>
    <s v="Chemistry: Trace Evidence "/>
    <x v="23"/>
    <s v="guidance document for a specific technique as applied to a specific trace material, but critical supplement to the overarching guide"/>
    <m/>
    <m/>
    <m/>
    <m/>
    <x v="4"/>
    <m/>
    <s v="guidance document for a specific technique as applied to a specific trace material, but critical supplement to the overarching guide"/>
    <m/>
    <m/>
    <m/>
    <m/>
    <m/>
    <s v="Standard Guide for Using Light Microscopy in Forensic Paint Examinations"/>
    <s v="Intended to assist individuals and laboratories that conduct microscopic examinations and comparisons of paint."/>
    <m/>
    <m/>
    <m/>
    <m/>
    <m/>
    <m/>
    <m/>
    <m/>
    <m/>
    <m/>
    <m/>
    <m/>
    <m/>
    <m/>
    <m/>
    <m/>
    <m/>
    <m/>
    <m/>
    <m/>
    <m/>
    <m/>
    <s v=""/>
    <m/>
    <m/>
    <m/>
    <m/>
    <m/>
    <m/>
    <m/>
    <m/>
    <s v="Examination &amp; Analysis"/>
    <s v="•Methods"/>
    <m/>
    <m/>
    <s v="MED"/>
    <s v="Start draft"/>
    <m/>
    <s v="Started / In progress"/>
    <s v="Started / In progress"/>
    <m/>
    <m/>
    <m/>
    <m/>
    <m/>
    <m/>
    <m/>
  </r>
  <r>
    <s v="MAT-043"/>
    <s v="Chemistry: Trace Evidence "/>
    <x v="23"/>
    <s v="guide has the flexibility to incorporate many additional types of trace evidence as well as other disciplines, particularly of a comparative nature"/>
    <m/>
    <m/>
    <m/>
    <m/>
    <x v="4"/>
    <m/>
    <s v="Current STRP; published on website; reviewing SC comments prior to vote and STRP "/>
    <m/>
    <m/>
    <m/>
    <m/>
    <m/>
    <s v="Standard Practice for Interpretation and Report Writing in Forensic Comparisons of Trace Materials"/>
    <s v="Provides recommendations and requirements to the trace evidence community regarding how to interpret and describe the significance of the overall results of a comparative trace examination. "/>
    <m/>
    <m/>
    <m/>
    <m/>
    <m/>
    <m/>
    <m/>
    <m/>
    <m/>
    <m/>
    <m/>
    <m/>
    <m/>
    <m/>
    <m/>
    <m/>
    <m/>
    <m/>
    <m/>
    <m/>
    <m/>
    <m/>
    <s v=""/>
    <m/>
    <m/>
    <m/>
    <m/>
    <m/>
    <m/>
    <m/>
    <m/>
    <s v="Reporting Results &amp; Testimony"/>
    <s v="•Interpretation &amp; Opinion"/>
    <m/>
    <m/>
    <s v="HIGH"/>
    <s v="Add OSAC Proposed Standard to Registry and send to SDO"/>
    <m/>
    <m/>
    <s v="Under review by STRP"/>
    <m/>
    <m/>
    <m/>
    <m/>
    <m/>
    <m/>
    <m/>
  </r>
  <r>
    <s v="MAT-044"/>
    <s v="Chemistry: Trace Evidence "/>
    <x v="23"/>
    <m/>
    <m/>
    <m/>
    <m/>
    <m/>
    <x v="4"/>
    <m/>
    <s v="Undergoing 5 year review.  Still at TG level."/>
    <m/>
    <m/>
    <s v="ASTM"/>
    <s v="E2937-xx"/>
    <m/>
    <s v="Standard Guide for Using Infrared Spectroscopy in Forensic Paint Examinations"/>
    <s v="Provides best practices guidance for the use of infrared spectroscopy for the characterization of paint evidence."/>
    <m/>
    <m/>
    <m/>
    <m/>
    <m/>
    <m/>
    <m/>
    <m/>
    <m/>
    <m/>
    <d v="2018-02-01T00:00:00"/>
    <m/>
    <d v="2018-02-01T00:00:00"/>
    <m/>
    <m/>
    <m/>
    <m/>
    <m/>
    <m/>
    <d v="2018-06-26T00:00:00"/>
    <m/>
    <m/>
    <s v=""/>
    <m/>
    <m/>
    <m/>
    <m/>
    <m/>
    <m/>
    <m/>
    <d v="2023-06-26T00:00:00"/>
    <s v="Examination &amp; Analysis"/>
    <s v="•Methods"/>
    <m/>
    <m/>
    <m/>
    <s v="Add SDO published standard to Registry"/>
    <m/>
    <m/>
    <s v="Under review by STRP"/>
    <m/>
    <m/>
    <d v="2018-02-01T00:00:00"/>
    <m/>
    <m/>
    <m/>
    <m/>
  </r>
  <r>
    <s v="MAT-045"/>
    <s v="Chemistry: Trace Evidence "/>
    <x v="23"/>
    <m/>
    <m/>
    <m/>
    <m/>
    <m/>
    <x v="4"/>
    <m/>
    <s v="Undergoing 5 year review.  Still at TG level."/>
    <m/>
    <m/>
    <s v="ASTM"/>
    <s v="E3085-xx"/>
    <m/>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m/>
    <m/>
    <m/>
    <m/>
    <m/>
    <m/>
    <m/>
    <m/>
    <m/>
    <m/>
    <m/>
    <m/>
    <m/>
    <m/>
    <m/>
    <m/>
    <m/>
    <m/>
    <m/>
    <d v="2018-09-11T00:00:00"/>
    <m/>
    <m/>
    <s v=""/>
    <m/>
    <m/>
    <m/>
    <m/>
    <m/>
    <m/>
    <m/>
    <d v="2023-09-11T00:00:00"/>
    <s v="Examination &amp; Analysis"/>
    <s v="•Methods"/>
    <m/>
    <m/>
    <m/>
    <s v="Add SDO published standard to Registry"/>
    <m/>
    <m/>
    <s v="Started / In progress"/>
    <m/>
    <m/>
    <m/>
    <m/>
    <m/>
    <m/>
    <m/>
  </r>
  <r>
    <s v="MAT-NYD-0001"/>
    <s v="Chemistry: Trace Evidence "/>
    <x v="23"/>
    <m/>
    <m/>
    <m/>
    <m/>
    <m/>
    <x v="5"/>
    <m/>
    <s v="may have process mapping session for developing"/>
    <m/>
    <m/>
    <m/>
    <m/>
    <m/>
    <s v="Standard Practice for Physical Fit Training Program for Forensic Comparisons of Trace Materials"/>
    <s v="Intended as a practice for use by laboratory personnel responsible for training examiners to perform forensic comparisons of trace materials. It contains suggested reading assignments and structured exercises to provide practical experience for the traine"/>
    <m/>
    <m/>
    <m/>
    <m/>
    <m/>
    <m/>
    <m/>
    <m/>
    <m/>
    <m/>
    <m/>
    <m/>
    <m/>
    <m/>
    <m/>
    <m/>
    <m/>
    <m/>
    <m/>
    <m/>
    <m/>
    <m/>
    <s v=""/>
    <m/>
    <m/>
    <m/>
    <m/>
    <m/>
    <m/>
    <m/>
    <m/>
    <s v="Competency &amp; Monitoring"/>
    <s v="•Training"/>
    <m/>
    <m/>
    <s v="MED"/>
    <s v="Complete initial draft"/>
    <m/>
    <s v="Not started"/>
    <s v="Started / In progress"/>
    <m/>
    <m/>
    <m/>
    <m/>
    <m/>
    <m/>
    <m/>
  </r>
  <r>
    <s v="MAT-NYD-0002"/>
    <s v="Chemistry: Trace Evidence "/>
    <x v="23"/>
    <m/>
    <m/>
    <m/>
    <m/>
    <m/>
    <x v="5"/>
    <m/>
    <m/>
    <m/>
    <m/>
    <m/>
    <m/>
    <m/>
    <s v="Standard Guide for the Analysis of Soils and Other Geological Evidence for Criminal Forensic Applications"/>
    <s v="This will be the &quot;parent guide&quot; that provides an overview of the forensic soil examination process."/>
    <m/>
    <m/>
    <m/>
    <m/>
    <m/>
    <m/>
    <m/>
    <m/>
    <m/>
    <m/>
    <m/>
    <m/>
    <m/>
    <m/>
    <m/>
    <m/>
    <m/>
    <m/>
    <m/>
    <m/>
    <m/>
    <m/>
    <s v=""/>
    <m/>
    <m/>
    <m/>
    <m/>
    <m/>
    <m/>
    <m/>
    <m/>
    <s v="Examination &amp; Analysis"/>
    <s v="•Scope of Examination"/>
    <m/>
    <m/>
    <s v="LOW"/>
    <s v="Hold for next FY"/>
    <m/>
    <s v="Not started"/>
    <s v="Not started"/>
    <m/>
    <m/>
    <m/>
    <m/>
    <m/>
    <m/>
    <m/>
  </r>
  <r>
    <s v="MAT-NYD-0003"/>
    <s v="Chemistry: Trace Evidence "/>
    <x v="23"/>
    <m/>
    <m/>
    <m/>
    <m/>
    <m/>
    <x v="5"/>
    <m/>
    <m/>
    <m/>
    <m/>
    <m/>
    <m/>
    <m/>
    <s v="Standard Guide for Pollen Analysis for Forensic Applications"/>
    <s v="Provides guidance on the appropriate use of palynology in forensic soil examinations"/>
    <m/>
    <m/>
    <m/>
    <m/>
    <m/>
    <m/>
    <m/>
    <m/>
    <m/>
    <m/>
    <m/>
    <m/>
    <m/>
    <m/>
    <m/>
    <m/>
    <m/>
    <m/>
    <m/>
    <m/>
    <m/>
    <m/>
    <s v=""/>
    <m/>
    <m/>
    <m/>
    <m/>
    <m/>
    <m/>
    <m/>
    <m/>
    <s v="Examination &amp; Analysis"/>
    <s v="•Methods"/>
    <m/>
    <m/>
    <s v="LOW"/>
    <s v="Hold for next FY"/>
    <m/>
    <s v="Not started"/>
    <s v="Not started"/>
    <m/>
    <m/>
    <m/>
    <m/>
    <m/>
    <m/>
    <m/>
  </r>
  <r>
    <s v="MAT-NYD-0004"/>
    <s v="Chemistry: Trace Evidence "/>
    <x v="23"/>
    <m/>
    <m/>
    <m/>
    <m/>
    <m/>
    <x v="5"/>
    <m/>
    <m/>
    <m/>
    <m/>
    <m/>
    <m/>
    <m/>
    <s v="Standard Guide for X-Ray Fluorescence of Soils and Geological Materials for Forensic Applications"/>
    <s v="Provides guidance on the appropriate use of x-ray fluorescence in forensic soil examinations."/>
    <m/>
    <m/>
    <m/>
    <m/>
    <m/>
    <m/>
    <m/>
    <m/>
    <m/>
    <m/>
    <m/>
    <m/>
    <m/>
    <m/>
    <m/>
    <m/>
    <m/>
    <m/>
    <m/>
    <m/>
    <m/>
    <m/>
    <s v=""/>
    <m/>
    <m/>
    <m/>
    <m/>
    <m/>
    <m/>
    <m/>
    <m/>
    <s v="Examination &amp; Analysis"/>
    <s v="•Methods"/>
    <m/>
    <m/>
    <s v="LOW"/>
    <s v="Hold for next FY"/>
    <m/>
    <s v="Not started"/>
    <s v="Not started"/>
    <m/>
    <m/>
    <m/>
    <m/>
    <m/>
    <m/>
    <m/>
  </r>
  <r>
    <s v="MAT-NYD-0005"/>
    <s v="Chemistry: Trace Evidence "/>
    <x v="23"/>
    <m/>
    <m/>
    <m/>
    <m/>
    <m/>
    <x v="5"/>
    <m/>
    <m/>
    <m/>
    <m/>
    <m/>
    <m/>
    <m/>
    <s v="Standard Guide for FT-IR Spectroscopy Analysis of Soils and Geological Materials for Forensic Applications"/>
    <s v="Provides guidance on the appropriate use of infrared spectroscopy in forensic soil examinations."/>
    <m/>
    <m/>
    <m/>
    <m/>
    <m/>
    <m/>
    <m/>
    <m/>
    <m/>
    <m/>
    <m/>
    <m/>
    <m/>
    <m/>
    <m/>
    <m/>
    <m/>
    <m/>
    <m/>
    <m/>
    <m/>
    <m/>
    <s v=""/>
    <m/>
    <m/>
    <m/>
    <m/>
    <m/>
    <m/>
    <m/>
    <m/>
    <s v="Examination &amp; Analysis"/>
    <s v="•Methods"/>
    <m/>
    <m/>
    <s v="LOW"/>
    <s v="Hold for next FY"/>
    <m/>
    <s v="Not started"/>
    <s v="Not started"/>
    <m/>
    <m/>
    <m/>
    <m/>
    <m/>
    <m/>
    <m/>
  </r>
  <r>
    <s v="MAT-NYD-0006"/>
    <s v="Chemistry: Trace Evidence "/>
    <x v="23"/>
    <m/>
    <m/>
    <m/>
    <m/>
    <m/>
    <x v="5"/>
    <m/>
    <m/>
    <m/>
    <m/>
    <m/>
    <m/>
    <m/>
    <s v="Standard Guide for Raman Spectroscopy Analysis of Soils and Geological Materials for Forensic Applications"/>
    <s v="Provides guidance on the appropriate use of Raman spectroscopy in forensic soil examinations."/>
    <m/>
    <m/>
    <m/>
    <m/>
    <m/>
    <m/>
    <m/>
    <m/>
    <m/>
    <m/>
    <m/>
    <m/>
    <m/>
    <m/>
    <m/>
    <m/>
    <m/>
    <m/>
    <m/>
    <m/>
    <m/>
    <m/>
    <s v=""/>
    <m/>
    <m/>
    <m/>
    <m/>
    <m/>
    <m/>
    <m/>
    <m/>
    <s v="Examination &amp; Analysis"/>
    <s v="•Methods"/>
    <m/>
    <m/>
    <s v="LOW"/>
    <s v="Hold for next FY"/>
    <m/>
    <s v="Not started"/>
    <s v="Not started"/>
    <m/>
    <m/>
    <m/>
    <m/>
    <m/>
    <m/>
    <m/>
  </r>
  <r>
    <s v="MAT-NYD-0007"/>
    <s v="Chemistry: Trace Evidence "/>
    <x v="23"/>
    <m/>
    <m/>
    <m/>
    <m/>
    <m/>
    <x v="5"/>
    <m/>
    <m/>
    <m/>
    <m/>
    <m/>
    <m/>
    <m/>
    <s v="Standard Guide for Opinions and Testimony in Forensic Geology"/>
    <s v="Provides guidance on testimony in forensic geology."/>
    <m/>
    <m/>
    <m/>
    <m/>
    <m/>
    <m/>
    <m/>
    <m/>
    <m/>
    <m/>
    <m/>
    <m/>
    <m/>
    <m/>
    <m/>
    <m/>
    <m/>
    <m/>
    <m/>
    <m/>
    <m/>
    <m/>
    <s v=""/>
    <m/>
    <m/>
    <m/>
    <m/>
    <m/>
    <m/>
    <m/>
    <m/>
    <s v="Reporting Results &amp; Testimony"/>
    <s v="•Testimony"/>
    <m/>
    <m/>
    <s v="LOW"/>
    <s v="Hold for next FY"/>
    <m/>
    <s v="Not started"/>
    <s v="Not started"/>
    <m/>
    <m/>
    <m/>
    <m/>
    <m/>
    <m/>
    <m/>
  </r>
  <r>
    <s v="MAT-NYD-0008"/>
    <s v="Chemistry: Trace Evidence "/>
    <x v="23"/>
    <m/>
    <m/>
    <m/>
    <m/>
    <m/>
    <x v="5"/>
    <m/>
    <m/>
    <m/>
    <m/>
    <m/>
    <m/>
    <m/>
    <s v="Standard Guide for the Collection of Dust for Forensic Applications"/>
    <s v="Provides guidance on the collection of dust evidence in the field (e.g. crime scenes)."/>
    <m/>
    <m/>
    <m/>
    <m/>
    <m/>
    <m/>
    <m/>
    <m/>
    <m/>
    <m/>
    <m/>
    <m/>
    <m/>
    <m/>
    <m/>
    <m/>
    <m/>
    <m/>
    <m/>
    <m/>
    <m/>
    <m/>
    <s v=""/>
    <m/>
    <m/>
    <m/>
    <m/>
    <m/>
    <m/>
    <m/>
    <m/>
    <s v="Evidence Collection &amp; Handling"/>
    <s v="•Evidence Collection or Recovery"/>
    <m/>
    <m/>
    <s v="LOW"/>
    <s v="Hold for next FY"/>
    <m/>
    <s v="Not started"/>
    <s v="Not started"/>
    <m/>
    <m/>
    <m/>
    <m/>
    <m/>
    <m/>
    <m/>
  </r>
  <r>
    <s v="MAT-NYD-0009"/>
    <s v="Chemistry: Trace Evidence "/>
    <x v="23"/>
    <m/>
    <m/>
    <m/>
    <m/>
    <m/>
    <x v="5"/>
    <m/>
    <m/>
    <m/>
    <m/>
    <m/>
    <m/>
    <m/>
    <s v="Standard Guide for the Fractionation of Soil Evidence"/>
    <s v="Provides guidance on how to separate different soil fractions during a forensic soil examination."/>
    <m/>
    <m/>
    <m/>
    <m/>
    <m/>
    <m/>
    <m/>
    <m/>
    <m/>
    <m/>
    <m/>
    <m/>
    <m/>
    <m/>
    <m/>
    <m/>
    <m/>
    <m/>
    <m/>
    <m/>
    <m/>
    <m/>
    <s v=""/>
    <m/>
    <m/>
    <m/>
    <m/>
    <m/>
    <m/>
    <m/>
    <m/>
    <s v="Examination &amp; Analysis"/>
    <s v="•Methods"/>
    <m/>
    <m/>
    <s v="LOW"/>
    <s v="Hold for next FY"/>
    <m/>
    <s v="Not started"/>
    <s v="Not started"/>
    <m/>
    <m/>
    <m/>
    <m/>
    <m/>
    <m/>
    <m/>
  </r>
  <r>
    <s v="MAT-NYD-0010"/>
    <s v="Chemistry: Trace Evidence "/>
    <x v="23"/>
    <m/>
    <m/>
    <m/>
    <m/>
    <m/>
    <x v="5"/>
    <m/>
    <m/>
    <m/>
    <m/>
    <m/>
    <m/>
    <m/>
    <s v="Standard Practice for Education and Training in Forensic Geology"/>
    <s v="This document will be a forensic geology specific annex to the broader education and training standard proceeding to the Registry."/>
    <m/>
    <m/>
    <m/>
    <m/>
    <m/>
    <m/>
    <m/>
    <m/>
    <m/>
    <m/>
    <m/>
    <m/>
    <m/>
    <m/>
    <m/>
    <m/>
    <m/>
    <m/>
    <m/>
    <m/>
    <m/>
    <m/>
    <s v=""/>
    <m/>
    <m/>
    <m/>
    <m/>
    <m/>
    <m/>
    <m/>
    <m/>
    <s v="Competency &amp; Monitoring"/>
    <s v="•Training"/>
    <m/>
    <m/>
    <s v="LOW"/>
    <s v="Hold for next FY"/>
    <m/>
    <m/>
    <s v="Not started"/>
    <m/>
    <m/>
    <m/>
    <m/>
    <m/>
    <m/>
    <m/>
  </r>
  <r>
    <s v="MAT-NYD-0011"/>
    <s v="Chemistry: Trace Evidence "/>
    <x v="23"/>
    <m/>
    <m/>
    <m/>
    <m/>
    <m/>
    <x v="5"/>
    <m/>
    <m/>
    <m/>
    <m/>
    <m/>
    <m/>
    <m/>
    <s v="Standard Terminology for the Forensic Analysis of Soils and Geological Materials"/>
    <s v="Provides definitions for terminology specific to forensic geology."/>
    <m/>
    <m/>
    <m/>
    <m/>
    <m/>
    <m/>
    <m/>
    <m/>
    <m/>
    <m/>
    <m/>
    <m/>
    <m/>
    <m/>
    <m/>
    <m/>
    <m/>
    <m/>
    <m/>
    <m/>
    <m/>
    <m/>
    <s v=""/>
    <m/>
    <m/>
    <m/>
    <m/>
    <m/>
    <m/>
    <m/>
    <m/>
    <s v="Terminology"/>
    <m/>
    <m/>
    <m/>
    <s v="LOW"/>
    <s v="Hold for next FY"/>
    <m/>
    <m/>
    <s v="Not started"/>
    <m/>
    <m/>
    <m/>
    <m/>
    <m/>
    <m/>
    <m/>
  </r>
  <r>
    <s v="MAT-NYD-0012"/>
    <s v="Chemistry: Trace Evidence "/>
    <x v="23"/>
    <s v="guidance document for a specific technique as applied to a specific trace material, but critical supplement to the overarching guide"/>
    <m/>
    <m/>
    <m/>
    <m/>
    <x v="5"/>
    <m/>
    <m/>
    <m/>
    <m/>
    <m/>
    <m/>
    <m/>
    <s v="Quality Assurance for Forensic Geology"/>
    <s v="This document will be a forensic geology specific annex to the broader QA standard being planned by the Chemistry SAC."/>
    <m/>
    <m/>
    <m/>
    <m/>
    <m/>
    <m/>
    <m/>
    <m/>
    <m/>
    <m/>
    <m/>
    <m/>
    <m/>
    <m/>
    <m/>
    <m/>
    <m/>
    <m/>
    <m/>
    <m/>
    <m/>
    <m/>
    <s v=""/>
    <m/>
    <m/>
    <m/>
    <m/>
    <m/>
    <m/>
    <m/>
    <m/>
    <s v="Quality Assurance"/>
    <s v="•Quality Control"/>
    <m/>
    <m/>
    <s v="LOW"/>
    <s v="Hold for next FY"/>
    <m/>
    <m/>
    <s v="Not started"/>
    <m/>
    <m/>
    <m/>
    <m/>
    <m/>
    <m/>
    <m/>
  </r>
  <r>
    <s v="MAT-NYD-0013"/>
    <s v="Chemistry: Trace Evidence "/>
    <x v="23"/>
    <m/>
    <m/>
    <m/>
    <m/>
    <m/>
    <x v="5"/>
    <m/>
    <s v="guidance document for a specific technique as applied to a specific trace material, but critical supplement to the overarching guide"/>
    <m/>
    <m/>
    <m/>
    <m/>
    <m/>
    <s v="Standard Guide for Using X-Ray Diffraction (XRD) in Forensic Polymer Examinations"/>
    <s v="Serves as a guide to assist forensic examiners in the utilization of XRD in forensic examination of paint."/>
    <m/>
    <m/>
    <m/>
    <m/>
    <m/>
    <m/>
    <m/>
    <m/>
    <m/>
    <m/>
    <m/>
    <m/>
    <m/>
    <m/>
    <m/>
    <m/>
    <m/>
    <m/>
    <m/>
    <m/>
    <m/>
    <m/>
    <s v=""/>
    <m/>
    <m/>
    <m/>
    <m/>
    <m/>
    <m/>
    <m/>
    <m/>
    <s v="Examination &amp; Analysis"/>
    <s v="•Methods"/>
    <m/>
    <m/>
    <s v="LOW"/>
    <s v="Hold for next FY"/>
    <m/>
    <m/>
    <m/>
    <m/>
    <m/>
    <m/>
    <m/>
    <m/>
    <m/>
    <m/>
  </r>
  <r>
    <s v="MAT-013"/>
    <s v="Chemistry: Trace Evidence "/>
    <x v="23"/>
    <m/>
    <m/>
    <m/>
    <m/>
    <m/>
    <x v="9"/>
    <s v="Standard Guide"/>
    <s v="undergoing revision as WK73181; resubmitted to ASTM to add in exclusionary differences term_x000a_"/>
    <m/>
    <m/>
    <s v="ASTM"/>
    <s v="E2224-19"/>
    <m/>
    <s v="Standard Guide for Forensic Analysis of Fibers by Infrared Spectroscopy"/>
    <s v="Provides basic recommendations and information about IR spectrometers and accessories, with an emphasis on sampling techniques specific to fiber examinations and comparisons."/>
    <m/>
    <m/>
    <m/>
    <m/>
    <m/>
    <m/>
    <d v="2019-03-25T00:00:00"/>
    <m/>
    <m/>
    <m/>
    <m/>
    <m/>
    <d v="2019-07-08T00:00:00"/>
    <m/>
    <m/>
    <m/>
    <m/>
    <m/>
    <m/>
    <m/>
    <m/>
    <m/>
    <s v=""/>
    <m/>
    <m/>
    <m/>
    <m/>
    <m/>
    <m/>
    <m/>
    <m/>
    <s v="Examination &amp; Analysis"/>
    <s v="•Methods"/>
    <m/>
    <m/>
    <s v="MED"/>
    <m/>
    <m/>
    <s v="In adjudication at SDO"/>
    <m/>
    <m/>
    <m/>
    <m/>
    <m/>
    <m/>
    <m/>
    <m/>
  </r>
  <r>
    <s v="MAT-014"/>
    <s v="Chemistry: Trace Evidence "/>
    <x v="23"/>
    <m/>
    <m/>
    <m/>
    <m/>
    <m/>
    <x v="9"/>
    <m/>
    <s v="undergoing revision as WK75645"/>
    <m/>
    <m/>
    <s v="ASTM"/>
    <s v="E2225-21"/>
    <m/>
    <s v="Standard Guide for Forensic Examination of Fabrics and Cordage"/>
    <s v="Intended to assist individuals and laboratories that conduct examinations of fabrics and cordage for the purposes of identifying and comparing types of fabric, cordage and damage."/>
    <m/>
    <m/>
    <m/>
    <m/>
    <m/>
    <m/>
    <m/>
    <m/>
    <d v="2018-07-19T00:00:00"/>
    <m/>
    <d v="2018-09-01T00:00:00"/>
    <m/>
    <s v="9/1/2018; 6/24/2021 (2021 version)"/>
    <m/>
    <m/>
    <m/>
    <m/>
    <m/>
    <m/>
    <m/>
    <m/>
    <m/>
    <s v=""/>
    <m/>
    <m/>
    <m/>
    <m/>
    <m/>
    <m/>
    <m/>
    <m/>
    <s v="Examination &amp; Analysis"/>
    <s v="•Scope of Examination"/>
    <m/>
    <m/>
    <s v="MED"/>
    <m/>
    <m/>
    <s v="In adjudication at SDO"/>
    <m/>
    <m/>
    <m/>
    <d v="2018-09-01T00:00:00"/>
    <m/>
    <m/>
    <m/>
    <m/>
  </r>
  <r>
    <s v="MAT-015"/>
    <s v="Chemistry: Trace Evidence "/>
    <x v="23"/>
    <m/>
    <m/>
    <m/>
    <m/>
    <m/>
    <x v="9"/>
    <m/>
    <s v="undergoing 5 year review as WK58028; ASTM website notes that this standard has been withdrawn (2022); a PINS was published in 4/8/22 ANSI SA for the re-instatement of E2227-13"/>
    <m/>
    <m/>
    <s v="ASTM"/>
    <s v="E2227-13"/>
    <m/>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m/>
    <m/>
    <m/>
    <m/>
    <m/>
    <m/>
    <m/>
    <m/>
    <d v="2020-05-27T00:00:00"/>
    <m/>
    <m/>
    <m/>
    <m/>
    <m/>
    <m/>
    <m/>
    <m/>
    <m/>
    <m/>
    <m/>
    <m/>
    <m/>
    <s v=""/>
    <m/>
    <m/>
    <m/>
    <m/>
    <m/>
    <m/>
    <m/>
    <m/>
    <s v="Examination &amp; Analysis"/>
    <s v="•Methods"/>
    <m/>
    <m/>
    <s v="LOW"/>
    <m/>
    <m/>
    <s v="In adjudication at SDO"/>
    <m/>
    <m/>
    <m/>
    <m/>
    <m/>
    <m/>
    <m/>
    <m/>
  </r>
  <r>
    <s v="MAT-016"/>
    <s v="Chemistry: Trace Evidence "/>
    <x v="23"/>
    <m/>
    <m/>
    <m/>
    <m/>
    <m/>
    <x v="9"/>
    <s v="Standard Guide"/>
    <s v="undergoing revision as WK73180; resubmitted to ASTM to add in exclusionary differences term"/>
    <m/>
    <m/>
    <s v="ASTM"/>
    <s v="E2228-19"/>
    <m/>
    <s v="Standard Guide for Microscopical Examination of Textile Fibers"/>
    <s v="Describes guidelines for microscopical examinations employed in forensic fiber characterization, identification, and comparison."/>
    <m/>
    <m/>
    <m/>
    <m/>
    <m/>
    <m/>
    <d v="2019-03-25T00:00:00"/>
    <m/>
    <m/>
    <m/>
    <m/>
    <m/>
    <d v="2019-07-08T00:00:00"/>
    <m/>
    <m/>
    <m/>
    <m/>
    <m/>
    <m/>
    <m/>
    <m/>
    <m/>
    <s v=""/>
    <m/>
    <m/>
    <m/>
    <m/>
    <m/>
    <m/>
    <m/>
    <m/>
    <s v="Examination &amp; Analysis"/>
    <s v="•Evidence Acceptance Criteria"/>
    <m/>
    <m/>
    <s v="MED"/>
    <m/>
    <m/>
    <s v="In adjudication at SDO"/>
    <m/>
    <m/>
    <m/>
    <m/>
    <m/>
    <m/>
    <m/>
    <m/>
  </r>
  <r>
    <s v="VID-001"/>
    <s v="Digital/Multimedia"/>
    <x v="24"/>
    <s v="Facial Identification"/>
    <s v="Digital Evidence"/>
    <m/>
    <m/>
    <m/>
    <x v="0"/>
    <m/>
    <s v="this standard was drafted in collaboration with DE and VITAL and is listed under each of these SC headings"/>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unknown"/>
    <s v="unknown"/>
    <s v="unknown"/>
    <d v="2019-02-18T00:00:00"/>
    <s v="unknown"/>
    <s v="unknown"/>
    <s v="N/A"/>
    <s v="unknown"/>
    <s v="unknown"/>
    <s v="N/A"/>
    <m/>
    <s v="unknown"/>
    <d v="2019-03-12T00:00:00"/>
    <s v="YES"/>
    <m/>
    <m/>
    <d v="2020-06-13T00:00:00"/>
    <m/>
    <d v="2020-07-03T00:00:00"/>
    <d v="2020-07-07T00:00:00"/>
    <m/>
    <m/>
    <s v=""/>
    <m/>
    <m/>
    <m/>
    <m/>
    <m/>
    <m/>
    <m/>
    <d v="2025-07-07T00:00:00"/>
    <s v="Terminology"/>
    <m/>
    <m/>
    <m/>
    <s v="Not applicable"/>
    <s v="Add SDO published standard to Registry"/>
    <s v="COMPLETE"/>
    <s v="COMPLETE"/>
    <s v="COMPLETE"/>
    <m/>
    <m/>
    <m/>
    <m/>
    <m/>
    <m/>
    <m/>
  </r>
  <r>
    <s v="VID-003"/>
    <s v="Digital/Multimedia"/>
    <x v="24"/>
    <s v="Friction Ridge"/>
    <m/>
    <m/>
    <m/>
    <m/>
    <x v="0"/>
    <m/>
    <s v="NOTE: This is an incorporation of all existing documents into an all-encompassing standard guide; initially drafted by VITAL SC, this is also included under the Friction Ridge SC heading on the OSAC Registry webpage"/>
    <m/>
    <m/>
    <s v="ASTM"/>
    <s v="E3235-21"/>
    <m/>
    <s v="Standard Practice for Latent Print Evidence Imaging Resolution"/>
    <s v="Provides procedures for verifying that digital cameras and scanners can capture the necessary details in images of latent print evidence_x000a_The scope of this document is to provide recommendations on the resolving power that enables recording of level 3 deta"/>
    <s v="unknown"/>
    <s v="unknown"/>
    <s v="unknown"/>
    <m/>
    <s v="unknown"/>
    <s v="unknown"/>
    <d v="2018-12-27T00:00:00"/>
    <s v="unknown"/>
    <d v="2019-07-21T00:00:00"/>
    <s v="N/A"/>
    <m/>
    <d v="2020-05-06T00:00:00"/>
    <d v="2021-10-26T00:00:00"/>
    <s v="YES"/>
    <s v="closed"/>
    <d v="2022-03-01T00:00:00"/>
    <d v="2022-04-04T00:00:00"/>
    <s v="N/A"/>
    <d v="2022-05-11T00:00:00"/>
    <d v="2022-06-07T00:00:00"/>
    <s v="NO"/>
    <m/>
    <s v=""/>
    <m/>
    <m/>
    <m/>
    <m/>
    <m/>
    <m/>
    <m/>
    <d v="2027-06-07T00:00:00"/>
    <s v="Method Validation"/>
    <m/>
    <m/>
    <m/>
    <s v="LOW"/>
    <s v="Initiate Registry approval process (for SDO published standard)"/>
    <m/>
    <s v="Started / In progress"/>
    <s v="COMPLETE"/>
    <m/>
    <s v="Added to the Registry June 2022"/>
    <m/>
    <m/>
    <m/>
    <m/>
    <m/>
  </r>
  <r>
    <s v="VID-002"/>
    <s v="Digital/Multimedia"/>
    <x v="24"/>
    <m/>
    <m/>
    <m/>
    <m/>
    <m/>
    <x v="1"/>
    <m/>
    <s v="This Standard was published by ASTM (E2825-19). Reviewed by VITAL for RA, but returned to ASTM for minor editing in 2020. Republished in October 2021."/>
    <m/>
    <m/>
    <s v="ASTM"/>
    <s v="E2825-21"/>
    <m/>
    <s v="Standard Guide for Forensic Digital Image Processing"/>
    <s v="This guide provides digital image processing guidelines to ensure the production of quality forensic imagery for use as evidence in a court of law. This guide briefly describes advantages, disadvantages, and potential limitations of each major process."/>
    <m/>
    <m/>
    <m/>
    <m/>
    <m/>
    <m/>
    <d v="2019-10-14T00:00:00"/>
    <m/>
    <m/>
    <m/>
    <m/>
    <m/>
    <s v="October/November 2021 (noted in December 2021 SB)"/>
    <m/>
    <m/>
    <m/>
    <m/>
    <m/>
    <m/>
    <m/>
    <m/>
    <m/>
    <s v=""/>
    <m/>
    <m/>
    <m/>
    <m/>
    <m/>
    <m/>
    <m/>
    <m/>
    <s v="Examination &amp; Analysis"/>
    <s v="•Methods"/>
    <m/>
    <m/>
    <s v="MED"/>
    <s v="Initiate Registry approval process (for SDO published standard)"/>
    <m/>
    <s v="Started / In progress"/>
    <s v="Started / In progress"/>
    <m/>
    <m/>
    <m/>
    <m/>
    <m/>
    <m/>
    <m/>
  </r>
  <r>
    <s v="VID-004"/>
    <s v="Digital/Multimedia"/>
    <x v="24"/>
    <m/>
    <m/>
    <m/>
    <m/>
    <m/>
    <x v="3"/>
    <m/>
    <m/>
    <m/>
    <s v="OSAC 2021-S-0013"/>
    <m/>
    <m/>
    <m/>
    <s v="Standard Guide for Post Mortem Examination Photography"/>
    <s v="Intended to be a general guide outlining best practices for practitioners taking photographs during autopsy examinations."/>
    <s v="N/A"/>
    <s v="N/A"/>
    <s v="N/A"/>
    <m/>
    <m/>
    <m/>
    <s v="TBD"/>
    <s v="TBD"/>
    <s v="TBD"/>
    <s v="TBD"/>
    <s v="TBD"/>
    <s v="TBD"/>
    <s v="TBD"/>
    <s v="NO - OSAC Proposed Standard"/>
    <m/>
    <m/>
    <m/>
    <m/>
    <s v="TBD"/>
    <s v="TBD"/>
    <s v="TBD"/>
    <m/>
    <s v="STRP"/>
    <d v="2021-09-07T00:00:00"/>
    <d v="2021-10-04T00:00:00"/>
    <n v="1"/>
    <n v="66"/>
    <d v="2022-02-09T00:00:00"/>
    <d v="2022-03-01T00:00:00"/>
    <s v="NO"/>
    <m/>
    <s v="Evidence Collection &amp; Handling"/>
    <m/>
    <m/>
    <m/>
    <s v="LOW"/>
    <s v="Add SDO published standard to Registry"/>
    <m/>
    <s v="In comment adjudication at OSAC"/>
    <s v="Under development at SDO"/>
    <m/>
    <m/>
    <m/>
    <m/>
    <m/>
    <m/>
    <m/>
  </r>
  <r>
    <s v="VID-008"/>
    <s v="Digital/Multimedia"/>
    <x v="24"/>
    <s v="YES - which one?"/>
    <m/>
    <m/>
    <m/>
    <m/>
    <x v="3"/>
    <m/>
    <m/>
    <m/>
    <s v="OSAC 2021-S-0027"/>
    <m/>
    <m/>
    <m/>
    <s v="Standard Guide for Laboratory Photography"/>
    <s v=" Intended to be a general guide outlining best practices for practitioners taking photographs of items within a laboratory environment. "/>
    <s v="N/A"/>
    <s v="N/A"/>
    <s v="N/A"/>
    <m/>
    <m/>
    <m/>
    <s v="TBD"/>
    <s v="TBD"/>
    <s v="TBD"/>
    <s v="TBD"/>
    <s v="TBD"/>
    <s v="TBD"/>
    <s v="TBD"/>
    <s v="NO - OSAC Proposed Standard"/>
    <m/>
    <m/>
    <m/>
    <m/>
    <s v="TBD"/>
    <s v="TBD"/>
    <s v="TBD"/>
    <m/>
    <s v="STRP"/>
    <d v="2021-08-03T00:00:00"/>
    <d v="2021-09-06T00:00:00"/>
    <n v="39"/>
    <n v="26"/>
    <d v="2022-06-08T00:00:00"/>
    <d v="2022-07-05T00:00:00"/>
    <s v="YES"/>
    <m/>
    <s v="Evidence Collection &amp; Handling"/>
    <m/>
    <m/>
    <m/>
    <s v="LOW"/>
    <s v="Add OSAC Proposed Standard to Registry and send to SDO"/>
    <m/>
    <s v="In comment adjudication at OSAC"/>
    <s v="In FSSB review"/>
    <m/>
    <m/>
    <m/>
    <m/>
    <m/>
    <m/>
    <m/>
  </r>
  <r>
    <s v="VID-005"/>
    <s v="Digital/Multimedia"/>
    <x v="24"/>
    <s v="Crime Scene"/>
    <m/>
    <m/>
    <m/>
    <m/>
    <x v="2"/>
    <m/>
    <s v="As of July 30, 2021, will return to E30.12 ballot.  May need a new work item lead.  As of 11/04/21, a new ballot will be created soon.  This document will continue development at ASTM and will not come back to OSAC until it is published by ASTM (could be "/>
    <m/>
    <m/>
    <s v="ASTM"/>
    <m/>
    <s v="WK69872"/>
    <s v="Standard Guide for Crime Scene Photography"/>
    <s v="Intended to be a general crime scene photographer’s guide outlining best practices for all practitioners of crime scene photography. This includes professionals whose job is specifically limited to photography, to the part time patrol officer who may only"/>
    <m/>
    <m/>
    <m/>
    <d v="2019-09-12T00:00:00"/>
    <m/>
    <m/>
    <s v="N/A"/>
    <m/>
    <d v="2020-05-20T00:00:00"/>
    <m/>
    <m/>
    <m/>
    <m/>
    <m/>
    <m/>
    <m/>
    <m/>
    <m/>
    <m/>
    <m/>
    <m/>
    <m/>
    <s v=""/>
    <m/>
    <m/>
    <m/>
    <m/>
    <m/>
    <m/>
    <m/>
    <m/>
    <s v="Evidence Collection &amp; Handling"/>
    <m/>
    <m/>
    <m/>
    <s v="LOW"/>
    <s v="At SDO for further development"/>
    <m/>
    <s v="Under development at SDO"/>
    <s v="Under development at SDO"/>
    <m/>
    <m/>
    <m/>
    <m/>
    <m/>
    <m/>
    <m/>
  </r>
  <r>
    <s v="VID-007"/>
    <s v="Digital/Multimedia"/>
    <x v="24"/>
    <s v="PSAC"/>
    <m/>
    <m/>
    <m/>
    <m/>
    <x v="2"/>
    <m/>
    <s v="This document will continue development at ASTM and will not come back to OSAC until it is published at ASTM (could be a year out before that happens). The ASTM workgroup includes members that have experience in DME, Friction Ridge, and other disciplines "/>
    <m/>
    <m/>
    <s v="ASTM"/>
    <m/>
    <s v="WK72441_x000a_"/>
    <s v="Standard Guide for Developing Discipline Specific Methodology by ACE-V"/>
    <s v="This standard guide was developed by members of the Physics/Pattern Interpretation SAC before moving forward to members of the DMSAC for review. The standard was sent to ASTM by the DMSAC in March 2020. It identifies and defines the various phases within "/>
    <m/>
    <m/>
    <m/>
    <m/>
    <m/>
    <m/>
    <m/>
    <m/>
    <m/>
    <m/>
    <m/>
    <m/>
    <m/>
    <m/>
    <m/>
    <m/>
    <m/>
    <m/>
    <m/>
    <m/>
    <m/>
    <m/>
    <s v=""/>
    <m/>
    <m/>
    <m/>
    <m/>
    <m/>
    <m/>
    <m/>
    <m/>
    <s v="Examination &amp; Analysis"/>
    <s v="•Methods"/>
    <m/>
    <m/>
    <s v="MED"/>
    <s v="At SDO for further development"/>
    <m/>
    <s v="In adjudication at SDO"/>
    <s v="Under development at SDO"/>
    <m/>
    <m/>
    <m/>
    <m/>
    <m/>
    <m/>
    <m/>
  </r>
  <r>
    <s v="VID-006"/>
    <s v="Digital/Multimedia"/>
    <x v="24"/>
    <m/>
    <m/>
    <m/>
    <m/>
    <m/>
    <x v="2"/>
    <m/>
    <s v="Wendy &amp; Jackie (TPO): This standard was submitted to ASTM as WK66417. Completed E30 Ballot in June 2021 with one negative vote which was signficant enough to move the document back to OSAC. VITAL reviewed the initial updates suggested by Wendy and Jackie,"/>
    <m/>
    <m/>
    <s v="ASTM"/>
    <m/>
    <s v="WK66417"/>
    <s v="Training Guidelines for Video Analysis, Image Analysis and Photography"/>
    <s v="Recommends topics and guidelines for training within the disciplines of video analysis, image analysis, and photography as a supplement to Practice E2917. "/>
    <m/>
    <m/>
    <m/>
    <m/>
    <m/>
    <m/>
    <d v="2019-01-08T00:00:00"/>
    <m/>
    <d v="2020-05-06T00:00:00"/>
    <m/>
    <m/>
    <m/>
    <m/>
    <m/>
    <m/>
    <m/>
    <m/>
    <m/>
    <m/>
    <m/>
    <m/>
    <m/>
    <s v=""/>
    <m/>
    <m/>
    <m/>
    <m/>
    <m/>
    <m/>
    <m/>
    <m/>
    <s v="Competency &amp; Monitoring"/>
    <s v="•Training"/>
    <m/>
    <s v="•Continuing Education"/>
    <s v="LOW"/>
    <s v="Initiate Registry approval process (for SDO published standard)"/>
    <m/>
    <s v="In comment adjudication at OSAC"/>
    <s v="In comment adjudication at OSAC"/>
    <m/>
    <m/>
    <m/>
    <m/>
    <m/>
    <m/>
    <m/>
  </r>
  <r>
    <s v="VID-009"/>
    <s v="Digital/Multimedia"/>
    <x v="24"/>
    <m/>
    <m/>
    <m/>
    <m/>
    <m/>
    <x v="4"/>
    <m/>
    <s v="Final STR Report sent to SC - responses due 9/23"/>
    <m/>
    <s v="OSAC 2021-S-0036"/>
    <m/>
    <m/>
    <m/>
    <s v="Standard Guide for Image Authentication"/>
    <s v="Provides information on the evidentiary value, methodology, and limitations when conducting an image authentication examination as a part of forensic analysis.  The intended audience is examiners in a laboratory setting._x000a_The scope of the document includes"/>
    <s v="N/A"/>
    <s v="N/A"/>
    <s v="N/A"/>
    <m/>
    <m/>
    <m/>
    <s v="TBD"/>
    <s v="TBD"/>
    <s v="TBD"/>
    <s v="TBD"/>
    <s v="TBD"/>
    <s v="TBD"/>
    <s v="TBD"/>
    <s v="NO - OSAC Proposed Standard"/>
    <m/>
    <m/>
    <m/>
    <m/>
    <s v="TBD"/>
    <s v="TBD"/>
    <s v="TBD"/>
    <m/>
    <s v="STRP"/>
    <d v="2021-08-03T00:00:00"/>
    <d v="2021-09-06T00:00:00"/>
    <n v="17"/>
    <n v="72"/>
    <m/>
    <m/>
    <m/>
    <m/>
    <s v="Examination &amp; Analysis"/>
    <s v="•Methods"/>
    <m/>
    <m/>
    <s v="MED"/>
    <s v="Add OSAC Proposed Standard to Registry and send to SDO"/>
    <m/>
    <s v="In comment adjudication at OSAC"/>
    <s v="In comment adjudication at OSAC"/>
    <m/>
    <s v="Q3: STRP comments adjudicated and sent to OPO"/>
    <m/>
    <m/>
    <m/>
    <m/>
    <m/>
  </r>
  <r>
    <s v="VID-010"/>
    <s v="Digital/Multimedia"/>
    <x v="24"/>
    <m/>
    <m/>
    <m/>
    <m/>
    <m/>
    <x v="4"/>
    <m/>
    <s v="OPO doing final copy edit of STR report"/>
    <m/>
    <s v="OSAC 2021-S-0037"/>
    <m/>
    <m/>
    <m/>
    <s v="Standard Guide for Photogrammetry"/>
    <s v="Provides basic information on the evidentiary value, methodology, and limitations when conducting photogrammetric examinations as a part of forensic analysis.  The intended audience is examiners in a laboratory and/or field setting._x000a_This standard is not i"/>
    <s v="N/A"/>
    <s v="N/A"/>
    <s v="N/A"/>
    <m/>
    <m/>
    <m/>
    <s v="TBD"/>
    <s v="TBD"/>
    <s v="TBD"/>
    <s v="TBD"/>
    <s v="TBD"/>
    <s v="TBD"/>
    <s v="TBD"/>
    <s v="NO - OSAC Proposed Standard"/>
    <m/>
    <m/>
    <m/>
    <m/>
    <s v="TBD"/>
    <s v="TBD"/>
    <s v="TBD"/>
    <m/>
    <s v="STRP"/>
    <d v="2021-10-05T00:00:00"/>
    <d v="2021-11-01T00:00:00"/>
    <n v="11"/>
    <n v="92"/>
    <m/>
    <m/>
    <m/>
    <m/>
    <s v="Examination &amp; Analysis"/>
    <s v="•Methods"/>
    <m/>
    <m/>
    <s v="LOW"/>
    <s v="Add OSAC Proposed Standard to Registry and send to SDO"/>
    <m/>
    <s v="In comment adjudication at OSAC"/>
    <s v="In comment adjudication at OSAC"/>
    <m/>
    <s v="Q3: STRP comments adjudicated and sent to OPO"/>
    <m/>
    <m/>
    <m/>
    <m/>
    <m/>
  </r>
  <r>
    <s v="VID-013"/>
    <s v="Digital/Multimedia"/>
    <x v="24"/>
    <m/>
    <m/>
    <m/>
    <m/>
    <m/>
    <x v="4"/>
    <m/>
    <s v="In open comment @OSAC - comment deadline 10/3/22. After a DMSAC ballot and feedback, it was determined to create separate documents from the sections in this guide.  See new proposed guides on Process Based Quality Assurance; Assessing Digital Video Evide"/>
    <m/>
    <s v="OSAC 2022-S-0031"/>
    <m/>
    <m/>
    <m/>
    <s v="Standard Guide for Forensic Digitial Video Examination Workflow"/>
    <s v="Provides a structured workflow for practitioners processing and analyzing digital video evidence."/>
    <s v="N/A"/>
    <s v="N/A"/>
    <s v="N/A"/>
    <m/>
    <m/>
    <m/>
    <s v="TBD"/>
    <s v="TBD"/>
    <s v="TBD"/>
    <s v="TBD"/>
    <s v="TBD"/>
    <s v="TBD"/>
    <s v="TBD"/>
    <s v="NO - OSAC Proposed Standard"/>
    <m/>
    <m/>
    <m/>
    <m/>
    <m/>
    <m/>
    <m/>
    <m/>
    <s v="STRP"/>
    <d v="2022-09-06T00:00:00"/>
    <d v="2022-10-03T00:00:00"/>
    <m/>
    <m/>
    <m/>
    <m/>
    <m/>
    <m/>
    <s v="Examination &amp; Analysis"/>
    <s v="•Data Criteria &amp; Analysis"/>
    <m/>
    <s v="•Methods"/>
    <s v="HIGH"/>
    <s v="Complete STRP evaluation"/>
    <m/>
    <s v="Started / In progress"/>
    <s v="In comment adjudication at OSAC"/>
    <m/>
    <m/>
    <m/>
    <m/>
    <m/>
    <m/>
    <m/>
  </r>
  <r>
    <s v="VID-012"/>
    <s v="Digital/Multimedia"/>
    <x v="24"/>
    <m/>
    <m/>
    <m/>
    <m/>
    <m/>
    <x v="4"/>
    <m/>
    <s v="Mel B. (TPO):  This standard was submitted to ASTM as WK61790. This document was submitted to ASTM in January 2018. It completed a E30.12 Ballot in May 2019. However, the work item lead had to shift priorities shortly after and was not able to complete th"/>
    <m/>
    <m/>
    <s v="ASTM"/>
    <m/>
    <s v="WK61709"/>
    <s v="Standard Practice for Data Acquisition from Digital Video Recording Systems"/>
    <s v="Provides procedures that ensure playback while maintaining best quality of evidence for the collection of data from Digital CCTV.  It also can aid in the development of Standard Operating Procedures (SOPs). _x000a_This document does not address acquisition from"/>
    <s v="N/A"/>
    <s v="N/A"/>
    <s v="N/A"/>
    <m/>
    <m/>
    <m/>
    <d v="2018-02-01T00:00:00"/>
    <s v="TBD"/>
    <s v="TBD"/>
    <s v="TBD"/>
    <s v="TBD"/>
    <s v="TBD"/>
    <s v="TBD"/>
    <m/>
    <m/>
    <m/>
    <m/>
    <m/>
    <m/>
    <m/>
    <m/>
    <m/>
    <s v=""/>
    <m/>
    <m/>
    <m/>
    <m/>
    <m/>
    <m/>
    <m/>
    <m/>
    <s v="Evidence Collection &amp; Handling"/>
    <m/>
    <m/>
    <m/>
    <s v="HIGH"/>
    <s v="At SDO for further development"/>
    <m/>
    <s v="Started / In progress"/>
    <s v="Started / In progress"/>
    <m/>
    <m/>
    <m/>
    <m/>
    <m/>
    <m/>
    <m/>
  </r>
  <r>
    <s v="VID-014"/>
    <s v="Digital/Multimedia"/>
    <x v="24"/>
    <s v="DMSAC"/>
    <m/>
    <m/>
    <m/>
    <m/>
    <x v="4"/>
    <m/>
    <s v="See Standard Guide for Forensic Video Analysis (above)"/>
    <m/>
    <m/>
    <m/>
    <m/>
    <m/>
    <s v="Standard Guide on Process Based Quality Assurance Criteria for Digital and Multimedia Evidence"/>
    <s v="This guide outlines the minimum quality assurance requirements specific to processing digital and multimedia evidence (DME).  These processing requirements include defining the structure of standard operating procedures; equipment requirements; handling o"/>
    <m/>
    <m/>
    <m/>
    <m/>
    <m/>
    <m/>
    <m/>
    <m/>
    <m/>
    <m/>
    <m/>
    <m/>
    <m/>
    <m/>
    <m/>
    <m/>
    <m/>
    <m/>
    <m/>
    <m/>
    <m/>
    <m/>
    <s v=""/>
    <m/>
    <m/>
    <m/>
    <m/>
    <m/>
    <m/>
    <m/>
    <m/>
    <s v="Quality Assurance"/>
    <m/>
    <m/>
    <m/>
    <m/>
    <m/>
    <m/>
    <m/>
    <s v="Started / In progress"/>
    <m/>
    <m/>
    <m/>
    <m/>
    <m/>
    <m/>
    <m/>
  </r>
  <r>
    <s v="VID-015"/>
    <s v="Digital/Multimedia"/>
    <x v="24"/>
    <s v="Facial Identification"/>
    <s v="Crime Scene"/>
    <s v="Friction Ridge"/>
    <s v="Forensic Nursing"/>
    <s v="MDI"/>
    <x v="4"/>
    <m/>
    <s v="Michelle &amp; Matt S (TPOs); requested input on draft from MDI (June 2022)"/>
    <m/>
    <m/>
    <m/>
    <m/>
    <m/>
    <s v="Standard Guide for Photographing Injuries, Scars, Marks, &amp; Tattoos"/>
    <s v="This guide will outline best practices for photographing injuries, scars, marks, and tattoos to achieve the highest quality images possible and optimize database searches and manual comparisons. Since these can be anywhere on the body, this document will "/>
    <m/>
    <m/>
    <m/>
    <m/>
    <m/>
    <m/>
    <m/>
    <m/>
    <m/>
    <m/>
    <m/>
    <m/>
    <m/>
    <m/>
    <m/>
    <m/>
    <m/>
    <m/>
    <m/>
    <m/>
    <m/>
    <m/>
    <s v=""/>
    <m/>
    <m/>
    <m/>
    <m/>
    <m/>
    <m/>
    <m/>
    <m/>
    <s v="Evidence Collection &amp; Handling"/>
    <m/>
    <m/>
    <m/>
    <s v="MED"/>
    <s v="Start draft"/>
    <m/>
    <s v="Started / In progress"/>
    <s v="Started / In progress"/>
    <m/>
    <m/>
    <m/>
    <m/>
    <m/>
    <m/>
    <m/>
  </r>
  <r>
    <s v="VID-016"/>
    <s v="Digital/Multimedia"/>
    <x v="24"/>
    <m/>
    <m/>
    <m/>
    <m/>
    <m/>
    <x v="4"/>
    <m/>
    <s v="?(TPO) New Project:  April 2021"/>
    <m/>
    <m/>
    <m/>
    <m/>
    <m/>
    <s v="Guide for Image Content Analysis"/>
    <s v="This standard provides information on the evidentiary value, methodology, and limitations when conducting image content analysis as a part of forensic analysis.  The intended audience is examiners in a laboratory setting."/>
    <m/>
    <m/>
    <m/>
    <m/>
    <m/>
    <m/>
    <m/>
    <m/>
    <m/>
    <m/>
    <m/>
    <m/>
    <m/>
    <m/>
    <m/>
    <m/>
    <m/>
    <m/>
    <m/>
    <m/>
    <m/>
    <m/>
    <s v=""/>
    <m/>
    <m/>
    <m/>
    <m/>
    <m/>
    <m/>
    <m/>
    <m/>
    <s v="Examination &amp; Analysis"/>
    <m/>
    <m/>
    <m/>
    <s v="MED"/>
    <s v="Start draft"/>
    <m/>
    <s v="Started / In progress"/>
    <s v="Started / In progress"/>
    <m/>
    <m/>
    <m/>
    <m/>
    <m/>
    <m/>
    <m/>
  </r>
  <r>
    <s v="VID-0017; VID-NYD-0002"/>
    <s v="Digital/Multimedia"/>
    <x v="24"/>
    <s v="Facial Identification"/>
    <s v="Friction Ridge (?)"/>
    <m/>
    <m/>
    <m/>
    <x v="4"/>
    <m/>
    <s v="New Project Idea : October 2021 _x000a_See Standard Guide for Forensic Video Aanlysis (above) as this topic was initially part of the FVA document. Ideally, the version titled &quot;2021-04-22 All Domains MTR.docx&quot; (Results domain) should be reviewed to determine th"/>
    <m/>
    <m/>
    <m/>
    <m/>
    <m/>
    <s v="Standard Guide on Reporting Image and Video Analysis Results"/>
    <s v="This guide is intended to address minimum content and general format of reports pertaining to Forensic Photography work."/>
    <m/>
    <m/>
    <m/>
    <m/>
    <m/>
    <m/>
    <m/>
    <m/>
    <m/>
    <m/>
    <m/>
    <m/>
    <m/>
    <m/>
    <m/>
    <m/>
    <m/>
    <m/>
    <m/>
    <m/>
    <m/>
    <m/>
    <s v=""/>
    <m/>
    <m/>
    <m/>
    <m/>
    <m/>
    <m/>
    <m/>
    <m/>
    <s v="Reporting Results &amp; Testimony"/>
    <s v="•Reporting"/>
    <s v="Reporting Results &amp; Testimony"/>
    <s v="•Testimony"/>
    <s v="MED"/>
    <s v="Start draft"/>
    <m/>
    <s v="Not started"/>
    <s v="Started / In progress"/>
    <m/>
    <m/>
    <m/>
    <m/>
    <m/>
    <m/>
    <m/>
  </r>
  <r>
    <s v="VID-0018"/>
    <s v="Digital/Multimedia"/>
    <x v="24"/>
    <m/>
    <m/>
    <m/>
    <m/>
    <m/>
    <x v="4"/>
    <m/>
    <s v="Comments /edits to be made to SWGDE document. Intention is to move foward with Registry Approval using SWGDE as an SSO (post-June 2022)"/>
    <m/>
    <m/>
    <s v="SWGDE"/>
    <m/>
    <m/>
    <s v="SWGDE Best Practices for Archiving Digital and Multimedia Evidence"/>
    <m/>
    <m/>
    <m/>
    <m/>
    <m/>
    <m/>
    <m/>
    <m/>
    <m/>
    <m/>
    <m/>
    <m/>
    <m/>
    <m/>
    <m/>
    <m/>
    <m/>
    <m/>
    <m/>
    <m/>
    <m/>
    <m/>
    <m/>
    <m/>
    <m/>
    <m/>
    <m/>
    <m/>
    <m/>
    <m/>
    <m/>
    <m/>
    <s v="Evidence Collection &amp; Handling"/>
    <m/>
    <m/>
    <m/>
    <m/>
    <m/>
    <m/>
    <m/>
    <s v="Started / In progress"/>
    <m/>
    <m/>
    <m/>
    <m/>
    <m/>
    <m/>
    <m/>
  </r>
  <r>
    <s v="VID-0019"/>
    <s v="Digital/Multimedia"/>
    <x v="24"/>
    <m/>
    <m/>
    <m/>
    <m/>
    <m/>
    <x v="4"/>
    <m/>
    <s v="Comments /edits to be made to SWGDE document. Intention is to move foward with Registry Approval using SWGDE as an SSO (post-June 2022)"/>
    <m/>
    <m/>
    <m/>
    <m/>
    <m/>
    <s v="SWGDE Guidelines for Validation Testing"/>
    <m/>
    <m/>
    <m/>
    <m/>
    <m/>
    <m/>
    <m/>
    <m/>
    <m/>
    <m/>
    <m/>
    <m/>
    <m/>
    <m/>
    <m/>
    <m/>
    <m/>
    <m/>
    <m/>
    <m/>
    <m/>
    <m/>
    <m/>
    <m/>
    <m/>
    <m/>
    <m/>
    <m/>
    <m/>
    <m/>
    <m/>
    <m/>
    <s v="Method Validation"/>
    <m/>
    <m/>
    <m/>
    <m/>
    <m/>
    <m/>
    <m/>
    <s v="Started / In progress"/>
    <m/>
    <m/>
    <m/>
    <m/>
    <m/>
    <m/>
    <m/>
  </r>
  <r>
    <s v="VID-NYD-0003"/>
    <s v="Digital/Multimedia"/>
    <x v="24"/>
    <m/>
    <m/>
    <m/>
    <m/>
    <m/>
    <x v="5"/>
    <m/>
    <s v="Note: The Photography TG and Video TG have proposed similar topics.  Photo TG proposed the idea of a Standard Guide for Image Management and the Video TG proposed a Standard Guide on Digital Video and Image Analysis Work Product.  _x000a_Note: The Video TG idea"/>
    <m/>
    <m/>
    <m/>
    <m/>
    <m/>
    <s v="1. Standard Guide for Image Management (Photo TG Proposed Idea)_x000a_2. Standard Guide on Digital Video and Image Analysis Work product (Video TG Proposed Idea)_x000a_3. SWGDE Best Practices for Archiving Digital and Multimedia Evidence"/>
    <s v="1. Intended to be a general guide for the storage and archiving of digital images._x000a_2. This guide will outline handling for output from analysis that includes still images and video."/>
    <m/>
    <m/>
    <m/>
    <m/>
    <m/>
    <m/>
    <m/>
    <m/>
    <m/>
    <m/>
    <m/>
    <m/>
    <m/>
    <m/>
    <m/>
    <m/>
    <m/>
    <m/>
    <m/>
    <m/>
    <m/>
    <m/>
    <s v=""/>
    <m/>
    <m/>
    <m/>
    <m/>
    <m/>
    <m/>
    <m/>
    <m/>
    <s v="Evidence Collection &amp; Handling"/>
    <m/>
    <m/>
    <m/>
    <s v="MED"/>
    <s v="Start draft"/>
    <m/>
    <s v="Not started"/>
    <s v="Not started"/>
    <m/>
    <m/>
    <m/>
    <m/>
    <m/>
    <m/>
    <m/>
  </r>
  <r>
    <s v="VID-NYD-0004"/>
    <s v="Digital/Multimedia"/>
    <x v="24"/>
    <m/>
    <m/>
    <m/>
    <m/>
    <m/>
    <x v="5"/>
    <m/>
    <s v="New Project Idea:  April 2021"/>
    <m/>
    <m/>
    <m/>
    <m/>
    <m/>
    <s v="Guide for Multiple Camera 3D Model"/>
    <s v="This guide will provide considerations on how to create a 3D model from multiple camera views and may implement photogrammetry"/>
    <m/>
    <m/>
    <m/>
    <m/>
    <m/>
    <m/>
    <m/>
    <m/>
    <m/>
    <m/>
    <m/>
    <m/>
    <m/>
    <m/>
    <m/>
    <m/>
    <m/>
    <m/>
    <m/>
    <m/>
    <m/>
    <m/>
    <s v=""/>
    <m/>
    <m/>
    <m/>
    <m/>
    <m/>
    <m/>
    <m/>
    <m/>
    <s v="Examination &amp; Analysis"/>
    <s v="•Methods"/>
    <m/>
    <m/>
    <s v="LOW"/>
    <m/>
    <m/>
    <s v="Not started"/>
    <s v="Not started"/>
    <m/>
    <m/>
    <m/>
    <m/>
    <m/>
    <m/>
    <m/>
  </r>
  <r>
    <s v="VID-NYD-0005"/>
    <s v="Digital/Multimedia"/>
    <x v="24"/>
    <s v="Crime Scene"/>
    <s v="Firearms &amp; Toolmarks"/>
    <m/>
    <m/>
    <m/>
    <x v="5"/>
    <m/>
    <s v="New Project Idea:  October 2021"/>
    <m/>
    <m/>
    <m/>
    <m/>
    <m/>
    <s v="Standard Guide for Capturing Trajectory Photographs Using Laser Tracking"/>
    <s v="Provides guidance to Forensic Photography practitioners on how to produce demonstrative photographs depicting projectile trajectories using laser tracking."/>
    <m/>
    <m/>
    <m/>
    <m/>
    <m/>
    <m/>
    <m/>
    <m/>
    <m/>
    <m/>
    <m/>
    <m/>
    <m/>
    <m/>
    <m/>
    <m/>
    <m/>
    <m/>
    <m/>
    <m/>
    <m/>
    <m/>
    <s v=""/>
    <m/>
    <m/>
    <m/>
    <m/>
    <m/>
    <m/>
    <m/>
    <m/>
    <s v="Evidence Collection &amp; Handling"/>
    <s v="•Evidence Collection or Recovery"/>
    <s v="Examination &amp; Analysis"/>
    <m/>
    <s v="LOW"/>
    <m/>
    <m/>
    <s v="Not started"/>
    <s v="Not started"/>
    <m/>
    <m/>
    <m/>
    <m/>
    <m/>
    <m/>
    <m/>
  </r>
  <r>
    <s v="VID-NYD-0006"/>
    <s v="Digital/Multimedia"/>
    <x v="24"/>
    <s v="Crime Scene"/>
    <m/>
    <m/>
    <m/>
    <m/>
    <x v="5"/>
    <m/>
    <s v="New Project Idea:  October 2021"/>
    <m/>
    <m/>
    <m/>
    <m/>
    <m/>
    <s v="Standard Guide for Photographic Documentation of Witness Perspective"/>
    <s v="Provides guidance to Forensic Photography practitioners on minimum content, methodology, and photographic techniques for documenting the perspective of witnesses."/>
    <m/>
    <m/>
    <m/>
    <m/>
    <m/>
    <m/>
    <m/>
    <m/>
    <m/>
    <m/>
    <m/>
    <m/>
    <m/>
    <m/>
    <m/>
    <m/>
    <m/>
    <m/>
    <m/>
    <m/>
    <m/>
    <m/>
    <s v=""/>
    <m/>
    <m/>
    <m/>
    <m/>
    <m/>
    <m/>
    <m/>
    <m/>
    <s v="Evidence Collection &amp; Handling"/>
    <s v="•Evidence Collection or Recovery"/>
    <m/>
    <m/>
    <s v="LOW"/>
    <m/>
    <m/>
    <s v="Not started"/>
    <s v="Not started"/>
    <m/>
    <m/>
    <m/>
    <m/>
    <m/>
    <m/>
    <m/>
  </r>
  <r>
    <s v="VID-NYD-0007"/>
    <s v="Digital/Multimedia"/>
    <x v="24"/>
    <m/>
    <m/>
    <m/>
    <m/>
    <m/>
    <x v="5"/>
    <m/>
    <s v="New Project Idea:  October 2021"/>
    <m/>
    <m/>
    <m/>
    <m/>
    <m/>
    <s v="Standard Practice for Analyzing Videos encoded with HEVC"/>
    <s v="Provides forensic examiners an overview of H265 to include limitations and its difference between H264 as well as how to analyze videos encoded w/HEVC."/>
    <m/>
    <m/>
    <m/>
    <m/>
    <m/>
    <m/>
    <m/>
    <m/>
    <m/>
    <m/>
    <m/>
    <m/>
    <m/>
    <m/>
    <m/>
    <m/>
    <m/>
    <m/>
    <m/>
    <m/>
    <m/>
    <m/>
    <s v=""/>
    <m/>
    <m/>
    <m/>
    <m/>
    <m/>
    <m/>
    <m/>
    <m/>
    <s v="Examination &amp; Analysis"/>
    <s v="•Methods"/>
    <m/>
    <m/>
    <s v="LOW"/>
    <m/>
    <m/>
    <s v="Not started"/>
    <s v="Not started"/>
    <m/>
    <m/>
    <m/>
    <m/>
    <m/>
    <m/>
    <m/>
  </r>
  <r>
    <s v="VID-NYD-0008"/>
    <s v="Digital/Multimedia"/>
    <x v="24"/>
    <s v="Crime Scene"/>
    <m/>
    <m/>
    <m/>
    <m/>
    <x v="5"/>
    <m/>
    <s v="This title was published as a best practice by SWGDE, and the VITAL Video TG identified this subject matter as relevant for the registry. Once OSAC outlines a process for including non-SDO documents on the registry, the VITAL subcommittee will partner wit"/>
    <m/>
    <m/>
    <m/>
    <m/>
    <m/>
    <s v="Video Retrieval Canvassing &amp; Crowdsourcing of Third-Party Video"/>
    <s v="Provides guidance to personnel tasked with the acquisition on the proper collection and preservation of third-party video from multiple locations and sources (e.g., smartphones, IoT devices, doorbell cameras) during an investigation"/>
    <m/>
    <m/>
    <m/>
    <m/>
    <m/>
    <m/>
    <m/>
    <m/>
    <m/>
    <m/>
    <m/>
    <m/>
    <m/>
    <m/>
    <m/>
    <m/>
    <m/>
    <m/>
    <m/>
    <m/>
    <m/>
    <m/>
    <s v=""/>
    <m/>
    <m/>
    <m/>
    <m/>
    <m/>
    <m/>
    <m/>
    <m/>
    <s v="Evidence Collection &amp; Handling"/>
    <m/>
    <m/>
    <m/>
    <s v="LOW"/>
    <m/>
    <m/>
    <s v="Not started"/>
    <s v="Not started"/>
    <m/>
    <m/>
    <m/>
    <m/>
    <m/>
    <m/>
    <m/>
  </r>
  <r>
    <s v="VID-NYD-0009"/>
    <s v="Digital/Multimedia"/>
    <x v="24"/>
    <m/>
    <m/>
    <m/>
    <m/>
    <m/>
    <x v="5"/>
    <m/>
    <s v="This title was published as a best practice by SWGDE, and the VITAL Video TG identified this subject matter as relevant for the registry. Once OSAC outlines a process for including non-SDO documents on the registry, the VITAL subcommittee will partner wit"/>
    <m/>
    <m/>
    <m/>
    <m/>
    <m/>
    <s v="Standard Guide for Frame Timing Analysis of H.264 Video in ISO Base Media File Formats"/>
    <s v="Provides forensic examiners recommendations for determining frame rate and frame interval timing as a part of forensic analysis of digital video. "/>
    <m/>
    <m/>
    <m/>
    <m/>
    <m/>
    <m/>
    <m/>
    <m/>
    <m/>
    <m/>
    <m/>
    <m/>
    <m/>
    <m/>
    <m/>
    <m/>
    <m/>
    <m/>
    <m/>
    <m/>
    <m/>
    <m/>
    <s v=""/>
    <m/>
    <m/>
    <m/>
    <m/>
    <m/>
    <m/>
    <m/>
    <m/>
    <s v="Examination &amp; Analysis"/>
    <s v="•Data Criteria &amp; Analysis"/>
    <m/>
    <s v="•Methods"/>
    <s v="LOW"/>
    <m/>
    <m/>
    <s v="Not started"/>
    <s v="Not started"/>
    <m/>
    <m/>
    <m/>
    <m/>
    <m/>
    <m/>
    <m/>
  </r>
  <r>
    <s v="VID-NYD-0010"/>
    <s v="Digital/Multimedia"/>
    <x v="24"/>
    <s v="Legal"/>
    <m/>
    <m/>
    <m/>
    <m/>
    <x v="5"/>
    <m/>
    <s v="This title was published as a best practice by SWGDE, and the VITAL Video TG identified this subject matter as relevant for the registry. Once OSAC outlines a process for including non-SDO documents on the registry, the VITAL subcommittee will partner wit"/>
    <m/>
    <m/>
    <m/>
    <m/>
    <m/>
    <s v="Video and Audio Redaction for Legal &amp; Public Disclosure"/>
    <s v="Provides guidance on the use of software, application of redaction filters, processing digital files, to redact digital video and/or audio content that must be withheld for criminal prosecution, civil litigation, open records request, court order, etc."/>
    <m/>
    <m/>
    <m/>
    <m/>
    <m/>
    <m/>
    <m/>
    <m/>
    <m/>
    <m/>
    <m/>
    <m/>
    <m/>
    <m/>
    <m/>
    <m/>
    <m/>
    <m/>
    <m/>
    <m/>
    <m/>
    <m/>
    <s v=""/>
    <m/>
    <m/>
    <m/>
    <m/>
    <m/>
    <m/>
    <m/>
    <m/>
    <s v="Examination &amp; Analysis"/>
    <s v="•Methods"/>
    <m/>
    <s v="•Scope of Examination"/>
    <s v="LOW"/>
    <m/>
    <m/>
    <s v="Not started"/>
    <s v="Not started"/>
    <m/>
    <m/>
    <m/>
    <m/>
    <m/>
    <m/>
    <m/>
  </r>
  <r>
    <s v="VID-NYD-0011"/>
    <s v="Digital/Multimedia"/>
    <x v="24"/>
    <s v="Y - which ones? "/>
    <m/>
    <m/>
    <m/>
    <m/>
    <x v="5"/>
    <m/>
    <s v="NOTE: This could be possible Tech Guidance Document; This will be a high level document that focuses on how to determine if imagery is “Fit for Purpose” or of adequate quality. It could conceivably be a document that is outlined, with subordinate document"/>
    <m/>
    <m/>
    <m/>
    <m/>
    <m/>
    <s v="Application of Image Science to Forensic Disciplines"/>
    <s v="This will be a high level document that focuses on how to determine if imagery is “Fit for Purpose” or of adequate quality. It could conceivably be a document that is outlined, with subordinate documents that need to be written prior to writing the overar"/>
    <m/>
    <m/>
    <m/>
    <m/>
    <m/>
    <m/>
    <m/>
    <m/>
    <m/>
    <m/>
    <m/>
    <m/>
    <m/>
    <m/>
    <m/>
    <m/>
    <m/>
    <m/>
    <m/>
    <m/>
    <m/>
    <m/>
    <s v=""/>
    <m/>
    <m/>
    <m/>
    <m/>
    <m/>
    <m/>
    <m/>
    <m/>
    <s v="Method Validation"/>
    <s v="•Data Criteria &amp; Analysis"/>
    <m/>
    <m/>
    <s v="LOW"/>
    <m/>
    <m/>
    <s v="Not started"/>
    <s v="Not started"/>
    <m/>
    <m/>
    <m/>
    <m/>
    <m/>
    <m/>
    <m/>
  </r>
  <r>
    <s v="VID-NYD-0012"/>
    <s v="Digital/Multimedia"/>
    <x v="24"/>
    <m/>
    <m/>
    <m/>
    <m/>
    <m/>
    <x v="5"/>
    <m/>
    <s v="Comments /edits to be made to SWGDE document; with possilbe consideration for combing both current SWGDE documents on the topic. Intention is to move foward with Registry Approval using SWGDE as an SSO (post-June 2022)"/>
    <m/>
    <m/>
    <m/>
    <m/>
    <m/>
    <s v="Standard Guide for Photographic Comparison (SWGDE Technical Overview for Forensic Image Comparison and SWGDE Best Practices for Photographic Comparison for All Disciplines"/>
    <m/>
    <m/>
    <m/>
    <m/>
    <m/>
    <m/>
    <m/>
    <m/>
    <m/>
    <m/>
    <m/>
    <m/>
    <m/>
    <m/>
    <m/>
    <m/>
    <m/>
    <m/>
    <m/>
    <m/>
    <m/>
    <m/>
    <m/>
    <m/>
    <m/>
    <m/>
    <m/>
    <m/>
    <m/>
    <m/>
    <m/>
    <m/>
    <s v="Opinion Standards"/>
    <m/>
    <m/>
    <m/>
    <s v="MED"/>
    <m/>
    <m/>
    <m/>
    <s v="Not started"/>
    <m/>
    <m/>
    <m/>
    <m/>
    <m/>
    <m/>
    <m/>
  </r>
  <r>
    <s v="VID-NYD-0001"/>
    <s v="Digital/Multimedia"/>
    <x v="24"/>
    <m/>
    <m/>
    <m/>
    <m/>
    <m/>
    <x v="6"/>
    <m/>
    <s v="Per Q3 SC review: The current SWGDE document on reporting will cover the topics that would be needed for Photography. No additional work to be done on this"/>
    <m/>
    <m/>
    <m/>
    <m/>
    <m/>
    <s v="Standard Guide on Reporting and Documentation for Forensic Photography"/>
    <s v="This guide is intended to address minimum content and general format of reports pertaining to Forensic Photography work."/>
    <m/>
    <m/>
    <m/>
    <m/>
    <m/>
    <m/>
    <m/>
    <m/>
    <m/>
    <m/>
    <m/>
    <m/>
    <m/>
    <m/>
    <m/>
    <m/>
    <m/>
    <m/>
    <m/>
    <m/>
    <m/>
    <m/>
    <s v=""/>
    <m/>
    <m/>
    <m/>
    <m/>
    <m/>
    <m/>
    <m/>
    <m/>
    <s v="Reporting Results &amp; Testimony"/>
    <s v="•Reporting"/>
    <s v="Reporting Results &amp; Testimony"/>
    <s v="•Testimony"/>
    <s v="MED"/>
    <s v="Start draft"/>
    <m/>
    <s v="Not started"/>
    <s v="Not started"/>
    <m/>
    <m/>
    <m/>
    <m/>
    <m/>
    <m/>
    <m/>
  </r>
  <r>
    <s v="WLD-001"/>
    <s v="Biology"/>
    <x v="25"/>
    <m/>
    <m/>
    <m/>
    <m/>
    <m/>
    <x v="0"/>
    <s v="Standard"/>
    <m/>
    <m/>
    <m/>
    <s v="ASB "/>
    <s v="019-19"/>
    <m/>
    <s v="Wildlife Forensics General Standards, First Edition, 2019"/>
    <s v="Provides minimum standards and recommendations for practicing wildlife forensic analysts. This document covers good laboratory practices, evidence handling, and training as well as considerations of taxonomy and reference collections that are specific to "/>
    <m/>
    <m/>
    <m/>
    <m/>
    <s v="N/A"/>
    <s v="N/A"/>
    <s v="unknown"/>
    <s v="unknown"/>
    <s v="unknown"/>
    <s v="N/A"/>
    <m/>
    <s v="unknown"/>
    <d v="2019-05-10T00:00:00"/>
    <s v="YES"/>
    <m/>
    <m/>
    <d v="2020-05-07T00:00:00"/>
    <m/>
    <d v="2021-02-23T00:00:00"/>
    <d v="2021-03-02T00:00:00"/>
    <m/>
    <m/>
    <s v=""/>
    <m/>
    <m/>
    <m/>
    <m/>
    <m/>
    <m/>
    <m/>
    <d v="2026-03-02T00:00:00"/>
    <s v="Examination &amp; Analysis"/>
    <m/>
    <m/>
    <m/>
    <s v="Not applicable"/>
    <s v="Add SDO published standard to Registry"/>
    <s v="COMPLETE"/>
    <s v="COMPLETE"/>
    <s v="COMPLETE"/>
    <m/>
    <m/>
    <m/>
    <m/>
    <m/>
    <m/>
    <m/>
  </r>
  <r>
    <s v="WLD-002"/>
    <s v="Biology"/>
    <x v="25"/>
    <m/>
    <m/>
    <m/>
    <m/>
    <m/>
    <x v="0"/>
    <s v="Standard"/>
    <m/>
    <m/>
    <m/>
    <s v="ASB"/>
    <s v="028-19"/>
    <m/>
    <s v="Wildlife Forensics Morphology Standards, First Edition, 2019"/>
    <s v="Provides minimum standards for wildlife forensic analysts in the subdiscipline of morphology"/>
    <m/>
    <m/>
    <m/>
    <m/>
    <s v="N/A"/>
    <s v="N/A"/>
    <s v="unknown"/>
    <s v="unknown"/>
    <s v="unknown"/>
    <s v="N/A"/>
    <m/>
    <s v="unknown"/>
    <d v="2019-05-10T00:00:00"/>
    <s v="YES"/>
    <m/>
    <m/>
    <d v="2020-05-07T00:00:00"/>
    <m/>
    <m/>
    <d v="2025-06-03T00:00:00"/>
    <m/>
    <m/>
    <s v=""/>
    <m/>
    <m/>
    <m/>
    <m/>
    <m/>
    <m/>
    <m/>
    <d v="2025-06-03T00:00:00"/>
    <s v="Competency &amp; Monitoring"/>
    <m/>
    <m/>
    <m/>
    <s v="Not applicable"/>
    <s v="Add SDO published standard to Registry"/>
    <s v="COMPLETE"/>
    <s v="COMPLETE"/>
    <s v="COMPLETE"/>
    <m/>
    <m/>
    <m/>
    <m/>
    <m/>
    <m/>
    <m/>
  </r>
  <r>
    <s v="WLD-003"/>
    <s v="Biology"/>
    <x v="25"/>
    <m/>
    <m/>
    <m/>
    <m/>
    <m/>
    <x v="0"/>
    <m/>
    <m/>
    <m/>
    <m/>
    <s v="ASB "/>
    <s v="029-19"/>
    <m/>
    <s v="Report Writing in Wildlife Forensics: Morphology and Genetics, First Edition, 2019"/>
    <s v="Describes the information to be provided in formal written reports of wildlife forensic examinations for use in legal proceedings. Requirements for both genetic and morphological examination reports are covered. Forensic reports serve a variety of audienc"/>
    <m/>
    <m/>
    <m/>
    <m/>
    <s v="N/A"/>
    <s v="N/A"/>
    <s v="unknown"/>
    <s v="unknown"/>
    <s v="unknown"/>
    <s v="N/A"/>
    <m/>
    <s v="unknown"/>
    <d v="2019-05-10T00:00:00"/>
    <s v="YES"/>
    <m/>
    <m/>
    <d v="2020-05-07T00:00:00"/>
    <m/>
    <d v="2021-02-23T00:00:00"/>
    <d v="2021-03-02T00:00:00"/>
    <m/>
    <m/>
    <s v=""/>
    <m/>
    <m/>
    <m/>
    <m/>
    <m/>
    <m/>
    <m/>
    <d v="2026-03-02T00:00:00"/>
    <s v="Reporting Results &amp; Testimony"/>
    <s v="•Reporting"/>
    <m/>
    <m/>
    <s v="Not applicable"/>
    <s v="Add SDO published standard to Registry"/>
    <s v="COMPLETE"/>
    <s v="COMPLETE"/>
    <s v="COMPLETE"/>
    <m/>
    <m/>
    <m/>
    <m/>
    <m/>
    <m/>
    <m/>
  </r>
  <r>
    <s v="WLD-004"/>
    <s v="Biology"/>
    <x v="25"/>
    <m/>
    <m/>
    <m/>
    <m/>
    <m/>
    <x v="0"/>
    <s v="Standard"/>
    <m/>
    <m/>
    <m/>
    <s v="ASB "/>
    <s v="047-19"/>
    <m/>
    <s v="Wildlife Forensics Validation Standard - Validating New Primers for Sequencing, First Edition, 2019"/>
    <s v="Provides minimum requirements and recommendations for validating new primers for mitochondrial haplotyping and/or taxonomic identification via sequencing in wildlife forensic DNA laboratories where the sequencing (Sanger) method has already been validated"/>
    <m/>
    <m/>
    <m/>
    <m/>
    <s v="N/A"/>
    <s v="N/A"/>
    <s v="unknown"/>
    <s v="unknown"/>
    <s v="unknown"/>
    <s v="N/A"/>
    <m/>
    <s v="unknown"/>
    <d v="2019-05-10T00:00:00"/>
    <s v="YES"/>
    <m/>
    <m/>
    <d v="2020-05-07T00:00:00"/>
    <m/>
    <d v="2020-05-26T00:00:00"/>
    <d v="2020-06-03T00:00:00"/>
    <m/>
    <m/>
    <s v=""/>
    <m/>
    <m/>
    <m/>
    <m/>
    <m/>
    <m/>
    <m/>
    <d v="2025-06-03T00:00:00"/>
    <s v="Method Validation"/>
    <m/>
    <m/>
    <m/>
    <s v="Not applicable"/>
    <s v="Add SDO published standard to Registry"/>
    <s v="COMPLETE"/>
    <s v="COMPLETE"/>
    <s v="COMPLETE"/>
    <m/>
    <m/>
    <m/>
    <m/>
    <m/>
    <m/>
    <m/>
  </r>
  <r>
    <s v="WLD-005"/>
    <s v="Biology"/>
    <x v="25"/>
    <m/>
    <m/>
    <m/>
    <m/>
    <m/>
    <x v="1"/>
    <s v="Standard"/>
    <s v="did not pass Registry approval"/>
    <m/>
    <m/>
    <s v="ASB "/>
    <s v="046-19"/>
    <m/>
    <s v="Wildlife Forensics Validation Standards - STR Analysis, First Edition, 2019"/>
    <s v="Provides minimum standards and recommendations for validating new nuclear STR (short tandem repeats) markers for use in wildlife forensic DNA laboratories where the STR genotyping method has already been validated."/>
    <s v="unknown"/>
    <s v="unknown"/>
    <s v="unknown"/>
    <m/>
    <s v="N/A"/>
    <s v="N/A"/>
    <s v="unknown"/>
    <s v="unknown"/>
    <s v="unknown"/>
    <s v="N/A"/>
    <m/>
    <s v="unknown"/>
    <d v="2019-05-10T00:00:00"/>
    <s v="YES"/>
    <s v="closed"/>
    <d v="2020-04-07T00:00:00"/>
    <m/>
    <d v="2020-05-07T00:00:00"/>
    <d v="2021-03-05T00:00:00"/>
    <s v="FAILED"/>
    <m/>
    <m/>
    <s v=""/>
    <m/>
    <m/>
    <m/>
    <m/>
    <m/>
    <m/>
    <m/>
    <m/>
    <s v="Method Validation"/>
    <m/>
    <m/>
    <m/>
    <s v="LOW"/>
    <s v="Hold for next FY"/>
    <m/>
    <s v="Not started"/>
    <m/>
    <m/>
    <m/>
    <m/>
    <m/>
    <m/>
    <m/>
    <m/>
  </r>
  <r>
    <s v="WLD-006"/>
    <s v="Biology"/>
    <x v="25"/>
    <m/>
    <m/>
    <m/>
    <m/>
    <m/>
    <x v="1"/>
    <m/>
    <s v="did not pass Registry approval; @SC vote on comment adjudication - SC is making corrections and sending back to ASB"/>
    <m/>
    <m/>
    <s v="ASB "/>
    <s v="048-19"/>
    <m/>
    <s v="Wildlife Forensic DNA Standard Procedures, First Edition 2019"/>
    <s v="Provides minimum requirements for forensic DNA analysis of wildlife evidence including general laboratory practice, DNA extraction and amplification, analysis and interpretation, statistical support, sequencing, mitochondrial DNA haplotyping, taxonomic id"/>
    <s v="unknown"/>
    <s v="unknown"/>
    <s v="unknown"/>
    <m/>
    <s v="N/A"/>
    <s v="N/A"/>
    <s v="unknown"/>
    <s v="unknown"/>
    <s v="unknown"/>
    <s v="N/A"/>
    <m/>
    <s v="unknown"/>
    <d v="2019-05-10T00:00:00"/>
    <s v="YES"/>
    <s v="closed"/>
    <d v="2020-04-07T00:00:00"/>
    <m/>
    <d v="2020-05-07T00:00:00"/>
    <s v="unknown"/>
    <s v="FAILED"/>
    <m/>
    <m/>
    <s v=""/>
    <m/>
    <m/>
    <m/>
    <m/>
    <m/>
    <m/>
    <m/>
    <m/>
    <s v="Method Validation"/>
    <s v="•Methods"/>
    <m/>
    <m/>
    <s v="LOW"/>
    <s v="Hold for next FY"/>
    <m/>
    <s v="Not started"/>
    <m/>
    <m/>
    <m/>
    <m/>
    <m/>
    <m/>
    <m/>
    <m/>
  </r>
  <r>
    <s v="WLD-007"/>
    <s v="Biology"/>
    <x v="25"/>
    <m/>
    <m/>
    <m/>
    <m/>
    <m/>
    <x v="1"/>
    <m/>
    <s v="In RA &gt; SC adjudicating public comments "/>
    <m/>
    <m/>
    <s v="ASB "/>
    <s v="106-20"/>
    <m/>
    <s v="Wildlife Forensics - Protein Serology Method for Taxonomic Identification, First Edition 2020"/>
    <s v="Addresses the protocols laboratories are required to have for general protein serology methods for taxonomic identification routinely used in the laboratory. These protocols include: Serology analysis methods routinely used in the laboratory, the validati"/>
    <m/>
    <m/>
    <m/>
    <m/>
    <s v="N/A"/>
    <s v="N/A"/>
    <m/>
    <m/>
    <m/>
    <m/>
    <m/>
    <m/>
    <d v="2019-01-10T00:00:00"/>
    <m/>
    <s v="closed"/>
    <d v="2020-05-13T00:00:00"/>
    <m/>
    <m/>
    <s v="N/A"/>
    <m/>
    <m/>
    <m/>
    <s v=""/>
    <m/>
    <m/>
    <m/>
    <m/>
    <m/>
    <m/>
    <m/>
    <m/>
    <s v="Method Validation"/>
    <s v="•Methods"/>
    <m/>
    <m/>
    <s v="LOW"/>
    <s v="Hold for next FY"/>
    <m/>
    <s v="Not started"/>
    <m/>
    <m/>
    <m/>
    <m/>
    <m/>
    <m/>
    <m/>
    <m/>
  </r>
  <r>
    <s v="WLD-008"/>
    <s v="Biology"/>
    <x v="25"/>
    <m/>
    <m/>
    <m/>
    <m/>
    <m/>
    <x v="1"/>
    <s v="Standard"/>
    <s v="Pending SC vote to move to open comment"/>
    <m/>
    <m/>
    <s v="ASB"/>
    <s v="111-20"/>
    <m/>
    <s v="Standard for Training in Mitochondrial DNA (mtDNA) Analysis for Taxonomic Identification, First Edition 2020"/>
    <s v="Addresses the training and education required for a wildlife forensic analyst to perform sequencing of mitochondrial DNA for the purposes of taxonomic identification."/>
    <m/>
    <m/>
    <m/>
    <m/>
    <s v="N/A"/>
    <s v="N/A"/>
    <d v="2019-02-08T00:00:00"/>
    <m/>
    <d v="2019-12-02T00:00:00"/>
    <m/>
    <m/>
    <m/>
    <d v="2020-06-22T00:00:00"/>
    <m/>
    <m/>
    <m/>
    <m/>
    <m/>
    <m/>
    <m/>
    <m/>
    <m/>
    <s v=""/>
    <m/>
    <m/>
    <m/>
    <m/>
    <m/>
    <m/>
    <m/>
    <m/>
    <s v="Competency &amp; Monitoring"/>
    <s v="•Training"/>
    <m/>
    <m/>
    <s v="LOW"/>
    <s v="Hold for next FY"/>
    <m/>
    <s v="Not started"/>
    <m/>
    <m/>
    <m/>
    <m/>
    <m/>
    <m/>
    <m/>
    <m/>
  </r>
  <r>
    <s v="WLD-009"/>
    <s v="Biology"/>
    <x v="25"/>
    <m/>
    <m/>
    <m/>
    <m/>
    <m/>
    <x v="3"/>
    <s v="Standard"/>
    <s v="THIS IS THE FIRST OSAC PROPOSED STD TO BE PUBLISHED BY AN SDO."/>
    <m/>
    <s v="OSAC 2021-N-0001"/>
    <s v="ASB"/>
    <s v="138"/>
    <m/>
    <s v="Wildlife Forensics Methods-Collection of Known DNA Samples from Domestic Mammals"/>
    <s v="Provides a standard method for collecting case reference samples/evidence samples from live mammals."/>
    <s v="N/A"/>
    <s v="N/A"/>
    <s v="N/A"/>
    <m/>
    <s v="N/A"/>
    <s v="N/A"/>
    <d v="2019-10-25T00:00:00"/>
    <d v="2021-06-25T00:00:00"/>
    <d v="2021-08-09T00:00:00"/>
    <d v="2021-11-12T00:00:00"/>
    <m/>
    <d v="2021-12-27T00:00:00"/>
    <d v="2022-05-04T00:00:00"/>
    <s v="NO - OSAC Proposed Standard (went through 2.0 process)"/>
    <m/>
    <m/>
    <m/>
    <m/>
    <m/>
    <m/>
    <m/>
    <m/>
    <s v="non-STRP"/>
    <d v="2020-12-05T00:00:00"/>
    <d v="2021-01-04T00:00:00"/>
    <s v="28/1"/>
    <s v="N/A"/>
    <d v="2021-03-18T00:00:00"/>
    <d v="2021-04-06T00:00:00"/>
    <s v="https://drive.google.com/drive/folders/1rq44Jz4akcOAWYq03G282znURdstWLOi"/>
    <m/>
    <s v="Evidence Collection &amp; Handling"/>
    <m/>
    <m/>
    <m/>
    <s v="MED"/>
    <s v="At SDO for further development"/>
    <m/>
    <s v="Pending SDO publication"/>
    <s v="COMPLETE"/>
    <m/>
    <s v="Published in May 2022"/>
    <m/>
    <m/>
    <m/>
    <m/>
    <m/>
  </r>
  <r>
    <s v="WLD-010"/>
    <s v="Biology"/>
    <x v="25"/>
    <m/>
    <m/>
    <m/>
    <m/>
    <m/>
    <x v="3"/>
    <s v="Standard"/>
    <s v="OSAC Proposed Standard titled Standard for the Use of GenBank for Taxonomic Assignment of Wildlife; ASB's working standard title is Standard for the Selection and Evaluation of GenBank® Results for Taxonomic Assignment of Wildlife "/>
    <m/>
    <s v="OSAC 2021-S-0006"/>
    <s v="ASB "/>
    <s v="180"/>
    <m/>
    <s v="Standard for the Use of GenBank for Taxonomic Assignment of Wildlife"/>
    <s v="This standard covers the minimum requirements and recommendations for analysis and selection of DNA sequences retrieved from the National Center for Biotechnology Information’s GenBank and their subsequent use as reference material for taxonomic identific"/>
    <s v="N/A"/>
    <s v="N/A"/>
    <s v="N/A"/>
    <m/>
    <s v="N/A"/>
    <s v="N/A"/>
    <d v="2022-04-15T00:00:00"/>
    <s v="TBD"/>
    <s v="TBD"/>
    <s v="TBD"/>
    <m/>
    <s v="TBD"/>
    <s v="TBD"/>
    <s v="NO - OSAC Proposed Standard (went through 2.0 process)"/>
    <m/>
    <m/>
    <m/>
    <m/>
    <m/>
    <m/>
    <m/>
    <m/>
    <s v="STRP"/>
    <d v="2021-07-06T00:00:00"/>
    <m/>
    <n v="0"/>
    <n v="83"/>
    <d v="2021-09-19T00:00:00"/>
    <d v="2021-11-02T00:00:00"/>
    <s v="NO"/>
    <m/>
    <s v="Method Validation"/>
    <m/>
    <m/>
    <m/>
    <s v="LOW"/>
    <s v="At SDO for further development"/>
    <m/>
    <s v="Started / In progress"/>
    <m/>
    <m/>
    <m/>
    <m/>
    <m/>
    <m/>
    <m/>
    <m/>
  </r>
  <r>
    <s v="WLD-011"/>
    <s v="Biology"/>
    <x v="25"/>
    <m/>
    <m/>
    <m/>
    <m/>
    <m/>
    <x v="4"/>
    <s v="Standard"/>
    <s v="1st standard to go through new STRP process (STRP review in conjunction with open comment); SC adjudicating public comments on draft OSAC Proposed Standard"/>
    <m/>
    <s v="OSAC 2021-S-0014"/>
    <m/>
    <m/>
    <m/>
    <s v="Standard for Reference Collections in Wildlife Forensic Biology: Genectics and Vertebrate Morphology"/>
    <s v="Provides minimum requirements and recommendations for acquiring, verifying, curation, and deaccessioning biological reference specimens in wildlife forensic casework, research, training and proficiency testing related to taxonomic identification."/>
    <s v="N/A"/>
    <s v="N/A"/>
    <s v="N/A"/>
    <m/>
    <s v="N/A"/>
    <s v="N/A"/>
    <s v="TBD"/>
    <s v="TBD"/>
    <s v="TBD"/>
    <s v="TBD"/>
    <m/>
    <s v="TBD"/>
    <s v="TBD"/>
    <s v="NO - OSAC Proposed Standard (went through 2.0 process)"/>
    <m/>
    <m/>
    <m/>
    <m/>
    <m/>
    <m/>
    <m/>
    <m/>
    <s v="STRP"/>
    <d v="2021-06-01T00:00:00"/>
    <m/>
    <n v="5"/>
    <n v="59"/>
    <m/>
    <m/>
    <m/>
    <m/>
    <s v="Examination &amp; Analysis"/>
    <s v="•Data Criteria &amp; Analysis"/>
    <m/>
    <m/>
    <s v="MED"/>
    <s v="Complete STRP evaluation"/>
    <m/>
    <s v="Under review by STRP"/>
    <m/>
    <m/>
    <m/>
    <m/>
    <m/>
    <m/>
    <m/>
    <m/>
  </r>
  <r>
    <s v="WLD-012"/>
    <s v="Biology"/>
    <x v="25"/>
    <m/>
    <m/>
    <m/>
    <m/>
    <m/>
    <x v="4"/>
    <s v="Standard"/>
    <s v="in FSSB review - petition for additional review received (vote closes 8/19/22"/>
    <m/>
    <s v="OSAC 2022-S-0011"/>
    <m/>
    <m/>
    <m/>
    <s v="Standards for Construction of Multilocus Databases"/>
    <s v="This document provides minimum standards to guide the construction of multilocus population genetic databases. This document covers criteria for the identification and collection of samples, inclusion of associated biological data, choice and evaluation o"/>
    <s v="N/A"/>
    <s v="N/A"/>
    <s v="N/A"/>
    <m/>
    <s v="N/A"/>
    <s v="N/A"/>
    <s v="TBD"/>
    <s v="TBD"/>
    <s v="TBD"/>
    <s v="TBD"/>
    <m/>
    <s v="TBD"/>
    <s v="TBD"/>
    <s v="NO - OSAC Proposed Standard (went through 2.0 process)"/>
    <m/>
    <m/>
    <m/>
    <m/>
    <m/>
    <m/>
    <m/>
    <m/>
    <s v="STRP"/>
    <d v="2021-10-05T00:00:00"/>
    <d v="2021-11-01T00:00:00"/>
    <n v="1"/>
    <n v="49"/>
    <d v="2022-08-19T00:00:00"/>
    <m/>
    <m/>
    <m/>
    <m/>
    <m/>
    <m/>
    <m/>
    <s v="MED"/>
    <s v="Complete STRP evaluation"/>
    <m/>
    <s v="Under review by STRP"/>
    <m/>
    <m/>
    <m/>
    <m/>
    <m/>
    <m/>
    <m/>
    <m/>
  </r>
  <r>
    <s v="WLD-013"/>
    <s v="Biology"/>
    <x v="25"/>
    <m/>
    <m/>
    <m/>
    <m/>
    <m/>
    <x v="4"/>
    <m/>
    <m/>
    <m/>
    <m/>
    <m/>
    <m/>
    <m/>
    <s v="Method for Geographic Assignment of Individual Animals"/>
    <s v="Addresses the techniques, software and statistical analysis for the geographic assignment of individual animals to a population."/>
    <m/>
    <m/>
    <m/>
    <m/>
    <s v="N/A"/>
    <s v="N/A"/>
    <m/>
    <m/>
    <m/>
    <m/>
    <m/>
    <m/>
    <m/>
    <m/>
    <m/>
    <m/>
    <m/>
    <m/>
    <m/>
    <m/>
    <m/>
    <m/>
    <s v=""/>
    <m/>
    <m/>
    <m/>
    <m/>
    <m/>
    <m/>
    <m/>
    <m/>
    <s v="Examination &amp; Analysis"/>
    <s v="•Methods"/>
    <m/>
    <m/>
    <s v="HIGH"/>
    <s v="Complete initial draft"/>
    <m/>
    <s v="Started / In progress"/>
    <m/>
    <m/>
    <m/>
    <m/>
    <m/>
    <m/>
    <m/>
    <m/>
  </r>
  <r>
    <s v="WLD-014"/>
    <s v="Biology"/>
    <x v="25"/>
    <m/>
    <m/>
    <m/>
    <m/>
    <m/>
    <x v="4"/>
    <m/>
    <m/>
    <m/>
    <m/>
    <m/>
    <m/>
    <m/>
    <s v="Validation of Wildlife Sequences in Public Databases"/>
    <s v="This document is intended as a guideline for validation of sequences in public databases that are used to determine taxonomic identification of samples."/>
    <m/>
    <m/>
    <m/>
    <m/>
    <s v="N/A"/>
    <s v="N/A"/>
    <m/>
    <m/>
    <m/>
    <m/>
    <m/>
    <m/>
    <m/>
    <m/>
    <m/>
    <m/>
    <m/>
    <m/>
    <m/>
    <m/>
    <m/>
    <m/>
    <s v=""/>
    <m/>
    <m/>
    <m/>
    <m/>
    <m/>
    <m/>
    <m/>
    <m/>
    <s v="Method Validation"/>
    <m/>
    <m/>
    <m/>
    <s v="MED"/>
    <m/>
    <m/>
    <m/>
    <m/>
    <m/>
    <m/>
    <m/>
    <m/>
    <m/>
    <m/>
    <m/>
  </r>
  <r>
    <s v="WLD-015"/>
    <s v="Biology"/>
    <x v="25"/>
    <m/>
    <m/>
    <m/>
    <m/>
    <m/>
    <x v="4"/>
    <s v="Best Practice Recommendation"/>
    <m/>
    <m/>
    <m/>
    <m/>
    <m/>
    <m/>
    <s v="Standard for Developing and Validating STR Multiplex Panels "/>
    <s v="Describes best practices for the creation of new STR panels for wildlife species. These best practices can be for individual laboratories or for the creation of standardized panels shared within the wildlife forensic community."/>
    <m/>
    <m/>
    <m/>
    <m/>
    <s v="N/A"/>
    <s v="N/A"/>
    <m/>
    <m/>
    <m/>
    <m/>
    <m/>
    <m/>
    <m/>
    <m/>
    <m/>
    <m/>
    <m/>
    <m/>
    <m/>
    <m/>
    <m/>
    <m/>
    <s v=""/>
    <m/>
    <m/>
    <m/>
    <m/>
    <m/>
    <m/>
    <m/>
    <m/>
    <s v="Method Validation"/>
    <s v="Performance Assessment"/>
    <m/>
    <m/>
    <s v="LOW"/>
    <s v="Start draft"/>
    <m/>
    <s v="Not started"/>
    <m/>
    <m/>
    <m/>
    <m/>
    <m/>
    <m/>
    <m/>
    <m/>
  </r>
  <r>
    <s v="WLD-016"/>
    <s v="Biology"/>
    <x v="25"/>
    <m/>
    <m/>
    <m/>
    <m/>
    <m/>
    <x v="4"/>
    <m/>
    <m/>
    <m/>
    <m/>
    <m/>
    <m/>
    <m/>
    <s v="Genetic Methods to Determine an Individual of Potential Hybrid Origin"/>
    <s v="Addresses genetic methodologies to identify hybrid individuals for law enforcement regulations."/>
    <m/>
    <m/>
    <m/>
    <m/>
    <s v="N/A"/>
    <s v="N/A"/>
    <m/>
    <m/>
    <m/>
    <m/>
    <m/>
    <m/>
    <m/>
    <m/>
    <m/>
    <m/>
    <m/>
    <m/>
    <m/>
    <m/>
    <m/>
    <m/>
    <s v=""/>
    <m/>
    <m/>
    <m/>
    <m/>
    <m/>
    <m/>
    <m/>
    <m/>
    <s v="Examination &amp; Analysis"/>
    <s v="•Methods"/>
    <m/>
    <m/>
    <s v="LOW"/>
    <s v="Complete initial draft"/>
    <m/>
    <s v="Started / In progress"/>
    <m/>
    <m/>
    <m/>
    <m/>
    <m/>
    <m/>
    <m/>
    <m/>
  </r>
  <r>
    <s v="WLD-017"/>
    <s v="Biology"/>
    <x v="25"/>
    <m/>
    <m/>
    <m/>
    <m/>
    <m/>
    <x v="4"/>
    <m/>
    <m/>
    <m/>
    <m/>
    <m/>
    <m/>
    <m/>
    <s v="Standard for Interpreting STR Data in Forensic Wildlife Cases When No Allelic Ladder is Available"/>
    <s v="This document addresses the criteria necessary to ensure accurate, reproducible, and reliable data interpretation when analyzing STR markers or multiplex panels in forensic wildlife cases."/>
    <m/>
    <m/>
    <m/>
    <m/>
    <s v="N/A"/>
    <s v="N/A"/>
    <m/>
    <m/>
    <m/>
    <m/>
    <m/>
    <m/>
    <m/>
    <m/>
    <m/>
    <m/>
    <m/>
    <m/>
    <m/>
    <m/>
    <m/>
    <m/>
    <s v=""/>
    <m/>
    <m/>
    <m/>
    <m/>
    <m/>
    <m/>
    <m/>
    <m/>
    <s v="Examination &amp; Analysis"/>
    <s v="•Data Criteria &amp; Analysis"/>
    <m/>
    <m/>
    <s v="MED"/>
    <s v="Complete initial draft"/>
    <m/>
    <s v="Started / In progress"/>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AAG_Pivot" cacheId="4" applyNumberFormats="0" applyBorderFormats="0" applyFontFormats="0" applyPatternFormats="0" applyAlignmentFormats="0" applyWidthHeightFormats="0" dataCaption="" updatedVersion="7" compact="0" compactData="0">
  <location ref="A3:M31" firstHeaderRow="1" firstDataRow="2" firstDataCol="1"/>
  <pivotFields count="65">
    <pivotField name="OPO ID#" compact="0" outline="0" multipleItemSelectionAllowed="1" showAll="0"/>
    <pivotField name="SAC" compact="0" outline="0" multipleItemSelectionAllowed="1" showAll="0"/>
    <pivotField name="Drafting Owner" axis="axisRow" compact="0" outline="0" multipleItemSelectionAllowed="1" showAll="0" sortType="ascending">
      <items count="27">
        <item x="0"/>
        <item x="1"/>
        <item x="3"/>
        <item x="4"/>
        <item x="5"/>
        <item x="6"/>
        <item x="7"/>
        <item x="8"/>
        <item x="9"/>
        <item x="10"/>
        <item x="11"/>
        <item x="12"/>
        <item x="13"/>
        <item x="14"/>
        <item x="15"/>
        <item x="16"/>
        <item x="17"/>
        <item x="18"/>
        <item x="20"/>
        <item x="2"/>
        <item x="21"/>
        <item x="22"/>
        <item x="23"/>
        <item x="24"/>
        <item x="25"/>
        <item x="19"/>
        <item t="default"/>
      </items>
    </pivotField>
    <pivotField name="Other Relevant Unit #1" compact="0" outline="0" multipleItemSelectionAllowed="1" showAll="0"/>
    <pivotField name="Other Relevant Unit #2" compact="0" outline="0" multipleItemSelectionAllowed="1" showAll="0"/>
    <pivotField name="Other Relevant Unit #3" compact="0" outline="0" multipleItemSelectionAllowed="1" showAll="0"/>
    <pivotField name="Other Relevant Unit #4" compact="0" outline="0" multipleItemSelectionAllowed="1" showAll="0"/>
    <pivotField name="Other Relevant Unit #5" compact="0" outline="0" multipleItemSelectionAllowed="1" showAll="0"/>
    <pivotField name="Status" axis="axisCol" dataField="1" compact="0" outline="0" multipleItemSelectionAllowed="1" showAll="0" sortType="ascending">
      <items count="12">
        <item x="8"/>
        <item x="2"/>
        <item x="5"/>
        <item x="7"/>
        <item x="3"/>
        <item x="9"/>
        <item x="10"/>
        <item x="1"/>
        <item x="0"/>
        <item x="4"/>
        <item x="6"/>
        <item t="default"/>
      </items>
    </pivotField>
    <pivotField name="Document Type" compact="0" outline="0" multipleItemSelectionAllowed="1" showAll="0"/>
    <pivotField name="Other Notes _x000a_(OPO and internal use)" compact="0" outline="0" multipleItemSelectionAllowed="1" showAll="0"/>
    <pivotField name="Alternate Registry Approval Process" compact="0" outline="0" multipleItemSelectionAllowed="1" showAll="0"/>
    <pivotField name="OSAC Number" compact="0" outline="0" multipleItemSelectionAllowed="1" showAll="0"/>
    <pivotField name="SDO " compact="0" outline="0" multipleItemSelectionAllowed="1" showAll="0"/>
    <pivotField name="SDO Number" compact="0" numFmtId="49" outline="0" multipleItemSelectionAllowed="1" showAll="0"/>
    <pivotField name="WK#" compact="0" outline="0" multipleItemSelectionAllowed="1" showAll="0"/>
    <pivotField name="Document Title" compact="0" outline="0" multipleItemSelectionAllowed="1" showAll="0"/>
    <pivotField name="Description" compact="0" outline="0" multipleItemSelectionAllowed="1" showAll="0"/>
    <pivotField name="Date Started" compact="0" outline="0" multipleItemSelectionAllowed="1" showAll="0"/>
    <pivotField name="Date sent to SAC" compact="0" outline="0" multipleItemSelectionAllowed="1" showAll="0"/>
    <pivotField name="SAC Ballot Closed/Approved" compact="0" outline="0" multipleItemSelectionAllowed="1" showAll="0"/>
    <pivotField name="SDO Initiated" compact="0" outline="0" multipleItemSelectionAllowed="1" showAll="0"/>
    <pivotField name="ASTM Ballot Opened " compact="0" outline="0" multipleItemSelectionAllowed="1" showAll="0"/>
    <pivotField name="ASTM Ballot Closed" compact="0" outline="0" multipleItemSelectionAllowed="1" showAll="0"/>
    <pivotField name="PINS Published" compact="0" outline="0" multipleItemSelectionAllowed="1" showAll="0"/>
    <pivotField name="Initial Public Comment Period Announced in ANSI SA" compact="0" outline="0" multipleItemSelectionAllowed="1" showAll="0"/>
    <pivotField name="INITIAL SDO Public Comment Period: Date Closed" compact="0" outline="0" multipleItemSelectionAllowed="1" showAll="0"/>
    <pivotField name="SDO Public Comment Period Posted on OSAC Website" compact="0" outline="0" multipleItemSelectionAllowed="1" showAll="0"/>
    <pivotField name="SDO Approved" compact="0" outline="0" multipleItemSelectionAllowed="1" showAll="0"/>
    <pivotField name="RECIRCULATIONS - SDO Public Comment Period: Date Closed" compact="0" outline="0" multipleItemSelectionAllowed="1" showAll="0"/>
    <pivotField name="SDO Published" compact="0" outline="0" multipleItemSelectionAllowed="1" showAll="0"/>
    <pivotField name="Will standard go through OSAC's Registry open comment period? " compact="0" outline="0" multipleItemSelectionAllowed="1" showAll="0"/>
    <pivotField name="Survey Monkey Link for OSAC open comment" compact="0" outline="0" multipleItemSelectionAllowed="1" showAll="0"/>
    <pivotField name="OSAC  Comment Period Opened in Standards Bulletin " compact="0" outline="0" multipleItemSelectionAllowed="1" showAll="0"/>
    <pivotField name="OSAC Open  Comment Period Closed" compact="0" outline="0" multipleItemSelectionAllowed="1" showAll="0"/>
    <pivotField name="Date Sent to SC" compact="0" outline="0" multipleItemSelectionAllowed="1" showAll="0"/>
    <pivotField name="FSSB Review Closed" compact="0" outline="0" multipleItemSelectionAllowed="1" showAll="0"/>
    <pivotField name="SDO Published Standard Placed on Registry " compact="0" outline="0" multipleItemSelectionAllowed="1" showAll="0"/>
    <pivotField name="Public Documents Available?" compact="0" outline="0" multipleItemSelectionAllowed="1" showAll="0"/>
    <pivotField name="Date F01 Initiated" compact="0" outline="0" multipleItemSelectionAllowed="1" showAll="0"/>
    <pivotField name="STRP or non-STRP" compact="0" outline="0" multipleItemSelectionAllowed="1" showAll="0"/>
    <pivotField name="OSAC Comment Period Opened in Standards Bulletin" compact="0" outline="0" multipleItemSelectionAllowed="1" showAll="0"/>
    <pivotField name="OSAC Comment Period Closed" compact="0" outline="0" multipleItemSelectionAllowed="1" showAll="0"/>
    <pivotField name="# comments (open)" compact="0" outline="0" multipleItemSelectionAllowed="1" showAll="0"/>
    <pivotField name="# comments (STRP)" compact="0" outline="0" multipleItemSelectionAllowed="1" showAll="0"/>
    <pivotField name="fssb review closed2" compact="0" outline="0" multipleItemSelectionAllowed="1" showAll="0"/>
    <pivotField name="OSAC Proposed Standard Placed on Registry" compact="0" outline="0" multipleItemSelectionAllowed="1" showAll="0"/>
    <pivotField name="Public Documents Available" compact="0" outline="0" multipleItemSelectionAllowed="1" showAll="0"/>
    <pivotField name="Registry Review Due" compact="0" numFmtId="14" outline="0" multipleItemSelectionAllowed="1" showAll="0"/>
    <pivotField name="Organizational  Priority #1" compact="0" outline="0" multipleItemSelectionAllowed="1" showAll="0"/>
    <pivotField name="Subcategory #1" compact="0" outline="0" multipleItemSelectionAllowed="1" showAll="0"/>
    <pivotField name="Organizational  Priority #2" compact="0" outline="0" multipleItemSelectionAllowed="1" showAll="0"/>
    <pivotField name="Subcategory #2" compact="0" outline="0" multipleItemSelectionAllowed="1" showAll="0"/>
    <pivotField name="Priority" compact="0" outline="0" multipleItemSelectionAllowed="1" showAll="0"/>
    <pivotField name="Projected End of FY22 Status" compact="0" numFmtId="49" outline="0" multipleItemSelectionAllowed="1" showAll="0"/>
    <pivotField name="Q1 STATUS (Oct 1 - Dec 31, 2021)" compact="0" numFmtId="49" outline="0" multipleItemSelectionAllowed="1" showAll="0"/>
    <pivotField name="Q2 STATUS (Jan 1 - Mar 30, 2022) " compact="0" numFmtId="49" outline="0" multipleItemSelectionAllowed="1" showAll="0"/>
    <pivotField name="Q3 STATUS (Apr 1 - Jun 30, 2022)" compact="0" numFmtId="49" outline="0" multipleItemSelectionAllowed="1" showAll="0"/>
    <pivotField name="Q4 STATUS (Jul 1 - Sept 30, 2022)" compact="0" outline="0" multipleItemSelectionAllowed="1" showAll="0"/>
    <pivotField name="Other SC/Status Notes " compact="0" outline="0" multipleItemSelectionAllowed="1" showAll="0"/>
    <pivotField name="sdo approved2" compact="0" outline="0" multipleItemSelectionAllowed="1" showAll="0"/>
    <pivotField name="Weeks @ OSAC" compact="0" outline="0" multipleItemSelectionAllowed="1" showAll="0"/>
    <pivotField name="Weeks @ SDO" compact="0" outline="0" multipleItemSelectionAllowed="1" showAll="0"/>
    <pivotField name="Notes" compact="0" outline="0" multipleItemSelectionAllowed="1" showAll="0"/>
    <pivotField name="notes2" compact="0" outline="0" multipleItemSelectionAllowed="1" showAll="0"/>
  </pivotFields>
  <rowFields count="1">
    <field x="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8"/>
  </colFields>
  <colItems count="12">
    <i>
      <x/>
    </i>
    <i>
      <x v="1"/>
    </i>
    <i>
      <x v="2"/>
    </i>
    <i>
      <x v="3"/>
    </i>
    <i>
      <x v="4"/>
    </i>
    <i>
      <x v="5"/>
    </i>
    <i>
      <x v="6"/>
    </i>
    <i>
      <x v="7"/>
    </i>
    <i>
      <x v="8"/>
    </i>
    <i>
      <x v="9"/>
    </i>
    <i>
      <x v="10"/>
    </i>
    <i t="grand">
      <x/>
    </i>
  </colItems>
  <dataFields count="1">
    <dataField name="Count of Status" fld="8"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1000"/>
  <sheetViews>
    <sheetView showGridLines="0" tabSelected="1" workbookViewId="0">
      <pane xSplit="2" ySplit="3" topLeftCell="C4" activePane="bottomRight" state="frozen"/>
      <selection pane="topRight" activeCell="C1" sqref="C1"/>
      <selection pane="bottomLeft" activeCell="A4" sqref="A4"/>
      <selection pane="bottomRight" activeCell="A4" sqref="A4"/>
    </sheetView>
  </sheetViews>
  <sheetFormatPr defaultColWidth="12.6328125" defaultRowHeight="15" customHeight="1" x14ac:dyDescent="0.25"/>
  <cols>
    <col min="1" max="1" width="35.7265625" customWidth="1"/>
    <col min="2" max="2" width="46.90625" customWidth="1"/>
    <col min="3" max="6" width="17.7265625" customWidth="1"/>
    <col min="7" max="7" width="18.7265625" customWidth="1"/>
    <col min="8" max="8" width="17.7265625" customWidth="1"/>
    <col min="9" max="9" width="17.7265625" hidden="1" customWidth="1"/>
    <col min="10" max="26" width="12.453125" customWidth="1"/>
  </cols>
  <sheetData>
    <row r="1" spans="1:10" ht="15.75" customHeight="1" x14ac:dyDescent="0.45">
      <c r="A1" s="1" t="s">
        <v>0</v>
      </c>
      <c r="B1" s="2"/>
      <c r="C1" s="236" t="s">
        <v>1</v>
      </c>
      <c r="D1" s="237"/>
      <c r="E1" s="238"/>
      <c r="F1" s="3"/>
      <c r="G1" s="4"/>
      <c r="H1" s="4"/>
      <c r="I1" s="5"/>
      <c r="J1" s="5"/>
    </row>
    <row r="2" spans="1:10" ht="15.75" customHeight="1" x14ac:dyDescent="0.45">
      <c r="A2" s="1"/>
      <c r="B2" s="2"/>
      <c r="C2" s="239" t="s">
        <v>2</v>
      </c>
      <c r="D2" s="237"/>
      <c r="E2" s="237"/>
      <c r="F2" s="237"/>
      <c r="G2" s="237"/>
      <c r="H2" s="238"/>
      <c r="I2" s="5"/>
      <c r="J2" s="5"/>
    </row>
    <row r="3" spans="1:10" ht="82.5" customHeight="1" x14ac:dyDescent="0.45">
      <c r="A3" s="6" t="s">
        <v>3</v>
      </c>
      <c r="B3" s="6" t="s">
        <v>4</v>
      </c>
      <c r="C3" s="7" t="s">
        <v>5</v>
      </c>
      <c r="D3" s="8" t="s">
        <v>6</v>
      </c>
      <c r="E3" s="9" t="s">
        <v>7</v>
      </c>
      <c r="F3" s="10" t="s">
        <v>8</v>
      </c>
      <c r="G3" s="11" t="s">
        <v>9</v>
      </c>
      <c r="H3" s="12" t="s">
        <v>10</v>
      </c>
      <c r="I3" s="13" t="s">
        <v>11</v>
      </c>
      <c r="J3" s="5"/>
    </row>
    <row r="4" spans="1:10" ht="15.75" customHeight="1" x14ac:dyDescent="0.4">
      <c r="A4" s="14" t="s">
        <v>12</v>
      </c>
      <c r="B4" s="14" t="s">
        <v>13</v>
      </c>
      <c r="C4" s="15">
        <f>VLOOKUP($B4,AAG_Pivot!$A$5:$K$32,10,FALSE)</f>
        <v>11</v>
      </c>
      <c r="D4" s="16">
        <f>VLOOKUP($B4,AAG_Pivot!$A$5:$K$32,9,FALSE)</f>
        <v>0</v>
      </c>
      <c r="E4" s="17">
        <f>VLOOKUP($B4,AAG_Pivot!$A$5:$K$29,3,FALSE)</f>
        <v>15</v>
      </c>
      <c r="F4" s="17">
        <f>VLOOKUP($B4,AAG_Pivot!$A$5:$K$29,6,FALSE)</f>
        <v>2</v>
      </c>
      <c r="G4" s="17">
        <f>VLOOKUP($B4,AAG_Pivot!$A$5:$K$29,11,FALSE)</f>
        <v>14</v>
      </c>
      <c r="H4" s="17">
        <f>VLOOKUP($B4,AAG_Pivot!$A$5:$K$32,4,FALSE)</f>
        <v>3</v>
      </c>
      <c r="I4" s="17">
        <v>7</v>
      </c>
      <c r="J4" s="5"/>
    </row>
    <row r="5" spans="1:10" ht="15.75" customHeight="1" x14ac:dyDescent="0.4">
      <c r="A5" s="18" t="s">
        <v>12</v>
      </c>
      <c r="B5" s="18" t="s">
        <v>14</v>
      </c>
      <c r="C5" s="15">
        <f>VLOOKUP($B5,AAG_Pivot!$A$5:$K$32,10,FALSE)</f>
        <v>4</v>
      </c>
      <c r="D5" s="19">
        <f>VLOOKUP($B5,AAG_Pivot!$A$5:$K$32,9,FALSE)</f>
        <v>4</v>
      </c>
      <c r="E5" s="15">
        <v>0</v>
      </c>
      <c r="F5" s="19">
        <f>VLOOKUP($B5,AAG_Pivot!$A$5:$K$32,6,FALSE)</f>
        <v>2</v>
      </c>
      <c r="G5" s="19">
        <f>VLOOKUP($B5,AAG_Pivot!$A$5:$K$32,11,FALSE)</f>
        <v>7</v>
      </c>
      <c r="H5" s="15">
        <v>3</v>
      </c>
      <c r="I5" s="19">
        <v>3</v>
      </c>
      <c r="J5" s="5"/>
    </row>
    <row r="6" spans="1:10" ht="15.75" customHeight="1" x14ac:dyDescent="0.4">
      <c r="A6" s="18" t="s">
        <v>15</v>
      </c>
      <c r="B6" s="18" t="s">
        <v>16</v>
      </c>
      <c r="C6" s="19">
        <f>VLOOKUP($B6,AAG_Pivot!$A$5:$K$29,10,FALSE)</f>
        <v>9</v>
      </c>
      <c r="D6" s="15">
        <f>VLOOKUP($B6,AAG_Pivot!$A$5:$K$29,9,FALSE)</f>
        <v>0</v>
      </c>
      <c r="E6" s="19">
        <f>VLOOKUP($B6,AAG_Pivot!$A$5:$K$29,3,FALSE)</f>
        <v>8</v>
      </c>
      <c r="F6" s="19">
        <f>VLOOKUP($B6,AAG_Pivot!$A$5:$K$29,6,FALSE)</f>
        <v>1</v>
      </c>
      <c r="G6" s="19">
        <f>VLOOKUP($B6,AAG_Pivot!$A$5:$K$29,11,FALSE)</f>
        <v>2</v>
      </c>
      <c r="H6" s="15">
        <v>0</v>
      </c>
      <c r="I6" s="19">
        <v>0</v>
      </c>
      <c r="J6" s="5"/>
    </row>
    <row r="7" spans="1:10" ht="15.75" customHeight="1" x14ac:dyDescent="0.4">
      <c r="A7" s="18" t="s">
        <v>15</v>
      </c>
      <c r="B7" s="18" t="s">
        <v>17</v>
      </c>
      <c r="C7" s="19">
        <f>VLOOKUP($B7,AAG_Pivot!$A$5:$K$29,10,FALSE)</f>
        <v>7</v>
      </c>
      <c r="D7" s="15">
        <f>VLOOKUP($B7,AAG_Pivot!$A$5:$K$29,9,FALSE)</f>
        <v>0</v>
      </c>
      <c r="E7" s="19">
        <f>VLOOKUP($B7,AAG_Pivot!$A$5:$K$32,3,FALSE)</f>
        <v>13</v>
      </c>
      <c r="F7" s="15">
        <v>0</v>
      </c>
      <c r="G7" s="19">
        <f>VLOOKUP($B7,AAG_Pivot!$A$5:$K$29,11,FALSE)</f>
        <v>10</v>
      </c>
      <c r="H7" s="19">
        <f>VLOOKUP($B7,AAG_Pivot!$A$5:$K$29,4,FALSE)</f>
        <v>1</v>
      </c>
      <c r="I7" s="19">
        <v>6</v>
      </c>
      <c r="J7" s="5"/>
    </row>
    <row r="8" spans="1:10" ht="15.75" customHeight="1" x14ac:dyDescent="0.4">
      <c r="A8" s="18" t="s">
        <v>18</v>
      </c>
      <c r="B8" s="18" t="s">
        <v>19</v>
      </c>
      <c r="C8" s="19">
        <f>VLOOKUP($B8,AAG_Pivot!$A$5:$K$29,10,FALSE)</f>
        <v>12</v>
      </c>
      <c r="D8" s="19">
        <f>VLOOKUP($B8,AAG_Pivot!$A$5:$K$29,9,FALSE)</f>
        <v>0</v>
      </c>
      <c r="E8" s="19">
        <f>VLOOKUP($B8,AAG_Pivot!$A$5:$K$29,3,FALSE)</f>
        <v>14</v>
      </c>
      <c r="F8" s="19">
        <f>VLOOKUP($B8,AAG_Pivot!$A$5:$K$29,6,FALSE)</f>
        <v>1</v>
      </c>
      <c r="G8" s="19">
        <f>VLOOKUP($B8,AAG_Pivot!$A$5:$K$32,11,FALSE)</f>
        <v>15</v>
      </c>
      <c r="H8" s="19">
        <f>VLOOKUP($B8,AAG_Pivot!$A$5:$K$29,4,FALSE)</f>
        <v>6</v>
      </c>
      <c r="I8" s="19">
        <v>2</v>
      </c>
      <c r="J8" s="5"/>
    </row>
    <row r="9" spans="1:10" ht="15.75" customHeight="1" x14ac:dyDescent="0.4">
      <c r="A9" s="18" t="s">
        <v>18</v>
      </c>
      <c r="B9" s="18" t="s">
        <v>20</v>
      </c>
      <c r="C9" s="19">
        <f>VLOOKUP($B9,AAG_Pivot!$A$5:$K$32,10,FALSE)</f>
        <v>12</v>
      </c>
      <c r="D9" s="19">
        <f>VLOOKUP($B9,AAG_Pivot!$A$5:$K$32,9,FALSE)</f>
        <v>3</v>
      </c>
      <c r="E9" s="19">
        <f>VLOOKUP($B9,AAG_Pivot!$A$5:$K$32,3,FALSE)</f>
        <v>11</v>
      </c>
      <c r="F9" s="15">
        <v>0</v>
      </c>
      <c r="G9" s="19">
        <f>VLOOKUP($B9,AAG_Pivot!$A$5:$K$32,11,FALSE)</f>
        <v>15</v>
      </c>
      <c r="H9" s="19">
        <f>VLOOKUP($B9,AAG_Pivot!$A$5:$K$32,4,FALSE)</f>
        <v>13</v>
      </c>
      <c r="I9" s="19">
        <v>1</v>
      </c>
      <c r="J9" s="5"/>
    </row>
    <row r="10" spans="1:10" ht="15.75" customHeight="1" x14ac:dyDescent="0.4">
      <c r="A10" s="18" t="s">
        <v>21</v>
      </c>
      <c r="B10" s="18" t="s">
        <v>22</v>
      </c>
      <c r="C10" s="20">
        <f>VLOOKUP($B10,AAG_Pivot!$A$5:$K$32,10,FALSE)</f>
        <v>3</v>
      </c>
      <c r="D10" s="19">
        <f>VLOOKUP($B10,AAG_Pivot!$A$5:$K$32,9,FALSE)</f>
        <v>10</v>
      </c>
      <c r="E10" s="19">
        <f>VLOOKUP($B10,AAG_Pivot!$A$5:$K$32,3,FALSE)</f>
        <v>1</v>
      </c>
      <c r="F10" s="15">
        <v>0</v>
      </c>
      <c r="G10" s="19">
        <f>VLOOKUP($B10,AAG_Pivot!$A$5:$K$29,11,FALSE)</f>
        <v>6</v>
      </c>
      <c r="H10" s="15">
        <v>0</v>
      </c>
      <c r="I10" s="19">
        <v>0</v>
      </c>
      <c r="J10" s="5"/>
    </row>
    <row r="11" spans="1:10" ht="15.75" customHeight="1" x14ac:dyDescent="0.4">
      <c r="A11" s="18" t="s">
        <v>21</v>
      </c>
      <c r="B11" s="18" t="s">
        <v>23</v>
      </c>
      <c r="C11" s="20">
        <f>VLOOKUP($B11,AAG_Pivot!$A$5:$K$29,10,FALSE)</f>
        <v>4</v>
      </c>
      <c r="D11" s="15">
        <v>0</v>
      </c>
      <c r="E11" s="19">
        <f>VLOOKUP($B10,AAG_Pivot!$A$5:$K$29,3,FALSE)</f>
        <v>1</v>
      </c>
      <c r="F11" s="19">
        <f>VLOOKUP($B11,AAG_Pivot!$A$5:$K$29,6,FALSE)</f>
        <v>1</v>
      </c>
      <c r="G11" s="19">
        <f>VLOOKUP($B11,AAG_Pivot!$A$5:$K$29,11,FALSE)</f>
        <v>20</v>
      </c>
      <c r="H11" s="19">
        <f>VLOOKUP($B11,AAG_Pivot!$A$5:$K$29,4,FALSE)</f>
        <v>9</v>
      </c>
      <c r="I11" s="19">
        <v>0</v>
      </c>
      <c r="J11" s="5"/>
    </row>
    <row r="12" spans="1:10" ht="15.75" customHeight="1" x14ac:dyDescent="0.4">
      <c r="A12" s="18" t="s">
        <v>21</v>
      </c>
      <c r="B12" s="18" t="s">
        <v>24</v>
      </c>
      <c r="C12" s="15">
        <v>0</v>
      </c>
      <c r="D12" s="19">
        <f>VLOOKUP($B12,AAG_Pivot!$A$5:$K$29,9,FALSE)</f>
        <v>1</v>
      </c>
      <c r="E12" s="15">
        <v>0</v>
      </c>
      <c r="F12" s="15">
        <v>0</v>
      </c>
      <c r="G12" s="19">
        <f>VLOOKUP($B12,AAG_Pivot!$A$5:$K$29,11,FALSE)</f>
        <v>1</v>
      </c>
      <c r="H12" s="19">
        <f>VLOOKUP($B12,AAG_Pivot!$A$5:$K$29,4,FALSE)</f>
        <v>11</v>
      </c>
      <c r="I12" s="19">
        <v>0</v>
      </c>
      <c r="J12" s="5"/>
    </row>
    <row r="13" spans="1:10" ht="15.75" customHeight="1" x14ac:dyDescent="0.4">
      <c r="A13" s="18" t="s">
        <v>21</v>
      </c>
      <c r="B13" s="18" t="s">
        <v>25</v>
      </c>
      <c r="C13" s="15">
        <f>VLOOKUP("VITAL",AAG_Pivot!$A$5:$K$32,10,FALSE)</f>
        <v>2</v>
      </c>
      <c r="D13" s="19">
        <f>VLOOKUP("VITAL",AAG_Pivot!$A$5:$K$32,9,FALSE)</f>
        <v>1</v>
      </c>
      <c r="E13" s="19">
        <f>VLOOKUP("VITAL",AAG_Pivot!$A$5:$K$32,3,FALSE)</f>
        <v>3</v>
      </c>
      <c r="F13" s="19">
        <f>VLOOKUP("VITAL",AAG_Pivot!$A$5:$K$32,6,FALSE)</f>
        <v>2</v>
      </c>
      <c r="G13" s="19">
        <f>VLOOKUP("VITAL",AAG_Pivot!$A$5:$K$32,11,FALSE)</f>
        <v>10</v>
      </c>
      <c r="H13" s="19">
        <f>VLOOKUP("VITAL",AAG_Pivot!$A$5:$K$32,4,FALSE)</f>
        <v>10</v>
      </c>
      <c r="I13" s="19">
        <v>0</v>
      </c>
      <c r="J13" s="5" t="s">
        <v>26</v>
      </c>
    </row>
    <row r="14" spans="1:10" ht="15.75" customHeight="1" x14ac:dyDescent="0.4">
      <c r="A14" s="18" t="s">
        <v>27</v>
      </c>
      <c r="B14" s="18" t="s">
        <v>28</v>
      </c>
      <c r="C14" s="19">
        <f>VLOOKUP($B14,AAG_Pivot!$A$5:$K$29,10,FALSE)</f>
        <v>1</v>
      </c>
      <c r="D14" s="19">
        <f>VLOOKUP($B14,AAG_Pivot!$A$5:$K$29,9,FALSE)</f>
        <v>6</v>
      </c>
      <c r="E14" s="19">
        <f>VLOOKUP($B14,AAG_Pivot!$A$5:$K$29,3,FALSE)</f>
        <v>5</v>
      </c>
      <c r="F14" s="15">
        <v>0</v>
      </c>
      <c r="G14" s="19">
        <f>VLOOKUP($B14,AAG_Pivot!$A$5:$K$29,11,FALSE)</f>
        <v>4</v>
      </c>
      <c r="H14" s="19">
        <f>VLOOKUP($B14,AAG_Pivot!$A$5:$K$29,4,FALSE)</f>
        <v>2</v>
      </c>
      <c r="I14" s="19">
        <v>3</v>
      </c>
      <c r="J14" s="5"/>
    </row>
    <row r="15" spans="1:10" ht="15.75" customHeight="1" x14ac:dyDescent="0.4">
      <c r="A15" s="18" t="s">
        <v>27</v>
      </c>
      <c r="B15" s="18" t="s">
        <v>29</v>
      </c>
      <c r="C15" s="15">
        <v>0</v>
      </c>
      <c r="D15" s="19">
        <f>VLOOKUP($B15,AAG_Pivot!$A$5:$K$29,9,FALSE)</f>
        <v>2</v>
      </c>
      <c r="E15" s="19">
        <f>VLOOKUP($B15,AAG_Pivot!$A$5:$K$29,3,FALSE)</f>
        <v>1</v>
      </c>
      <c r="F15" s="15">
        <v>0</v>
      </c>
      <c r="G15" s="19">
        <f>VLOOKUP($B15,AAG_Pivot!$A$5:$K$29,11,FALSE)</f>
        <v>4</v>
      </c>
      <c r="H15" s="19">
        <f>VLOOKUP($B15,AAG_Pivot!$A$5:$K$29,4,FALSE)</f>
        <v>2</v>
      </c>
      <c r="I15" s="19"/>
      <c r="J15" s="5"/>
    </row>
    <row r="16" spans="1:10" ht="15.75" customHeight="1" x14ac:dyDescent="0.4">
      <c r="A16" s="18" t="s">
        <v>27</v>
      </c>
      <c r="B16" s="18" t="s">
        <v>30</v>
      </c>
      <c r="C16" s="19">
        <f>VLOOKUP($B16,AAG_Pivot!$A$5:$K$29,10,FALSE)</f>
        <v>3</v>
      </c>
      <c r="D16" s="15">
        <v>0</v>
      </c>
      <c r="E16" s="19">
        <f>VLOOKUP($B16,AAG_Pivot!$A$5:$K$29,3,FALSE)</f>
        <v>1</v>
      </c>
      <c r="F16" s="19">
        <f>VLOOKUP($B16,AAG_Pivot!$A$5:$K$29,6,FALSE)</f>
        <v>1</v>
      </c>
      <c r="G16" s="19">
        <f>VLOOKUP($B16,AAG_Pivot!$A$5:$K$29,11,FALSE)</f>
        <v>2</v>
      </c>
      <c r="H16" s="19">
        <f>VLOOKUP($B16,AAG_Pivot!$A$5:$K$29,4,FALSE)</f>
        <v>7</v>
      </c>
      <c r="I16" s="19">
        <v>0</v>
      </c>
      <c r="J16" s="5"/>
    </row>
    <row r="17" spans="1:10" ht="15.75" customHeight="1" x14ac:dyDescent="0.4">
      <c r="A17" s="18" t="s">
        <v>27</v>
      </c>
      <c r="B17" s="18" t="s">
        <v>31</v>
      </c>
      <c r="C17" s="19">
        <f>VLOOKUP($B17,AAG_Pivot!$A$5:$K$29,10,FALSE)</f>
        <v>5</v>
      </c>
      <c r="D17" s="19">
        <f>VLOOKUP($B17,AAG_Pivot!$A$5:$K$29,9,FALSE)</f>
        <v>2</v>
      </c>
      <c r="E17" s="19">
        <f>VLOOKUP($B17,AAG_Pivot!$A$5:$K$29,3,FALSE)</f>
        <v>2</v>
      </c>
      <c r="F17" s="19">
        <f>VLOOKUP($B17,AAG_Pivot!$A$5:$K$29,6,FALSE)</f>
        <v>4</v>
      </c>
      <c r="G17" s="19">
        <f>VLOOKUP($B17,AAG_Pivot!$A$5:$K$29,11,FALSE)</f>
        <v>14</v>
      </c>
      <c r="H17" s="19">
        <f>VLOOKUP($B17,AAG_Pivot!$A$5:$K$29,4,FALSE)</f>
        <v>10</v>
      </c>
      <c r="I17" s="19">
        <v>1</v>
      </c>
      <c r="J17" s="5"/>
    </row>
    <row r="18" spans="1:10" ht="15.75" customHeight="1" x14ac:dyDescent="0.4">
      <c r="A18" s="18" t="s">
        <v>32</v>
      </c>
      <c r="B18" s="18" t="s">
        <v>33</v>
      </c>
      <c r="C18" s="19">
        <f>VLOOKUP($B18,AAG_Pivot!$A$5:$K$29,10,FALSE)</f>
        <v>1</v>
      </c>
      <c r="D18" s="19">
        <f>VLOOKUP($B18,AAG_Pivot!$A$5:$K$29,9,FALSE)</f>
        <v>1</v>
      </c>
      <c r="E18" s="19">
        <f>VLOOKUP($B18,AAG_Pivot!$A$5:$K$29,3,FALSE)</f>
        <v>5</v>
      </c>
      <c r="F18" s="19">
        <f>VLOOKUP($B18,AAG_Pivot!$A$5:$K$29,6,FALSE)</f>
        <v>1</v>
      </c>
      <c r="G18" s="19">
        <f>VLOOKUP($B18,AAG_Pivot!$A$5:$K$29,11,FALSE)</f>
        <v>6</v>
      </c>
      <c r="H18" s="19">
        <f>VLOOKUP($B18,AAG_Pivot!$A$5:$K$29,4,FALSE)</f>
        <v>7</v>
      </c>
      <c r="I18" s="19">
        <v>4</v>
      </c>
      <c r="J18" s="5"/>
    </row>
    <row r="19" spans="1:10" ht="15.75" customHeight="1" x14ac:dyDescent="0.4">
      <c r="A19" s="18" t="s">
        <v>32</v>
      </c>
      <c r="B19" s="18" t="s">
        <v>34</v>
      </c>
      <c r="C19" s="19">
        <f>VLOOKUP($B19,AAG_Pivot!$A$5:$K$29,10,FALSE)</f>
        <v>5</v>
      </c>
      <c r="D19" s="19">
        <f>VLOOKUP($B19,AAG_Pivot!$A$5:$K$29,9,FALSE)</f>
        <v>3</v>
      </c>
      <c r="E19" s="19">
        <f>VLOOKUP($B19,AAG_Pivot!$A$5:$K$29,3,FALSE)</f>
        <v>4</v>
      </c>
      <c r="F19" s="15">
        <v>0</v>
      </c>
      <c r="G19" s="19">
        <f>VLOOKUP($B19,AAG_Pivot!$A$5:$K$29,11,FALSE)</f>
        <v>10</v>
      </c>
      <c r="H19" s="19">
        <f>VLOOKUP($B19,AAG_Pivot!$A$5:$K$29,4,FALSE)</f>
        <v>2</v>
      </c>
      <c r="I19" s="19">
        <v>0</v>
      </c>
      <c r="J19" s="5"/>
    </row>
    <row r="20" spans="1:10" ht="15.75" customHeight="1" x14ac:dyDescent="0.4">
      <c r="A20" s="18" t="s">
        <v>32</v>
      </c>
      <c r="B20" s="18" t="s">
        <v>35</v>
      </c>
      <c r="C20" s="19">
        <f>VLOOKUP($B20,AAG_Pivot!$A$5:$K$29,10,FALSE)</f>
        <v>2</v>
      </c>
      <c r="D20" s="19">
        <f>VLOOKUP($B20,AAG_Pivot!$A$5:$K$29,9,FALSE)</f>
        <v>7</v>
      </c>
      <c r="E20" s="19">
        <f>VLOOKUP($B20,AAG_Pivot!$A$5:$K$29,3,FALSE)</f>
        <v>1</v>
      </c>
      <c r="F20" s="15">
        <v>0</v>
      </c>
      <c r="G20" s="19">
        <f>VLOOKUP($B20,AAG_Pivot!$A$5:$K$29,11,FALSE)</f>
        <v>6</v>
      </c>
      <c r="H20" s="15">
        <v>0</v>
      </c>
      <c r="I20" s="19">
        <v>4</v>
      </c>
      <c r="J20" s="5"/>
    </row>
    <row r="21" spans="1:10" ht="15.75" customHeight="1" x14ac:dyDescent="0.4">
      <c r="A21" s="18" t="s">
        <v>32</v>
      </c>
      <c r="B21" s="18" t="s">
        <v>36</v>
      </c>
      <c r="C21" s="15">
        <v>0</v>
      </c>
      <c r="D21" s="19">
        <f>VLOOKUP($B21,AAG_Pivot!$A$5:$K$29,9,FALSE)</f>
        <v>4</v>
      </c>
      <c r="E21" s="19">
        <f>VLOOKUP($B21,AAG_Pivot!$A$5:$K$29,3,FALSE)</f>
        <v>5</v>
      </c>
      <c r="F21" s="15">
        <v>0</v>
      </c>
      <c r="G21" s="19">
        <f>VLOOKUP($B21,AAG_Pivot!$A$5:$K$29,11,FALSE)</f>
        <v>7</v>
      </c>
      <c r="H21" s="15">
        <v>0</v>
      </c>
      <c r="I21" s="19">
        <v>1</v>
      </c>
      <c r="J21" s="5"/>
    </row>
    <row r="22" spans="1:10" ht="15.75" customHeight="1" x14ac:dyDescent="0.4">
      <c r="A22" s="18" t="s">
        <v>32</v>
      </c>
      <c r="B22" s="18" t="s">
        <v>37</v>
      </c>
      <c r="C22" s="15">
        <v>0</v>
      </c>
      <c r="D22" s="15">
        <v>0</v>
      </c>
      <c r="E22" s="19">
        <f>VLOOKUP($B22,AAG_Pivot!$A$5:$K$29,3,FALSE)</f>
        <v>13</v>
      </c>
      <c r="F22" s="19">
        <f>VLOOKUP($B22,AAG_Pivot!$A$5:$K$29,6,FALSE)</f>
        <v>3</v>
      </c>
      <c r="G22" s="19">
        <f>VLOOKUP($B22,AAG_Pivot!$A$5:$K$29,11,FALSE)</f>
        <v>6</v>
      </c>
      <c r="H22" s="19">
        <f>VLOOKUP($B22,AAG_Pivot!$A$5:$K$32,4,FALSE)</f>
        <v>6</v>
      </c>
      <c r="I22" s="19">
        <v>0</v>
      </c>
      <c r="J22" s="5"/>
    </row>
    <row r="23" spans="1:10" ht="15.75" customHeight="1" x14ac:dyDescent="0.4">
      <c r="A23" s="18" t="s">
        <v>38</v>
      </c>
      <c r="B23" s="18" t="s">
        <v>39</v>
      </c>
      <c r="C23" s="15">
        <v>0</v>
      </c>
      <c r="D23" s="19">
        <f>VLOOKUP($B23,AAG_Pivot!$A$5:$K$29,9,FALSE)</f>
        <v>2</v>
      </c>
      <c r="E23" s="19">
        <f>VLOOKUP($B23,AAG_Pivot!$A$5:$K$29,3,FALSE)</f>
        <v>2</v>
      </c>
      <c r="F23" s="19">
        <f>VLOOKUP($B23,AAG_Pivot!$A$5:$K$29,6,FALSE)</f>
        <v>2</v>
      </c>
      <c r="G23" s="19">
        <f>VLOOKUP($B23,AAG_Pivot!$A$5:$K$29,11,FALSE)</f>
        <v>18</v>
      </c>
      <c r="H23" s="19">
        <f>VLOOKUP($B23,AAG_Pivot!$A$5:$K$29,4,FALSE)</f>
        <v>8</v>
      </c>
      <c r="I23" s="19">
        <v>0</v>
      </c>
      <c r="J23" s="5"/>
    </row>
    <row r="24" spans="1:10" ht="15.75" customHeight="1" x14ac:dyDescent="0.4">
      <c r="A24" s="18" t="s">
        <v>38</v>
      </c>
      <c r="B24" s="18" t="s">
        <v>40</v>
      </c>
      <c r="C24" s="19">
        <f>VLOOKUP($B24,AAG_Pivot!$A$5:$K$29,10,FALSE)</f>
        <v>3</v>
      </c>
      <c r="D24" s="19">
        <f>VLOOKUP($B24,AAG_Pivot!$A$5:$K$29,9,FALSE)</f>
        <v>4</v>
      </c>
      <c r="E24" s="19">
        <f>VLOOKUP($B24,AAG_Pivot!$A$5:$K$29,3,FALSE)</f>
        <v>12</v>
      </c>
      <c r="F24" s="15">
        <v>0</v>
      </c>
      <c r="G24" s="19">
        <f>VLOOKUP($B24,AAG_Pivot!$A$5:$K$29,11,FALSE)</f>
        <v>4</v>
      </c>
      <c r="H24" s="19">
        <f>VLOOKUP($B24,AAG_Pivot!$A$5:$K$29,4,FALSE)</f>
        <v>5</v>
      </c>
      <c r="I24" s="19">
        <v>0</v>
      </c>
      <c r="J24" s="5"/>
    </row>
    <row r="25" spans="1:10" ht="15.75" customHeight="1" x14ac:dyDescent="0.4">
      <c r="A25" s="18" t="s">
        <v>38</v>
      </c>
      <c r="B25" s="18" t="s">
        <v>41</v>
      </c>
      <c r="C25" s="19">
        <f>VLOOKUP($B25,AAG_Pivot!$A$5:$K$29,10,FALSE)</f>
        <v>2</v>
      </c>
      <c r="D25" s="19">
        <f>VLOOKUP($B25,AAG_Pivot!$A$5:$K$29,9,FALSE)</f>
        <v>0</v>
      </c>
      <c r="E25" s="19">
        <f>VLOOKUP($B25,AAG_Pivot!$A$5:$K$29,3,FALSE)</f>
        <v>1</v>
      </c>
      <c r="F25" s="15">
        <v>0</v>
      </c>
      <c r="G25" s="15">
        <v>0</v>
      </c>
      <c r="H25" s="15">
        <v>0</v>
      </c>
      <c r="I25" s="19">
        <v>0</v>
      </c>
      <c r="J25" s="5"/>
    </row>
    <row r="26" spans="1:10" ht="16.5" customHeight="1" x14ac:dyDescent="0.4">
      <c r="A26" s="21" t="s">
        <v>42</v>
      </c>
      <c r="B26" s="21" t="s">
        <v>42</v>
      </c>
      <c r="C26" s="22">
        <f>VLOOKUP($B26,AAG_Pivot!$A$5:$K$32,10,FALSE)</f>
        <v>5</v>
      </c>
      <c r="D26" s="22">
        <f>VLOOKUP($B26,AAG_Pivot!$A$5:$K$32,9,FALSE)</f>
        <v>1</v>
      </c>
      <c r="E26" s="22">
        <f>VLOOKUP($B26,AAG_Pivot!$A$5:$K$32,3,FALSE)</f>
        <v>5</v>
      </c>
      <c r="F26" s="23">
        <v>0</v>
      </c>
      <c r="G26" s="23">
        <v>0</v>
      </c>
      <c r="H26" s="23">
        <v>0</v>
      </c>
      <c r="I26" s="22">
        <v>0</v>
      </c>
      <c r="J26" s="5"/>
    </row>
    <row r="27" spans="1:10" ht="16.5" customHeight="1" x14ac:dyDescent="0.4">
      <c r="A27" s="24"/>
      <c r="B27" s="25" t="s">
        <v>43</v>
      </c>
      <c r="C27" s="26">
        <f>SUM(C4:C26)-2</f>
        <v>89</v>
      </c>
      <c r="D27" s="26">
        <f t="shared" ref="D27:E27" si="0">SUM(D4:D26)</f>
        <v>51</v>
      </c>
      <c r="E27" s="26">
        <f t="shared" si="0"/>
        <v>123</v>
      </c>
      <c r="F27" s="26">
        <f>SUM(F4:F26)-1</f>
        <v>19</v>
      </c>
      <c r="G27" s="26">
        <f t="shared" ref="G27:I27" si="1">SUM(G4:G26)</f>
        <v>181</v>
      </c>
      <c r="H27" s="26">
        <f t="shared" si="1"/>
        <v>105</v>
      </c>
      <c r="I27" s="27">
        <f t="shared" si="1"/>
        <v>32</v>
      </c>
      <c r="J27" s="5"/>
    </row>
    <row r="28" spans="1:10" ht="16.5" customHeight="1" x14ac:dyDescent="0.4">
      <c r="A28" s="28"/>
      <c r="B28" s="29" t="s">
        <v>44</v>
      </c>
      <c r="C28" s="30">
        <f>C27+F27</f>
        <v>108</v>
      </c>
      <c r="D28" s="30"/>
      <c r="E28" s="31"/>
      <c r="F28" s="31"/>
      <c r="G28" s="31"/>
      <c r="H28" s="31"/>
      <c r="I28" s="31"/>
      <c r="J28" s="31"/>
    </row>
    <row r="29" spans="1:10" ht="16.5" customHeight="1" x14ac:dyDescent="0.4">
      <c r="A29" s="28"/>
      <c r="B29" s="29" t="s">
        <v>45</v>
      </c>
      <c r="C29" s="240">
        <f>SUM(C27:D27)</f>
        <v>140</v>
      </c>
      <c r="D29" s="238"/>
      <c r="E29" s="31"/>
      <c r="F29" s="31"/>
      <c r="G29" s="31"/>
      <c r="H29" s="31"/>
      <c r="I29" s="31"/>
      <c r="J29" s="31"/>
    </row>
    <row r="30" spans="1:10" ht="15.75" customHeight="1" x14ac:dyDescent="0.4">
      <c r="A30" s="31"/>
      <c r="B30" s="31"/>
      <c r="C30" s="31"/>
      <c r="D30" s="31"/>
      <c r="E30" s="31"/>
      <c r="F30" s="31"/>
      <c r="G30" s="31"/>
      <c r="H30" s="31"/>
      <c r="I30" s="31"/>
      <c r="J30" s="31"/>
    </row>
    <row r="31" spans="1:10" ht="15.75" customHeight="1" x14ac:dyDescent="0.3">
      <c r="A31" s="32"/>
      <c r="B31" s="33" t="s">
        <v>46</v>
      </c>
    </row>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C1:E1"/>
    <mergeCell ref="C2:H2"/>
    <mergeCell ref="C29:D29"/>
  </mergeCells>
  <printOptions horizontalCentered="1" gridLines="1"/>
  <pageMargins left="0.7" right="0.7" top="0.75" bottom="0.75" header="0" footer="0"/>
  <pageSetup fitToHeight="0" pageOrder="overThenDown" orientation="landscape" cellComments="atEnd"/>
  <ignoredErrors>
    <ignoredError sqref="E7 D13 F5:G5 G13:H13" formula="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A1000"/>
  <sheetViews>
    <sheetView workbookViewId="0"/>
  </sheetViews>
  <sheetFormatPr defaultColWidth="12.6328125" defaultRowHeight="15" customHeight="1" x14ac:dyDescent="0.25"/>
  <cols>
    <col min="1" max="26" width="12.4531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M781"/>
  <sheetViews>
    <sheetView topLeftCell="A2" workbookViewId="0">
      <pane ySplit="1" topLeftCell="A578" activePane="bottomLeft" state="frozen"/>
      <selection activeCell="A2" sqref="A2"/>
      <selection pane="bottomLeft" activeCell="E585" sqref="E585"/>
    </sheetView>
  </sheetViews>
  <sheetFormatPr defaultColWidth="12.6328125" defaultRowHeight="15" customHeight="1" x14ac:dyDescent="0.25"/>
  <cols>
    <col min="1" max="1" width="19.81640625" customWidth="1"/>
    <col min="2" max="2" width="14.36328125" customWidth="1"/>
    <col min="3" max="3" width="15.1796875" customWidth="1"/>
    <col min="4" max="4" width="19.453125" customWidth="1"/>
    <col min="5" max="5" width="15" customWidth="1"/>
    <col min="6" max="6" width="12.7265625" customWidth="1"/>
    <col min="7" max="7" width="18" bestFit="1" customWidth="1"/>
    <col min="8" max="8" width="30.453125" customWidth="1"/>
    <col min="9" max="9" width="32.7265625" customWidth="1"/>
    <col min="10" max="10" width="22.7265625" bestFit="1" customWidth="1"/>
  </cols>
  <sheetData>
    <row r="1" spans="1:10" ht="15.75" hidden="1" customHeight="1" x14ac:dyDescent="0.45">
      <c r="A1" s="34"/>
      <c r="B1" s="34"/>
      <c r="C1" s="34"/>
      <c r="D1" s="35"/>
      <c r="E1" s="37"/>
      <c r="F1" s="38"/>
      <c r="G1" s="37"/>
      <c r="H1" s="34"/>
      <c r="I1" s="39"/>
      <c r="J1" s="40"/>
    </row>
    <row r="2" spans="1:10" ht="42" customHeight="1" x14ac:dyDescent="0.45">
      <c r="A2" s="35" t="s">
        <v>47</v>
      </c>
      <c r="B2" s="35" t="s">
        <v>48</v>
      </c>
      <c r="C2" s="35" t="s">
        <v>49</v>
      </c>
      <c r="D2" s="35" t="s">
        <v>50</v>
      </c>
      <c r="E2" s="36" t="s">
        <v>52</v>
      </c>
      <c r="F2" s="36" t="s">
        <v>53</v>
      </c>
      <c r="G2" s="36" t="s">
        <v>54</v>
      </c>
      <c r="H2" s="41" t="s">
        <v>55</v>
      </c>
      <c r="I2" s="41" t="s">
        <v>56</v>
      </c>
      <c r="J2" s="40" t="s">
        <v>57</v>
      </c>
    </row>
    <row r="3" spans="1:10" ht="27.75" customHeight="1" x14ac:dyDescent="0.25">
      <c r="A3" s="43" t="s">
        <v>33</v>
      </c>
      <c r="B3" s="44"/>
      <c r="C3" s="43"/>
      <c r="D3" s="45" t="s">
        <v>59</v>
      </c>
      <c r="E3" s="46"/>
      <c r="F3" s="47" t="s">
        <v>60</v>
      </c>
      <c r="G3" s="46" t="s">
        <v>61</v>
      </c>
      <c r="H3" s="48" t="s">
        <v>62</v>
      </c>
      <c r="I3" s="43" t="s">
        <v>63</v>
      </c>
      <c r="J3" s="43" t="s">
        <v>64</v>
      </c>
    </row>
    <row r="4" spans="1:10" ht="41.25" customHeight="1" x14ac:dyDescent="0.25">
      <c r="A4" s="43" t="s">
        <v>33</v>
      </c>
      <c r="B4" s="43"/>
      <c r="C4" s="43"/>
      <c r="D4" s="45" t="s">
        <v>67</v>
      </c>
      <c r="E4" s="46"/>
      <c r="F4" s="47" t="s">
        <v>60</v>
      </c>
      <c r="G4" s="46" t="s">
        <v>69</v>
      </c>
      <c r="H4" s="45" t="s">
        <v>70</v>
      </c>
      <c r="I4" s="45" t="s">
        <v>71</v>
      </c>
      <c r="J4" s="43" t="s">
        <v>72</v>
      </c>
    </row>
    <row r="5" spans="1:10" ht="15.75" customHeight="1" x14ac:dyDescent="0.25">
      <c r="A5" s="43" t="s">
        <v>33</v>
      </c>
      <c r="B5" s="43"/>
      <c r="C5" s="43"/>
      <c r="D5" s="45" t="s">
        <v>77</v>
      </c>
      <c r="E5" s="46"/>
      <c r="F5" s="47" t="s">
        <v>60</v>
      </c>
      <c r="G5" s="46" t="s">
        <v>78</v>
      </c>
      <c r="H5" s="44" t="s">
        <v>79</v>
      </c>
      <c r="I5" s="45" t="s">
        <v>80</v>
      </c>
      <c r="J5" s="43" t="s">
        <v>81</v>
      </c>
    </row>
    <row r="6" spans="1:10" ht="15.75" customHeight="1" x14ac:dyDescent="0.25">
      <c r="A6" s="43" t="s">
        <v>33</v>
      </c>
      <c r="B6" s="43"/>
      <c r="C6" s="43"/>
      <c r="D6" s="45" t="s">
        <v>77</v>
      </c>
      <c r="E6" s="46"/>
      <c r="F6" s="47" t="s">
        <v>60</v>
      </c>
      <c r="G6" s="46" t="s">
        <v>85</v>
      </c>
      <c r="H6" s="45" t="s">
        <v>86</v>
      </c>
      <c r="I6" s="45" t="s">
        <v>87</v>
      </c>
      <c r="J6" s="43" t="s">
        <v>81</v>
      </c>
    </row>
    <row r="7" spans="1:10" ht="55.5" customHeight="1" x14ac:dyDescent="0.25">
      <c r="A7" s="43" t="s">
        <v>33</v>
      </c>
      <c r="B7" s="43"/>
      <c r="C7" s="43"/>
      <c r="D7" s="51" t="s">
        <v>77</v>
      </c>
      <c r="E7" s="46"/>
      <c r="F7" s="47" t="s">
        <v>60</v>
      </c>
      <c r="G7" s="46" t="s">
        <v>91</v>
      </c>
      <c r="H7" s="45" t="s">
        <v>92</v>
      </c>
      <c r="I7" s="43" t="s">
        <v>93</v>
      </c>
      <c r="J7" s="43" t="s">
        <v>81</v>
      </c>
    </row>
    <row r="8" spans="1:10" ht="45.75" customHeight="1" x14ac:dyDescent="0.25">
      <c r="A8" s="43" t="s">
        <v>33</v>
      </c>
      <c r="B8" s="43"/>
      <c r="C8" s="43"/>
      <c r="D8" s="51" t="s">
        <v>77</v>
      </c>
      <c r="E8" s="46"/>
      <c r="F8" s="47" t="s">
        <v>60</v>
      </c>
      <c r="G8" s="53" t="s">
        <v>95</v>
      </c>
      <c r="H8" s="51" t="s">
        <v>96</v>
      </c>
      <c r="I8" s="43" t="s">
        <v>97</v>
      </c>
      <c r="J8" s="43" t="s">
        <v>98</v>
      </c>
    </row>
    <row r="9" spans="1:10" ht="15.75" customHeight="1" x14ac:dyDescent="0.25">
      <c r="A9" s="43" t="s">
        <v>33</v>
      </c>
      <c r="B9" s="43"/>
      <c r="C9" s="43"/>
      <c r="D9" s="51" t="s">
        <v>77</v>
      </c>
      <c r="E9" s="53"/>
      <c r="F9" s="47" t="s">
        <v>60</v>
      </c>
      <c r="G9" s="53" t="s">
        <v>101</v>
      </c>
      <c r="H9" s="51" t="s">
        <v>102</v>
      </c>
      <c r="I9" s="43" t="s">
        <v>103</v>
      </c>
      <c r="J9" s="43" t="s">
        <v>104</v>
      </c>
    </row>
    <row r="10" spans="1:10" ht="34.5" customHeight="1" x14ac:dyDescent="0.25">
      <c r="A10" s="43" t="s">
        <v>33</v>
      </c>
      <c r="B10" s="43"/>
      <c r="C10" s="43"/>
      <c r="D10" s="45" t="s">
        <v>105</v>
      </c>
      <c r="E10" s="54" t="s">
        <v>106</v>
      </c>
      <c r="F10" s="47"/>
      <c r="G10" s="46"/>
      <c r="H10" s="55" t="s">
        <v>107</v>
      </c>
      <c r="I10" s="45" t="s">
        <v>108</v>
      </c>
      <c r="J10" s="43" t="s">
        <v>72</v>
      </c>
    </row>
    <row r="11" spans="1:10" ht="26.25" customHeight="1" x14ac:dyDescent="0.25">
      <c r="A11" s="43" t="s">
        <v>33</v>
      </c>
      <c r="B11" s="43"/>
      <c r="C11" s="43"/>
      <c r="D11" s="45" t="s">
        <v>111</v>
      </c>
      <c r="E11" s="54" t="s">
        <v>112</v>
      </c>
      <c r="F11" s="47"/>
      <c r="G11" s="46"/>
      <c r="H11" s="33" t="s">
        <v>113</v>
      </c>
      <c r="I11" s="45" t="s">
        <v>114</v>
      </c>
      <c r="J11" s="43" t="s">
        <v>81</v>
      </c>
    </row>
    <row r="12" spans="1:10" ht="32.25" customHeight="1" x14ac:dyDescent="0.25">
      <c r="A12" s="43" t="s">
        <v>33</v>
      </c>
      <c r="B12" s="43"/>
      <c r="C12" s="43"/>
      <c r="D12" s="45" t="s">
        <v>111</v>
      </c>
      <c r="E12" s="54" t="s">
        <v>115</v>
      </c>
      <c r="F12" s="47"/>
      <c r="G12" s="46"/>
      <c r="H12" s="33" t="s">
        <v>116</v>
      </c>
      <c r="I12" s="45" t="s">
        <v>117</v>
      </c>
      <c r="J12" s="43" t="s">
        <v>72</v>
      </c>
    </row>
    <row r="13" spans="1:10" ht="34.5" customHeight="1" x14ac:dyDescent="0.25">
      <c r="A13" s="43" t="s">
        <v>33</v>
      </c>
      <c r="B13" s="43"/>
      <c r="C13" s="43"/>
      <c r="D13" s="45" t="s">
        <v>111</v>
      </c>
      <c r="E13" s="54" t="s">
        <v>121</v>
      </c>
      <c r="F13" s="47"/>
      <c r="G13" s="46"/>
      <c r="H13" s="45" t="s">
        <v>122</v>
      </c>
      <c r="I13" s="45" t="s">
        <v>123</v>
      </c>
      <c r="J13" s="43" t="s">
        <v>124</v>
      </c>
    </row>
    <row r="14" spans="1:10" ht="30.75" customHeight="1" x14ac:dyDescent="0.25">
      <c r="A14" s="43" t="s">
        <v>33</v>
      </c>
      <c r="B14" s="43"/>
      <c r="C14" s="43"/>
      <c r="D14" s="45" t="s">
        <v>111</v>
      </c>
      <c r="E14" s="46"/>
      <c r="F14" s="47"/>
      <c r="G14" s="46"/>
      <c r="H14" s="45" t="s">
        <v>127</v>
      </c>
      <c r="I14" s="45" t="s">
        <v>128</v>
      </c>
      <c r="J14" s="43" t="s">
        <v>124</v>
      </c>
    </row>
    <row r="15" spans="1:10" ht="15.75" customHeight="1" x14ac:dyDescent="0.25">
      <c r="A15" s="43" t="s">
        <v>33</v>
      </c>
      <c r="B15" s="43" t="s">
        <v>132</v>
      </c>
      <c r="C15" s="43"/>
      <c r="D15" s="45" t="s">
        <v>111</v>
      </c>
      <c r="E15" s="46"/>
      <c r="F15" s="47"/>
      <c r="G15" s="46"/>
      <c r="H15" s="45" t="s">
        <v>133</v>
      </c>
      <c r="I15" s="45" t="s">
        <v>134</v>
      </c>
      <c r="J15" s="43" t="s">
        <v>135</v>
      </c>
    </row>
    <row r="16" spans="1:10" ht="27" customHeight="1" x14ac:dyDescent="0.25">
      <c r="A16" s="43" t="s">
        <v>33</v>
      </c>
      <c r="B16" s="43"/>
      <c r="C16" s="43"/>
      <c r="D16" s="45" t="s">
        <v>111</v>
      </c>
      <c r="E16" s="46"/>
      <c r="F16" s="47"/>
      <c r="G16" s="46"/>
      <c r="H16" s="45" t="s">
        <v>138</v>
      </c>
      <c r="I16" s="45" t="s">
        <v>139</v>
      </c>
      <c r="J16" s="43" t="s">
        <v>124</v>
      </c>
    </row>
    <row r="17" spans="1:10" ht="24" customHeight="1" x14ac:dyDescent="0.25">
      <c r="A17" s="43" t="s">
        <v>33</v>
      </c>
      <c r="B17" s="43"/>
      <c r="C17" s="43"/>
      <c r="D17" s="45" t="s">
        <v>140</v>
      </c>
      <c r="E17" s="46"/>
      <c r="F17" s="47"/>
      <c r="G17" s="46"/>
      <c r="H17" s="45" t="s">
        <v>141</v>
      </c>
      <c r="I17" s="45" t="s">
        <v>142</v>
      </c>
      <c r="J17" s="43" t="s">
        <v>124</v>
      </c>
    </row>
    <row r="18" spans="1:10" ht="15.75" customHeight="1" x14ac:dyDescent="0.25">
      <c r="A18" s="43" t="s">
        <v>33</v>
      </c>
      <c r="B18" s="43"/>
      <c r="C18" s="43"/>
      <c r="D18" s="45" t="s">
        <v>140</v>
      </c>
      <c r="E18" s="46"/>
      <c r="F18" s="47"/>
      <c r="G18" s="46"/>
      <c r="H18" s="45" t="s">
        <v>145</v>
      </c>
      <c r="I18" s="45" t="s">
        <v>146</v>
      </c>
      <c r="J18" s="43" t="s">
        <v>98</v>
      </c>
    </row>
    <row r="19" spans="1:10" ht="27" customHeight="1" x14ac:dyDescent="0.25">
      <c r="A19" s="43" t="s">
        <v>33</v>
      </c>
      <c r="B19" s="43"/>
      <c r="C19" s="43"/>
      <c r="D19" s="45" t="s">
        <v>140</v>
      </c>
      <c r="E19" s="46"/>
      <c r="F19" s="47"/>
      <c r="G19" s="46"/>
      <c r="H19" s="45" t="s">
        <v>147</v>
      </c>
      <c r="I19" s="45" t="s">
        <v>148</v>
      </c>
      <c r="J19" s="43" t="s">
        <v>124</v>
      </c>
    </row>
    <row r="20" spans="1:10" ht="15.75" customHeight="1" x14ac:dyDescent="0.25">
      <c r="A20" s="43" t="s">
        <v>33</v>
      </c>
      <c r="B20" s="43" t="s">
        <v>149</v>
      </c>
      <c r="C20" s="43"/>
      <c r="D20" s="45" t="s">
        <v>140</v>
      </c>
      <c r="E20" s="46"/>
      <c r="F20" s="47"/>
      <c r="G20" s="46"/>
      <c r="H20" s="45" t="s">
        <v>150</v>
      </c>
      <c r="I20" s="45" t="s">
        <v>151</v>
      </c>
      <c r="J20" s="43" t="s">
        <v>124</v>
      </c>
    </row>
    <row r="21" spans="1:10" ht="24.75" customHeight="1" x14ac:dyDescent="0.25">
      <c r="A21" s="43" t="s">
        <v>33</v>
      </c>
      <c r="B21" s="43"/>
      <c r="C21" s="43"/>
      <c r="D21" s="45" t="s">
        <v>140</v>
      </c>
      <c r="E21" s="46"/>
      <c r="F21" s="47"/>
      <c r="G21" s="46"/>
      <c r="H21" s="45" t="s">
        <v>152</v>
      </c>
      <c r="I21" s="45" t="s">
        <v>153</v>
      </c>
      <c r="J21" s="43" t="s">
        <v>124</v>
      </c>
    </row>
    <row r="22" spans="1:10" ht="31.5" customHeight="1" x14ac:dyDescent="0.25">
      <c r="A22" s="43" t="s">
        <v>33</v>
      </c>
      <c r="B22" s="43" t="s">
        <v>154</v>
      </c>
      <c r="C22" s="43"/>
      <c r="D22" s="45" t="s">
        <v>140</v>
      </c>
      <c r="E22" s="46"/>
      <c r="F22" s="47"/>
      <c r="G22" s="46"/>
      <c r="H22" s="45" t="s">
        <v>155</v>
      </c>
      <c r="I22" s="45" t="s">
        <v>156</v>
      </c>
      <c r="J22" s="43" t="s">
        <v>124</v>
      </c>
    </row>
    <row r="23" spans="1:10" ht="22.5" customHeight="1" thickBot="1" x14ac:dyDescent="0.3">
      <c r="A23" s="43" t="s">
        <v>33</v>
      </c>
      <c r="B23" s="43"/>
      <c r="C23" s="43"/>
      <c r="D23" s="45" t="s">
        <v>140</v>
      </c>
      <c r="E23" s="46"/>
      <c r="F23" s="47"/>
      <c r="G23" s="46"/>
      <c r="H23" s="45" t="s">
        <v>157</v>
      </c>
      <c r="I23" s="45" t="s">
        <v>158</v>
      </c>
      <c r="J23" s="43" t="s">
        <v>104</v>
      </c>
    </row>
    <row r="24" spans="1:10" ht="31.5" customHeight="1" x14ac:dyDescent="0.25">
      <c r="A24" s="58" t="s">
        <v>39</v>
      </c>
      <c r="B24" s="58"/>
      <c r="C24" s="58"/>
      <c r="D24" s="59" t="s">
        <v>67</v>
      </c>
      <c r="E24" s="60"/>
      <c r="F24" s="61" t="s">
        <v>160</v>
      </c>
      <c r="G24" s="60" t="s">
        <v>161</v>
      </c>
      <c r="H24" s="58" t="s">
        <v>162</v>
      </c>
      <c r="I24" s="58" t="s">
        <v>163</v>
      </c>
      <c r="J24" s="58"/>
    </row>
    <row r="25" spans="1:10" ht="36.75" customHeight="1" x14ac:dyDescent="0.25">
      <c r="A25" s="43" t="s">
        <v>39</v>
      </c>
      <c r="B25" s="43"/>
      <c r="C25" s="43"/>
      <c r="D25" s="45" t="s">
        <v>67</v>
      </c>
      <c r="E25" s="46"/>
      <c r="F25" s="47" t="s">
        <v>160</v>
      </c>
      <c r="G25" s="46" t="s">
        <v>164</v>
      </c>
      <c r="H25" s="43" t="s">
        <v>165</v>
      </c>
      <c r="I25" s="43" t="s">
        <v>166</v>
      </c>
      <c r="J25" s="43"/>
    </row>
    <row r="26" spans="1:10" ht="39.75" customHeight="1" x14ac:dyDescent="0.25">
      <c r="A26" s="43" t="s">
        <v>39</v>
      </c>
      <c r="B26" s="43"/>
      <c r="C26" s="43"/>
      <c r="D26" s="45" t="s">
        <v>77</v>
      </c>
      <c r="E26" s="46"/>
      <c r="F26" s="47" t="s">
        <v>160</v>
      </c>
      <c r="G26" s="46"/>
      <c r="H26" s="43" t="s">
        <v>167</v>
      </c>
      <c r="I26" s="43" t="s">
        <v>168</v>
      </c>
      <c r="J26" s="43" t="s">
        <v>72</v>
      </c>
    </row>
    <row r="27" spans="1:10" ht="42" customHeight="1" x14ac:dyDescent="0.25">
      <c r="A27" s="43" t="s">
        <v>39</v>
      </c>
      <c r="B27" s="44" t="s">
        <v>42</v>
      </c>
      <c r="C27" s="43"/>
      <c r="D27" s="63" t="s">
        <v>77</v>
      </c>
      <c r="E27" s="46"/>
      <c r="F27" s="47" t="s">
        <v>160</v>
      </c>
      <c r="G27" s="53" t="s">
        <v>170</v>
      </c>
      <c r="H27" s="43" t="s">
        <v>172</v>
      </c>
      <c r="I27" s="43" t="s">
        <v>173</v>
      </c>
      <c r="J27" s="43"/>
    </row>
    <row r="28" spans="1:10" ht="51" customHeight="1" x14ac:dyDescent="0.25">
      <c r="A28" s="43" t="s">
        <v>39</v>
      </c>
      <c r="B28" s="43"/>
      <c r="C28" s="43"/>
      <c r="D28" s="45" t="s">
        <v>174</v>
      </c>
      <c r="E28" s="46" t="s">
        <v>175</v>
      </c>
      <c r="F28" s="47" t="s">
        <v>60</v>
      </c>
      <c r="G28" s="46" t="s">
        <v>176</v>
      </c>
      <c r="H28" s="64" t="s">
        <v>177</v>
      </c>
      <c r="I28" s="43" t="s">
        <v>178</v>
      </c>
      <c r="J28" s="43" t="s">
        <v>124</v>
      </c>
    </row>
    <row r="29" spans="1:10" ht="53.25" customHeight="1" x14ac:dyDescent="0.25">
      <c r="A29" s="43" t="s">
        <v>39</v>
      </c>
      <c r="B29" s="43"/>
      <c r="C29" s="43"/>
      <c r="D29" s="45" t="s">
        <v>179</v>
      </c>
      <c r="E29" s="46" t="s">
        <v>180</v>
      </c>
      <c r="F29" s="47" t="s">
        <v>181</v>
      </c>
      <c r="G29" s="46" t="s">
        <v>182</v>
      </c>
      <c r="H29" s="64" t="s">
        <v>183</v>
      </c>
      <c r="I29" s="43" t="s">
        <v>184</v>
      </c>
      <c r="J29" s="43" t="s">
        <v>124</v>
      </c>
    </row>
    <row r="30" spans="1:10" ht="38.25" customHeight="1" x14ac:dyDescent="0.25">
      <c r="A30" s="43" t="s">
        <v>39</v>
      </c>
      <c r="B30" s="43"/>
      <c r="C30" s="43"/>
      <c r="D30" s="45" t="s">
        <v>111</v>
      </c>
      <c r="E30" s="46" t="s">
        <v>185</v>
      </c>
      <c r="F30" s="47"/>
      <c r="G30" s="46"/>
      <c r="H30" s="65" t="s">
        <v>186</v>
      </c>
      <c r="I30" s="43" t="s">
        <v>187</v>
      </c>
      <c r="J30" s="43"/>
    </row>
    <row r="31" spans="1:10" ht="36" customHeight="1" x14ac:dyDescent="0.25">
      <c r="A31" s="43" t="s">
        <v>39</v>
      </c>
      <c r="B31" s="43" t="s">
        <v>34</v>
      </c>
      <c r="C31" s="43"/>
      <c r="D31" s="45" t="s">
        <v>111</v>
      </c>
      <c r="E31" s="46" t="s">
        <v>188</v>
      </c>
      <c r="F31" s="47"/>
      <c r="G31" s="46"/>
      <c r="H31" s="65" t="s">
        <v>189</v>
      </c>
      <c r="I31" s="43" t="s">
        <v>190</v>
      </c>
      <c r="J31" s="43" t="s">
        <v>124</v>
      </c>
    </row>
    <row r="32" spans="1:10" ht="30" customHeight="1" x14ac:dyDescent="0.25">
      <c r="A32" s="43" t="s">
        <v>39</v>
      </c>
      <c r="B32" s="43"/>
      <c r="C32" s="43"/>
      <c r="D32" s="45" t="s">
        <v>111</v>
      </c>
      <c r="E32" s="46" t="s">
        <v>191</v>
      </c>
      <c r="F32" s="47"/>
      <c r="G32" s="46"/>
      <c r="H32" s="65" t="s">
        <v>192</v>
      </c>
      <c r="I32" s="43" t="s">
        <v>193</v>
      </c>
      <c r="J32" s="43" t="s">
        <v>124</v>
      </c>
    </row>
    <row r="33" spans="1:10" ht="24" customHeight="1" x14ac:dyDescent="0.25">
      <c r="A33" s="43" t="s">
        <v>39</v>
      </c>
      <c r="B33" s="43"/>
      <c r="C33" s="43"/>
      <c r="D33" s="45" t="s">
        <v>111</v>
      </c>
      <c r="E33" s="53" t="s">
        <v>194</v>
      </c>
      <c r="F33" s="47"/>
      <c r="G33" s="46"/>
      <c r="H33" s="44" t="s">
        <v>195</v>
      </c>
      <c r="I33" s="43"/>
      <c r="J33" s="43"/>
    </row>
    <row r="34" spans="1:10" ht="24" customHeight="1" x14ac:dyDescent="0.25">
      <c r="A34" s="43" t="s">
        <v>39</v>
      </c>
      <c r="B34" s="43" t="s">
        <v>33</v>
      </c>
      <c r="C34" s="43"/>
      <c r="D34" s="45" t="s">
        <v>111</v>
      </c>
      <c r="E34" s="46"/>
      <c r="F34" s="47"/>
      <c r="G34" s="46"/>
      <c r="H34" s="43" t="s">
        <v>196</v>
      </c>
      <c r="I34" s="43" t="s">
        <v>197</v>
      </c>
      <c r="J34" s="43"/>
    </row>
    <row r="35" spans="1:10" ht="15.75" customHeight="1" x14ac:dyDescent="0.25">
      <c r="A35" s="43" t="s">
        <v>39</v>
      </c>
      <c r="B35" s="43"/>
      <c r="C35" s="43"/>
      <c r="D35" s="45" t="s">
        <v>111</v>
      </c>
      <c r="E35" s="46"/>
      <c r="F35" s="47"/>
      <c r="G35" s="46"/>
      <c r="H35" s="43" t="s">
        <v>198</v>
      </c>
      <c r="I35" s="43" t="s">
        <v>199</v>
      </c>
      <c r="J35" s="43" t="s">
        <v>200</v>
      </c>
    </row>
    <row r="36" spans="1:10" ht="27" customHeight="1" x14ac:dyDescent="0.25">
      <c r="A36" s="43" t="s">
        <v>39</v>
      </c>
      <c r="B36" s="43"/>
      <c r="C36" s="43"/>
      <c r="D36" s="45" t="s">
        <v>111</v>
      </c>
      <c r="E36" s="46"/>
      <c r="F36" s="47"/>
      <c r="G36" s="46"/>
      <c r="H36" s="43" t="s">
        <v>201</v>
      </c>
      <c r="I36" s="43" t="s">
        <v>202</v>
      </c>
      <c r="J36" s="43" t="s">
        <v>124</v>
      </c>
    </row>
    <row r="37" spans="1:10" ht="21" customHeight="1" x14ac:dyDescent="0.25">
      <c r="A37" s="43" t="s">
        <v>39</v>
      </c>
      <c r="B37" s="43"/>
      <c r="C37" s="43"/>
      <c r="D37" s="45" t="s">
        <v>111</v>
      </c>
      <c r="E37" s="46"/>
      <c r="F37" s="47"/>
      <c r="G37" s="46"/>
      <c r="H37" s="43" t="s">
        <v>203</v>
      </c>
      <c r="I37" s="43" t="s">
        <v>204</v>
      </c>
      <c r="J37" s="43" t="s">
        <v>124</v>
      </c>
    </row>
    <row r="38" spans="1:10" ht="29.25" customHeight="1" x14ac:dyDescent="0.25">
      <c r="A38" s="43" t="s">
        <v>39</v>
      </c>
      <c r="B38" s="43"/>
      <c r="C38" s="43"/>
      <c r="D38" s="45" t="s">
        <v>111</v>
      </c>
      <c r="E38" s="46"/>
      <c r="F38" s="47"/>
      <c r="G38" s="46"/>
      <c r="H38" s="43" t="s">
        <v>205</v>
      </c>
      <c r="I38" s="43" t="s">
        <v>206</v>
      </c>
      <c r="J38" s="43" t="s">
        <v>81</v>
      </c>
    </row>
    <row r="39" spans="1:10" ht="27.75" customHeight="1" x14ac:dyDescent="0.25">
      <c r="A39" s="43" t="s">
        <v>39</v>
      </c>
      <c r="B39" s="43" t="s">
        <v>13</v>
      </c>
      <c r="C39" s="43"/>
      <c r="D39" s="45" t="s">
        <v>111</v>
      </c>
      <c r="E39" s="46"/>
      <c r="F39" s="47"/>
      <c r="G39" s="46"/>
      <c r="H39" s="43" t="s">
        <v>207</v>
      </c>
      <c r="I39" s="43" t="s">
        <v>208</v>
      </c>
      <c r="J39" s="43" t="s">
        <v>135</v>
      </c>
    </row>
    <row r="40" spans="1:10" ht="30.75" customHeight="1" x14ac:dyDescent="0.25">
      <c r="A40" s="43" t="s">
        <v>39</v>
      </c>
      <c r="B40" s="44" t="s">
        <v>34</v>
      </c>
      <c r="C40" s="43"/>
      <c r="D40" s="45" t="s">
        <v>111</v>
      </c>
      <c r="E40" s="46"/>
      <c r="F40" s="47"/>
      <c r="G40" s="46"/>
      <c r="H40" s="43" t="s">
        <v>210</v>
      </c>
      <c r="I40" s="43" t="s">
        <v>211</v>
      </c>
      <c r="J40" s="43"/>
    </row>
    <row r="41" spans="1:10" ht="31.5" customHeight="1" x14ac:dyDescent="0.25">
      <c r="A41" s="43" t="s">
        <v>39</v>
      </c>
      <c r="B41" s="44" t="s">
        <v>34</v>
      </c>
      <c r="C41" s="43"/>
      <c r="D41" s="45" t="s">
        <v>111</v>
      </c>
      <c r="E41" s="46"/>
      <c r="F41" s="47"/>
      <c r="G41" s="46"/>
      <c r="H41" s="44" t="s">
        <v>212</v>
      </c>
      <c r="I41" s="43" t="s">
        <v>213</v>
      </c>
      <c r="J41" s="43"/>
    </row>
    <row r="42" spans="1:10" ht="30.75" customHeight="1" x14ac:dyDescent="0.25">
      <c r="A42" s="43" t="s">
        <v>39</v>
      </c>
      <c r="B42" s="43"/>
      <c r="C42" s="43"/>
      <c r="D42" s="45" t="s">
        <v>111</v>
      </c>
      <c r="E42" s="46"/>
      <c r="F42" s="47"/>
      <c r="G42" s="46"/>
      <c r="H42" s="43" t="s">
        <v>214</v>
      </c>
      <c r="I42" s="43" t="s">
        <v>215</v>
      </c>
      <c r="J42" s="43"/>
    </row>
    <row r="43" spans="1:10" ht="27.75" customHeight="1" x14ac:dyDescent="0.25">
      <c r="A43" s="43" t="s">
        <v>39</v>
      </c>
      <c r="B43" s="43"/>
      <c r="C43" s="43"/>
      <c r="D43" s="45" t="s">
        <v>111</v>
      </c>
      <c r="E43" s="46"/>
      <c r="F43" s="47"/>
      <c r="G43" s="46"/>
      <c r="H43" s="43" t="s">
        <v>216</v>
      </c>
      <c r="I43" s="43" t="s">
        <v>217</v>
      </c>
      <c r="J43" s="43"/>
    </row>
    <row r="44" spans="1:10" ht="40.5" customHeight="1" x14ac:dyDescent="0.25">
      <c r="A44" s="43" t="s">
        <v>39</v>
      </c>
      <c r="B44" s="43" t="s">
        <v>36</v>
      </c>
      <c r="C44" s="43"/>
      <c r="D44" s="45" t="s">
        <v>111</v>
      </c>
      <c r="E44" s="46"/>
      <c r="F44" s="47"/>
      <c r="G44" s="46"/>
      <c r="H44" s="43" t="s">
        <v>218</v>
      </c>
      <c r="I44" s="43" t="s">
        <v>219</v>
      </c>
      <c r="J44" s="43" t="s">
        <v>135</v>
      </c>
    </row>
    <row r="45" spans="1:10" ht="27.75" customHeight="1" x14ac:dyDescent="0.25">
      <c r="A45" s="43" t="s">
        <v>39</v>
      </c>
      <c r="B45" s="43"/>
      <c r="C45" s="43"/>
      <c r="D45" s="45" t="s">
        <v>111</v>
      </c>
      <c r="E45" s="46"/>
      <c r="F45" s="47"/>
      <c r="G45" s="46"/>
      <c r="H45" s="43" t="s">
        <v>220</v>
      </c>
      <c r="I45" s="43" t="s">
        <v>221</v>
      </c>
      <c r="J45" s="43" t="s">
        <v>98</v>
      </c>
    </row>
    <row r="46" spans="1:10" ht="29.25" customHeight="1" x14ac:dyDescent="0.25">
      <c r="A46" s="43" t="s">
        <v>39</v>
      </c>
      <c r="B46" s="43" t="s">
        <v>37</v>
      </c>
      <c r="C46" s="43"/>
      <c r="D46" s="51" t="s">
        <v>111</v>
      </c>
      <c r="E46" s="46"/>
      <c r="F46" s="47"/>
      <c r="G46" s="46"/>
      <c r="H46" s="43" t="s">
        <v>222</v>
      </c>
      <c r="I46" s="43" t="s">
        <v>223</v>
      </c>
      <c r="J46" s="43" t="s">
        <v>124</v>
      </c>
    </row>
    <row r="47" spans="1:10" ht="49.5" customHeight="1" x14ac:dyDescent="0.25">
      <c r="A47" s="43" t="s">
        <v>39</v>
      </c>
      <c r="B47" s="43"/>
      <c r="C47" s="43"/>
      <c r="D47" s="51" t="s">
        <v>111</v>
      </c>
      <c r="E47" s="46"/>
      <c r="F47" s="47"/>
      <c r="G47" s="46"/>
      <c r="H47" s="44" t="s">
        <v>224</v>
      </c>
      <c r="I47" s="44" t="s">
        <v>225</v>
      </c>
      <c r="J47" s="44" t="s">
        <v>124</v>
      </c>
    </row>
    <row r="48" spans="1:10" ht="49.5" customHeight="1" x14ac:dyDescent="0.25">
      <c r="A48" s="43" t="s">
        <v>39</v>
      </c>
      <c r="B48" s="43" t="s">
        <v>226</v>
      </c>
      <c r="C48" s="43"/>
      <c r="D48" s="51" t="s">
        <v>140</v>
      </c>
      <c r="E48" s="46"/>
      <c r="F48" s="47"/>
      <c r="G48" s="46"/>
      <c r="H48" s="43" t="s">
        <v>227</v>
      </c>
      <c r="I48" s="43" t="s">
        <v>228</v>
      </c>
      <c r="J48" s="43" t="s">
        <v>135</v>
      </c>
    </row>
    <row r="49" spans="1:10" ht="28.5" customHeight="1" x14ac:dyDescent="0.25">
      <c r="A49" s="43" t="s">
        <v>39</v>
      </c>
      <c r="B49" s="43"/>
      <c r="C49" s="43"/>
      <c r="D49" s="45" t="s">
        <v>140</v>
      </c>
      <c r="E49" s="46"/>
      <c r="F49" s="47"/>
      <c r="G49" s="46"/>
      <c r="H49" s="43" t="s">
        <v>229</v>
      </c>
      <c r="I49" s="43" t="s">
        <v>230</v>
      </c>
      <c r="J49" s="43" t="s">
        <v>135</v>
      </c>
    </row>
    <row r="50" spans="1:10" ht="29.25" customHeight="1" x14ac:dyDescent="0.25">
      <c r="A50" s="43" t="s">
        <v>39</v>
      </c>
      <c r="B50" s="43"/>
      <c r="C50" s="43"/>
      <c r="D50" s="45" t="s">
        <v>140</v>
      </c>
      <c r="E50" s="46"/>
      <c r="F50" s="47"/>
      <c r="G50" s="46"/>
      <c r="H50" s="43" t="s">
        <v>231</v>
      </c>
      <c r="I50" s="43" t="s">
        <v>232</v>
      </c>
      <c r="J50" s="43" t="s">
        <v>72</v>
      </c>
    </row>
    <row r="51" spans="1:10" ht="30" customHeight="1" x14ac:dyDescent="0.25">
      <c r="A51" s="43" t="s">
        <v>39</v>
      </c>
      <c r="B51" s="43"/>
      <c r="C51" s="43"/>
      <c r="D51" s="45" t="s">
        <v>140</v>
      </c>
      <c r="E51" s="46"/>
      <c r="F51" s="47"/>
      <c r="G51" s="46"/>
      <c r="H51" s="43" t="s">
        <v>233</v>
      </c>
      <c r="I51" s="43" t="s">
        <v>234</v>
      </c>
      <c r="J51" s="43" t="s">
        <v>72</v>
      </c>
    </row>
    <row r="52" spans="1:10" ht="30.75" customHeight="1" x14ac:dyDescent="0.25">
      <c r="A52" s="43" t="s">
        <v>39</v>
      </c>
      <c r="B52" s="43"/>
      <c r="C52" s="43"/>
      <c r="D52" s="45" t="s">
        <v>140</v>
      </c>
      <c r="E52" s="46"/>
      <c r="F52" s="47"/>
      <c r="G52" s="46"/>
      <c r="H52" s="43" t="s">
        <v>235</v>
      </c>
      <c r="I52" s="43" t="s">
        <v>236</v>
      </c>
      <c r="J52" s="43" t="s">
        <v>72</v>
      </c>
    </row>
    <row r="53" spans="1:10" ht="31.5" customHeight="1" x14ac:dyDescent="0.25">
      <c r="A53" s="43" t="s">
        <v>39</v>
      </c>
      <c r="B53" s="43"/>
      <c r="C53" s="43"/>
      <c r="D53" s="45" t="s">
        <v>140</v>
      </c>
      <c r="E53" s="46"/>
      <c r="F53" s="47"/>
      <c r="G53" s="46"/>
      <c r="H53" s="43" t="s">
        <v>238</v>
      </c>
      <c r="I53" s="43" t="s">
        <v>239</v>
      </c>
      <c r="J53" s="43" t="s">
        <v>124</v>
      </c>
    </row>
    <row r="54" spans="1:10" ht="29.25" customHeight="1" x14ac:dyDescent="0.25">
      <c r="A54" s="43" t="s">
        <v>39</v>
      </c>
      <c r="B54" s="43"/>
      <c r="C54" s="43"/>
      <c r="D54" s="45" t="s">
        <v>140</v>
      </c>
      <c r="E54" s="46"/>
      <c r="F54" s="47"/>
      <c r="G54" s="46"/>
      <c r="H54" s="43" t="s">
        <v>240</v>
      </c>
      <c r="I54" s="43" t="s">
        <v>241</v>
      </c>
      <c r="J54" s="43" t="s">
        <v>124</v>
      </c>
    </row>
    <row r="55" spans="1:10" ht="15.75" customHeight="1" thickBot="1" x14ac:dyDescent="0.3">
      <c r="A55" s="43" t="s">
        <v>39</v>
      </c>
      <c r="B55" s="43"/>
      <c r="C55" s="43"/>
      <c r="D55" s="45" t="s">
        <v>140</v>
      </c>
      <c r="E55" s="46"/>
      <c r="F55" s="47"/>
      <c r="G55" s="46"/>
      <c r="H55" s="43" t="s">
        <v>242</v>
      </c>
      <c r="I55" s="43" t="s">
        <v>243</v>
      </c>
      <c r="J55" s="43" t="s">
        <v>124</v>
      </c>
    </row>
    <row r="56" spans="1:10" ht="37.5" customHeight="1" x14ac:dyDescent="0.25">
      <c r="A56" s="58" t="s">
        <v>22</v>
      </c>
      <c r="B56" s="58" t="s">
        <v>249</v>
      </c>
      <c r="C56" s="58" t="s">
        <v>250</v>
      </c>
      <c r="D56" s="59" t="s">
        <v>251</v>
      </c>
      <c r="E56" s="60"/>
      <c r="F56" s="61" t="s">
        <v>160</v>
      </c>
      <c r="G56" s="60" t="s">
        <v>252</v>
      </c>
      <c r="H56" s="72" t="s">
        <v>253</v>
      </c>
      <c r="I56" s="58" t="s">
        <v>254</v>
      </c>
      <c r="J56" s="58" t="s">
        <v>64</v>
      </c>
    </row>
    <row r="57" spans="1:10" ht="36" customHeight="1" x14ac:dyDescent="0.25">
      <c r="A57" s="43" t="s">
        <v>22</v>
      </c>
      <c r="B57" s="43"/>
      <c r="C57" s="43"/>
      <c r="D57" s="45" t="s">
        <v>255</v>
      </c>
      <c r="E57" s="46"/>
      <c r="F57" s="47" t="s">
        <v>160</v>
      </c>
      <c r="G57" s="46" t="s">
        <v>256</v>
      </c>
      <c r="H57" s="48" t="s">
        <v>257</v>
      </c>
      <c r="I57" s="43" t="s">
        <v>258</v>
      </c>
      <c r="J57" s="43" t="s">
        <v>124</v>
      </c>
    </row>
    <row r="58" spans="1:10" ht="24.75" customHeight="1" x14ac:dyDescent="0.25">
      <c r="A58" s="43" t="s">
        <v>22</v>
      </c>
      <c r="B58" s="43"/>
      <c r="C58" s="43"/>
      <c r="D58" s="45" t="s">
        <v>259</v>
      </c>
      <c r="E58" s="46"/>
      <c r="F58" s="47" t="s">
        <v>160</v>
      </c>
      <c r="G58" s="46" t="s">
        <v>260</v>
      </c>
      <c r="H58" s="48" t="s">
        <v>261</v>
      </c>
      <c r="I58" s="43" t="s">
        <v>262</v>
      </c>
      <c r="J58" s="43" t="s">
        <v>124</v>
      </c>
    </row>
    <row r="59" spans="1:10" ht="36" customHeight="1" x14ac:dyDescent="0.25">
      <c r="A59" s="43" t="s">
        <v>22</v>
      </c>
      <c r="B59" s="43"/>
      <c r="C59" s="43"/>
      <c r="D59" s="45" t="s">
        <v>77</v>
      </c>
      <c r="E59" s="46"/>
      <c r="F59" s="47" t="s">
        <v>160</v>
      </c>
      <c r="G59" s="46" t="s">
        <v>264</v>
      </c>
      <c r="H59" s="43" t="s">
        <v>265</v>
      </c>
      <c r="I59" s="43" t="s">
        <v>266</v>
      </c>
      <c r="J59" s="43"/>
    </row>
    <row r="60" spans="1:10" ht="44.25" customHeight="1" x14ac:dyDescent="0.25">
      <c r="A60" s="43" t="s">
        <v>22</v>
      </c>
      <c r="B60" s="43"/>
      <c r="C60" s="43"/>
      <c r="D60" s="45" t="s">
        <v>67</v>
      </c>
      <c r="E60" s="46"/>
      <c r="F60" s="47" t="s">
        <v>267</v>
      </c>
      <c r="G60" s="46" t="s">
        <v>268</v>
      </c>
      <c r="H60" s="43" t="s">
        <v>269</v>
      </c>
      <c r="I60" s="43" t="s">
        <v>270</v>
      </c>
      <c r="J60" s="43"/>
    </row>
    <row r="61" spans="1:10" ht="15.75" customHeight="1" x14ac:dyDescent="0.25">
      <c r="A61" s="43" t="s">
        <v>22</v>
      </c>
      <c r="B61" s="43"/>
      <c r="C61" s="43"/>
      <c r="D61" s="45" t="s">
        <v>67</v>
      </c>
      <c r="E61" s="46"/>
      <c r="F61" s="47" t="s">
        <v>160</v>
      </c>
      <c r="G61" s="46" t="s">
        <v>272</v>
      </c>
      <c r="H61" s="73" t="s">
        <v>273</v>
      </c>
      <c r="I61" s="43" t="s">
        <v>274</v>
      </c>
      <c r="J61" s="43" t="s">
        <v>72</v>
      </c>
    </row>
    <row r="62" spans="1:10" ht="48" customHeight="1" x14ac:dyDescent="0.25">
      <c r="A62" s="43" t="s">
        <v>22</v>
      </c>
      <c r="B62" s="43"/>
      <c r="C62" s="43"/>
      <c r="D62" s="45" t="s">
        <v>67</v>
      </c>
      <c r="E62" s="46"/>
      <c r="F62" s="47" t="s">
        <v>275</v>
      </c>
      <c r="G62" s="46"/>
      <c r="H62" s="43" t="s">
        <v>276</v>
      </c>
      <c r="I62" s="43" t="s">
        <v>277</v>
      </c>
      <c r="J62" s="43" t="s">
        <v>124</v>
      </c>
    </row>
    <row r="63" spans="1:10" ht="34.5" customHeight="1" x14ac:dyDescent="0.25">
      <c r="A63" s="43" t="s">
        <v>22</v>
      </c>
      <c r="B63" s="43"/>
      <c r="C63" s="43"/>
      <c r="D63" s="45" t="s">
        <v>67</v>
      </c>
      <c r="E63" s="46"/>
      <c r="F63" s="47" t="s">
        <v>275</v>
      </c>
      <c r="G63" s="46"/>
      <c r="H63" s="43" t="s">
        <v>278</v>
      </c>
      <c r="I63" s="43" t="s">
        <v>279</v>
      </c>
      <c r="J63" s="43" t="s">
        <v>135</v>
      </c>
    </row>
    <row r="64" spans="1:10" ht="36" customHeight="1" x14ac:dyDescent="0.25">
      <c r="A64" s="43" t="s">
        <v>22</v>
      </c>
      <c r="B64" s="43"/>
      <c r="C64" s="43"/>
      <c r="D64" s="45" t="s">
        <v>67</v>
      </c>
      <c r="E64" s="46"/>
      <c r="F64" s="47" t="s">
        <v>275</v>
      </c>
      <c r="G64" s="46"/>
      <c r="H64" s="43" t="s">
        <v>280</v>
      </c>
      <c r="I64" s="43" t="s">
        <v>281</v>
      </c>
      <c r="J64" s="43" t="s">
        <v>104</v>
      </c>
    </row>
    <row r="65" spans="1:10" ht="27.75" customHeight="1" x14ac:dyDescent="0.25">
      <c r="A65" s="43" t="s">
        <v>22</v>
      </c>
      <c r="B65" s="43"/>
      <c r="C65" s="43"/>
      <c r="D65" s="45" t="s">
        <v>67</v>
      </c>
      <c r="E65" s="46"/>
      <c r="F65" s="47" t="s">
        <v>160</v>
      </c>
      <c r="G65" s="46"/>
      <c r="H65" s="43" t="s">
        <v>282</v>
      </c>
      <c r="I65" s="43" t="s">
        <v>283</v>
      </c>
      <c r="J65" s="43" t="s">
        <v>72</v>
      </c>
    </row>
    <row r="66" spans="1:10" ht="33.75" customHeight="1" x14ac:dyDescent="0.25">
      <c r="A66" s="43" t="s">
        <v>22</v>
      </c>
      <c r="B66" s="43"/>
      <c r="C66" s="43"/>
      <c r="D66" s="45" t="s">
        <v>67</v>
      </c>
      <c r="E66" s="46"/>
      <c r="F66" s="47" t="s">
        <v>275</v>
      </c>
      <c r="G66" s="46"/>
      <c r="H66" s="43" t="s">
        <v>284</v>
      </c>
      <c r="I66" s="43" t="s">
        <v>285</v>
      </c>
      <c r="J66" s="43" t="s">
        <v>135</v>
      </c>
    </row>
    <row r="67" spans="1:10" ht="15.75" customHeight="1" x14ac:dyDescent="0.25">
      <c r="A67" s="43" t="s">
        <v>22</v>
      </c>
      <c r="B67" s="43"/>
      <c r="C67" s="43"/>
      <c r="D67" s="45" t="s">
        <v>67</v>
      </c>
      <c r="E67" s="46"/>
      <c r="F67" s="47"/>
      <c r="G67" s="46"/>
      <c r="H67" s="43" t="s">
        <v>276</v>
      </c>
      <c r="I67" s="43" t="s">
        <v>277</v>
      </c>
      <c r="J67" s="43" t="s">
        <v>124</v>
      </c>
    </row>
    <row r="68" spans="1:10" ht="15.75" customHeight="1" x14ac:dyDescent="0.25">
      <c r="A68" s="43" t="s">
        <v>22</v>
      </c>
      <c r="B68" s="43"/>
      <c r="C68" s="43"/>
      <c r="D68" s="45" t="s">
        <v>67</v>
      </c>
      <c r="E68" s="46"/>
      <c r="F68" s="47"/>
      <c r="G68" s="46"/>
      <c r="H68" s="43" t="s">
        <v>280</v>
      </c>
      <c r="I68" s="43" t="s">
        <v>281</v>
      </c>
      <c r="J68" s="43" t="s">
        <v>104</v>
      </c>
    </row>
    <row r="69" spans="1:10" ht="15.75" customHeight="1" x14ac:dyDescent="0.25">
      <c r="A69" s="43" t="s">
        <v>22</v>
      </c>
      <c r="B69" s="43"/>
      <c r="C69" s="43"/>
      <c r="D69" s="45" t="s">
        <v>67</v>
      </c>
      <c r="E69" s="46"/>
      <c r="F69" s="47"/>
      <c r="G69" s="46"/>
      <c r="H69" s="43" t="s">
        <v>287</v>
      </c>
      <c r="I69" s="43" t="s">
        <v>288</v>
      </c>
      <c r="J69" s="43" t="s">
        <v>72</v>
      </c>
    </row>
    <row r="70" spans="1:10" ht="27" customHeight="1" x14ac:dyDescent="0.25">
      <c r="A70" s="43" t="s">
        <v>22</v>
      </c>
      <c r="B70" s="43"/>
      <c r="C70" s="43"/>
      <c r="D70" s="45" t="s">
        <v>111</v>
      </c>
      <c r="E70" s="46"/>
      <c r="F70" s="47" t="s">
        <v>275</v>
      </c>
      <c r="G70" s="46"/>
      <c r="H70" s="43" t="s">
        <v>289</v>
      </c>
      <c r="I70" s="43" t="s">
        <v>290</v>
      </c>
      <c r="J70" s="43" t="s">
        <v>124</v>
      </c>
    </row>
    <row r="71" spans="1:10" ht="24.75" customHeight="1" x14ac:dyDescent="0.25">
      <c r="A71" s="43" t="s">
        <v>22</v>
      </c>
      <c r="B71" s="43"/>
      <c r="C71" s="43"/>
      <c r="D71" s="45" t="s">
        <v>111</v>
      </c>
      <c r="E71" s="46"/>
      <c r="F71" s="47"/>
      <c r="G71" s="46"/>
      <c r="H71" s="43" t="s">
        <v>291</v>
      </c>
      <c r="I71" s="43" t="s">
        <v>292</v>
      </c>
      <c r="J71" s="43" t="s">
        <v>135</v>
      </c>
    </row>
    <row r="72" spans="1:10" ht="24.75" customHeight="1" x14ac:dyDescent="0.25">
      <c r="A72" s="43" t="s">
        <v>22</v>
      </c>
      <c r="B72" s="43"/>
      <c r="C72" s="43"/>
      <c r="D72" s="45" t="s">
        <v>111</v>
      </c>
      <c r="E72" s="46"/>
      <c r="F72" s="47" t="s">
        <v>160</v>
      </c>
      <c r="G72" s="46"/>
      <c r="H72" s="43" t="s">
        <v>293</v>
      </c>
      <c r="I72" s="43" t="s">
        <v>294</v>
      </c>
      <c r="J72" s="43" t="s">
        <v>135</v>
      </c>
    </row>
    <row r="73" spans="1:10" ht="38.25" customHeight="1" x14ac:dyDescent="0.25">
      <c r="A73" s="43" t="s">
        <v>22</v>
      </c>
      <c r="B73" s="43"/>
      <c r="C73" s="43"/>
      <c r="D73" s="45" t="s">
        <v>111</v>
      </c>
      <c r="E73" s="46"/>
      <c r="F73" s="47"/>
      <c r="G73" s="46"/>
      <c r="H73" s="43" t="s">
        <v>172</v>
      </c>
      <c r="I73" s="43" t="s">
        <v>295</v>
      </c>
      <c r="J73" s="43"/>
    </row>
    <row r="74" spans="1:10" ht="18.75" customHeight="1" x14ac:dyDescent="0.25">
      <c r="A74" s="43" t="s">
        <v>22</v>
      </c>
      <c r="B74" s="43"/>
      <c r="C74" s="43"/>
      <c r="D74" s="45" t="s">
        <v>111</v>
      </c>
      <c r="E74" s="46"/>
      <c r="F74" s="47"/>
      <c r="G74" s="46"/>
      <c r="H74" s="43" t="s">
        <v>296</v>
      </c>
      <c r="I74" s="43" t="s">
        <v>297</v>
      </c>
      <c r="J74" s="43" t="s">
        <v>98</v>
      </c>
    </row>
    <row r="75" spans="1:10" ht="15.75" customHeight="1" thickBot="1" x14ac:dyDescent="0.3">
      <c r="A75" s="43" t="s">
        <v>22</v>
      </c>
      <c r="B75" s="43"/>
      <c r="C75" s="43"/>
      <c r="D75" s="45" t="s">
        <v>111</v>
      </c>
      <c r="E75" s="46"/>
      <c r="F75" s="47"/>
      <c r="G75" s="46"/>
      <c r="H75" s="44" t="s">
        <v>299</v>
      </c>
      <c r="I75" s="44" t="s">
        <v>300</v>
      </c>
      <c r="J75" s="43" t="s">
        <v>72</v>
      </c>
    </row>
    <row r="76" spans="1:10" ht="58.5" customHeight="1" thickBot="1" x14ac:dyDescent="0.3">
      <c r="A76" s="74" t="s">
        <v>303</v>
      </c>
      <c r="B76" s="74" t="s">
        <v>23</v>
      </c>
      <c r="C76" s="74" t="s">
        <v>250</v>
      </c>
      <c r="D76" s="75" t="s">
        <v>111</v>
      </c>
      <c r="E76" s="77" t="s">
        <v>304</v>
      </c>
      <c r="F76" s="78"/>
      <c r="G76" s="77"/>
      <c r="H76" s="76" t="s">
        <v>306</v>
      </c>
      <c r="I76" s="79" t="s">
        <v>307</v>
      </c>
      <c r="J76" s="79" t="s">
        <v>98</v>
      </c>
    </row>
    <row r="77" spans="1:10" ht="40.5" customHeight="1" x14ac:dyDescent="0.25">
      <c r="A77" s="58" t="s">
        <v>40</v>
      </c>
      <c r="B77" s="58"/>
      <c r="C77" s="58"/>
      <c r="D77" s="59" t="s">
        <v>309</v>
      </c>
      <c r="E77" s="60"/>
      <c r="F77" s="61" t="s">
        <v>60</v>
      </c>
      <c r="G77" s="60" t="s">
        <v>310</v>
      </c>
      <c r="H77" s="72" t="s">
        <v>311</v>
      </c>
      <c r="I77" s="58" t="s">
        <v>312</v>
      </c>
      <c r="J77" s="58" t="s">
        <v>64</v>
      </c>
    </row>
    <row r="78" spans="1:10" ht="35.25" customHeight="1" x14ac:dyDescent="0.25">
      <c r="A78" s="43" t="s">
        <v>40</v>
      </c>
      <c r="B78" s="43"/>
      <c r="C78" s="43"/>
      <c r="D78" s="45" t="s">
        <v>313</v>
      </c>
      <c r="E78" s="46"/>
      <c r="F78" s="47" t="s">
        <v>60</v>
      </c>
      <c r="G78" s="46" t="s">
        <v>314</v>
      </c>
      <c r="H78" s="48" t="s">
        <v>315</v>
      </c>
      <c r="I78" s="43" t="s">
        <v>316</v>
      </c>
      <c r="J78" s="43" t="s">
        <v>124</v>
      </c>
    </row>
    <row r="79" spans="1:10" ht="15.75" customHeight="1" x14ac:dyDescent="0.25">
      <c r="A79" s="43" t="s">
        <v>40</v>
      </c>
      <c r="B79" s="43"/>
      <c r="C79" s="43"/>
      <c r="D79" s="45" t="s">
        <v>318</v>
      </c>
      <c r="E79" s="46"/>
      <c r="F79" s="47" t="s">
        <v>60</v>
      </c>
      <c r="G79" s="46" t="s">
        <v>319</v>
      </c>
      <c r="H79" s="48" t="s">
        <v>320</v>
      </c>
      <c r="I79" s="43" t="s">
        <v>321</v>
      </c>
      <c r="J79" s="43" t="s">
        <v>72</v>
      </c>
    </row>
    <row r="80" spans="1:10" ht="39.75" customHeight="1" x14ac:dyDescent="0.25">
      <c r="A80" s="43" t="s">
        <v>40</v>
      </c>
      <c r="B80" s="43"/>
      <c r="C80" s="43"/>
      <c r="D80" s="45" t="s">
        <v>67</v>
      </c>
      <c r="E80" s="46"/>
      <c r="F80" s="47" t="s">
        <v>60</v>
      </c>
      <c r="G80" s="46" t="s">
        <v>322</v>
      </c>
      <c r="H80" s="43" t="s">
        <v>323</v>
      </c>
      <c r="I80" s="43" t="s">
        <v>324</v>
      </c>
      <c r="J80" s="43" t="s">
        <v>72</v>
      </c>
    </row>
    <row r="81" spans="1:10" ht="48.75" customHeight="1" x14ac:dyDescent="0.25">
      <c r="A81" s="43" t="s">
        <v>40</v>
      </c>
      <c r="B81" s="43"/>
      <c r="C81" s="43"/>
      <c r="D81" s="45" t="s">
        <v>67</v>
      </c>
      <c r="E81" s="46"/>
      <c r="F81" s="47" t="s">
        <v>60</v>
      </c>
      <c r="G81" s="46" t="s">
        <v>325</v>
      </c>
      <c r="H81" s="43" t="s">
        <v>326</v>
      </c>
      <c r="I81" s="43" t="s">
        <v>327</v>
      </c>
      <c r="J81" s="43" t="s">
        <v>72</v>
      </c>
    </row>
    <row r="82" spans="1:10" ht="46.5" customHeight="1" x14ac:dyDescent="0.25">
      <c r="A82" s="43" t="s">
        <v>40</v>
      </c>
      <c r="B82" s="43"/>
      <c r="C82" s="43"/>
      <c r="D82" s="45" t="s">
        <v>67</v>
      </c>
      <c r="E82" s="46"/>
      <c r="F82" s="47" t="s">
        <v>60</v>
      </c>
      <c r="G82" s="46" t="s">
        <v>328</v>
      </c>
      <c r="H82" s="43" t="s">
        <v>329</v>
      </c>
      <c r="I82" s="43" t="s">
        <v>330</v>
      </c>
      <c r="J82" s="43" t="s">
        <v>72</v>
      </c>
    </row>
    <row r="83" spans="1:10" ht="33.75" customHeight="1" x14ac:dyDescent="0.25">
      <c r="A83" s="43" t="s">
        <v>40</v>
      </c>
      <c r="B83" s="43"/>
      <c r="C83" s="43"/>
      <c r="D83" s="45" t="s">
        <v>67</v>
      </c>
      <c r="E83" s="46"/>
      <c r="F83" s="47" t="s">
        <v>60</v>
      </c>
      <c r="G83" s="46" t="s">
        <v>331</v>
      </c>
      <c r="H83" s="43" t="s">
        <v>332</v>
      </c>
      <c r="I83" s="43" t="s">
        <v>333</v>
      </c>
      <c r="J83" s="43" t="s">
        <v>72</v>
      </c>
    </row>
    <row r="84" spans="1:10" ht="84.75" customHeight="1" x14ac:dyDescent="0.25">
      <c r="A84" s="43" t="s">
        <v>40</v>
      </c>
      <c r="B84" s="43"/>
      <c r="C84" s="43"/>
      <c r="D84" s="45" t="s">
        <v>77</v>
      </c>
      <c r="E84" s="46"/>
      <c r="F84" s="47" t="s">
        <v>181</v>
      </c>
      <c r="G84" s="46" t="s">
        <v>334</v>
      </c>
      <c r="H84" s="43" t="s">
        <v>335</v>
      </c>
      <c r="I84" s="43"/>
      <c r="J84" s="43"/>
    </row>
    <row r="85" spans="1:10" ht="79.5" customHeight="1" x14ac:dyDescent="0.25">
      <c r="A85" s="43" t="s">
        <v>40</v>
      </c>
      <c r="B85" s="43"/>
      <c r="C85" s="43"/>
      <c r="D85" s="45" t="s">
        <v>77</v>
      </c>
      <c r="E85" s="46"/>
      <c r="F85" s="47" t="s">
        <v>181</v>
      </c>
      <c r="G85" s="46" t="s">
        <v>336</v>
      </c>
      <c r="H85" s="43" t="s">
        <v>337</v>
      </c>
      <c r="I85" s="43" t="s">
        <v>338</v>
      </c>
      <c r="J85" s="43" t="s">
        <v>72</v>
      </c>
    </row>
    <row r="86" spans="1:10" ht="77.25" customHeight="1" x14ac:dyDescent="0.25">
      <c r="A86" s="43" t="s">
        <v>40</v>
      </c>
      <c r="B86" s="43"/>
      <c r="C86" s="43"/>
      <c r="D86" s="45" t="s">
        <v>77</v>
      </c>
      <c r="E86" s="46"/>
      <c r="F86" s="47" t="s">
        <v>60</v>
      </c>
      <c r="G86" s="46" t="s">
        <v>339</v>
      </c>
      <c r="H86" s="43" t="s">
        <v>340</v>
      </c>
      <c r="I86" s="43" t="s">
        <v>341</v>
      </c>
      <c r="J86" s="43" t="s">
        <v>72</v>
      </c>
    </row>
    <row r="87" spans="1:10" ht="39" customHeight="1" x14ac:dyDescent="0.25">
      <c r="A87" s="43" t="s">
        <v>40</v>
      </c>
      <c r="B87" s="43"/>
      <c r="C87" s="43"/>
      <c r="D87" s="45" t="s">
        <v>77</v>
      </c>
      <c r="E87" s="46"/>
      <c r="F87" s="47" t="s">
        <v>60</v>
      </c>
      <c r="G87" s="46" t="s">
        <v>342</v>
      </c>
      <c r="H87" s="43" t="s">
        <v>343</v>
      </c>
      <c r="I87" s="43" t="s">
        <v>344</v>
      </c>
      <c r="J87" s="43" t="s">
        <v>72</v>
      </c>
    </row>
    <row r="88" spans="1:10" ht="30" customHeight="1" x14ac:dyDescent="0.25">
      <c r="A88" s="43" t="s">
        <v>40</v>
      </c>
      <c r="B88" s="43"/>
      <c r="C88" s="43"/>
      <c r="D88" s="45" t="s">
        <v>77</v>
      </c>
      <c r="E88" s="46"/>
      <c r="F88" s="47" t="s">
        <v>60</v>
      </c>
      <c r="G88" s="46" t="s">
        <v>345</v>
      </c>
      <c r="H88" s="43" t="s">
        <v>346</v>
      </c>
      <c r="I88" s="43" t="s">
        <v>347</v>
      </c>
      <c r="J88" s="43" t="s">
        <v>72</v>
      </c>
    </row>
    <row r="89" spans="1:10" ht="39" customHeight="1" x14ac:dyDescent="0.25">
      <c r="A89" s="43" t="s">
        <v>40</v>
      </c>
      <c r="B89" s="43"/>
      <c r="C89" s="43"/>
      <c r="D89" s="45" t="s">
        <v>77</v>
      </c>
      <c r="E89" s="46"/>
      <c r="F89" s="47" t="s">
        <v>60</v>
      </c>
      <c r="G89" s="46" t="s">
        <v>348</v>
      </c>
      <c r="H89" s="43" t="s">
        <v>349</v>
      </c>
      <c r="I89" s="43" t="s">
        <v>350</v>
      </c>
      <c r="J89" s="43"/>
    </row>
    <row r="90" spans="1:10" ht="32.25" customHeight="1" x14ac:dyDescent="0.25">
      <c r="A90" s="43" t="s">
        <v>40</v>
      </c>
      <c r="B90" s="43"/>
      <c r="C90" s="43"/>
      <c r="D90" s="45" t="s">
        <v>77</v>
      </c>
      <c r="E90" s="46"/>
      <c r="F90" s="47" t="s">
        <v>60</v>
      </c>
      <c r="G90" s="46" t="s">
        <v>351</v>
      </c>
      <c r="H90" s="43" t="s">
        <v>352</v>
      </c>
      <c r="I90" s="43" t="s">
        <v>353</v>
      </c>
      <c r="J90" s="43" t="s">
        <v>72</v>
      </c>
    </row>
    <row r="91" spans="1:10" ht="15.75" customHeight="1" x14ac:dyDescent="0.25">
      <c r="A91" s="43" t="s">
        <v>40</v>
      </c>
      <c r="B91" s="43"/>
      <c r="C91" s="43"/>
      <c r="D91" s="45" t="s">
        <v>77</v>
      </c>
      <c r="E91" s="46"/>
      <c r="F91" s="47" t="s">
        <v>60</v>
      </c>
      <c r="G91" s="46" t="s">
        <v>354</v>
      </c>
      <c r="H91" s="43" t="s">
        <v>355</v>
      </c>
      <c r="I91" s="43" t="s">
        <v>356</v>
      </c>
      <c r="J91" s="43" t="s">
        <v>98</v>
      </c>
    </row>
    <row r="92" spans="1:10" ht="37.5" customHeight="1" x14ac:dyDescent="0.25">
      <c r="A92" s="43" t="s">
        <v>40</v>
      </c>
      <c r="B92" s="43"/>
      <c r="C92" s="43"/>
      <c r="D92" s="45" t="s">
        <v>77</v>
      </c>
      <c r="E92" s="46"/>
      <c r="F92" s="47" t="s">
        <v>60</v>
      </c>
      <c r="G92" s="46" t="s">
        <v>357</v>
      </c>
      <c r="H92" s="43" t="s">
        <v>358</v>
      </c>
      <c r="I92" s="43" t="s">
        <v>359</v>
      </c>
      <c r="J92" s="43" t="s">
        <v>72</v>
      </c>
    </row>
    <row r="93" spans="1:10" ht="46.5" customHeight="1" x14ac:dyDescent="0.25">
      <c r="A93" s="43" t="s">
        <v>40</v>
      </c>
      <c r="B93" s="43"/>
      <c r="C93" s="43"/>
      <c r="D93" s="45" t="s">
        <v>77</v>
      </c>
      <c r="E93" s="81"/>
      <c r="F93" s="47" t="s">
        <v>60</v>
      </c>
      <c r="G93" s="54" t="s">
        <v>360</v>
      </c>
      <c r="H93" s="65" t="s">
        <v>361</v>
      </c>
      <c r="I93" s="65" t="s">
        <v>362</v>
      </c>
      <c r="J93" s="43" t="s">
        <v>72</v>
      </c>
    </row>
    <row r="94" spans="1:10" ht="57.75" customHeight="1" x14ac:dyDescent="0.25">
      <c r="A94" s="43" t="s">
        <v>40</v>
      </c>
      <c r="B94" s="43"/>
      <c r="C94" s="43"/>
      <c r="D94" s="45" t="s">
        <v>77</v>
      </c>
      <c r="E94" s="81"/>
      <c r="F94" s="47" t="s">
        <v>60</v>
      </c>
      <c r="G94" s="54" t="s">
        <v>363</v>
      </c>
      <c r="H94" s="65" t="s">
        <v>364</v>
      </c>
      <c r="I94" s="65" t="s">
        <v>365</v>
      </c>
      <c r="J94" s="43" t="s">
        <v>72</v>
      </c>
    </row>
    <row r="95" spans="1:10" ht="40.5" customHeight="1" x14ac:dyDescent="0.25">
      <c r="A95" s="43" t="s">
        <v>40</v>
      </c>
      <c r="B95" s="43"/>
      <c r="C95" s="43"/>
      <c r="D95" s="45" t="s">
        <v>77</v>
      </c>
      <c r="E95" s="81"/>
      <c r="F95" s="47" t="s">
        <v>60</v>
      </c>
      <c r="G95" s="54" t="s">
        <v>366</v>
      </c>
      <c r="H95" s="65" t="s">
        <v>367</v>
      </c>
      <c r="I95" s="65" t="s">
        <v>368</v>
      </c>
      <c r="J95" s="43" t="s">
        <v>72</v>
      </c>
    </row>
    <row r="96" spans="1:10" ht="118.5" customHeight="1" x14ac:dyDescent="0.25">
      <c r="A96" s="43" t="s">
        <v>40</v>
      </c>
      <c r="B96" s="43"/>
      <c r="C96" s="43"/>
      <c r="D96" s="45" t="s">
        <v>111</v>
      </c>
      <c r="E96" s="46"/>
      <c r="F96" s="47" t="s">
        <v>60</v>
      </c>
      <c r="G96" s="46" t="s">
        <v>369</v>
      </c>
      <c r="H96" s="43" t="s">
        <v>370</v>
      </c>
      <c r="I96" s="43" t="s">
        <v>371</v>
      </c>
      <c r="J96" s="43" t="s">
        <v>72</v>
      </c>
    </row>
    <row r="97" spans="1:10" ht="42" customHeight="1" x14ac:dyDescent="0.25">
      <c r="A97" s="43" t="s">
        <v>40</v>
      </c>
      <c r="B97" s="43"/>
      <c r="C97" s="43"/>
      <c r="D97" s="45" t="s">
        <v>111</v>
      </c>
      <c r="E97" s="46"/>
      <c r="F97" s="47" t="s">
        <v>60</v>
      </c>
      <c r="G97" s="46" t="s">
        <v>372</v>
      </c>
      <c r="H97" s="43" t="s">
        <v>373</v>
      </c>
      <c r="I97" s="43" t="s">
        <v>374</v>
      </c>
      <c r="J97" s="43" t="s">
        <v>72</v>
      </c>
    </row>
    <row r="98" spans="1:10" ht="20.25" customHeight="1" x14ac:dyDescent="0.25">
      <c r="A98" s="43" t="s">
        <v>40</v>
      </c>
      <c r="B98" s="43"/>
      <c r="C98" s="43"/>
      <c r="D98" s="45" t="s">
        <v>111</v>
      </c>
      <c r="E98" s="46"/>
      <c r="F98" s="47"/>
      <c r="G98" s="46"/>
      <c r="H98" s="43" t="s">
        <v>375</v>
      </c>
      <c r="I98" s="43" t="s">
        <v>376</v>
      </c>
      <c r="J98" s="43" t="s">
        <v>72</v>
      </c>
    </row>
    <row r="99" spans="1:10" ht="17.25" customHeight="1" x14ac:dyDescent="0.25">
      <c r="A99" s="43" t="s">
        <v>40</v>
      </c>
      <c r="B99" s="43"/>
      <c r="C99" s="43"/>
      <c r="D99" s="45" t="s">
        <v>111</v>
      </c>
      <c r="E99" s="46"/>
      <c r="F99" s="47"/>
      <c r="G99" s="46"/>
      <c r="H99" s="43" t="s">
        <v>377</v>
      </c>
      <c r="I99" s="43" t="s">
        <v>378</v>
      </c>
      <c r="J99" s="43" t="s">
        <v>72</v>
      </c>
    </row>
    <row r="100" spans="1:10" ht="46.5" customHeight="1" x14ac:dyDescent="0.25">
      <c r="A100" s="43" t="s">
        <v>40</v>
      </c>
      <c r="B100" s="43"/>
      <c r="C100" s="43"/>
      <c r="D100" s="45" t="s">
        <v>140</v>
      </c>
      <c r="E100" s="46"/>
      <c r="F100" s="47" t="s">
        <v>60</v>
      </c>
      <c r="G100" s="46" t="s">
        <v>379</v>
      </c>
      <c r="H100" s="43" t="s">
        <v>380</v>
      </c>
      <c r="I100" s="43" t="s">
        <v>381</v>
      </c>
      <c r="J100" s="43" t="s">
        <v>72</v>
      </c>
    </row>
    <row r="101" spans="1:10" ht="22.5" customHeight="1" x14ac:dyDescent="0.25">
      <c r="A101" s="43" t="s">
        <v>40</v>
      </c>
      <c r="B101" s="43"/>
      <c r="C101" s="43"/>
      <c r="D101" s="45" t="s">
        <v>140</v>
      </c>
      <c r="E101" s="46"/>
      <c r="F101" s="47"/>
      <c r="G101" s="46"/>
      <c r="H101" s="43" t="s">
        <v>382</v>
      </c>
      <c r="I101" s="43" t="s">
        <v>383</v>
      </c>
      <c r="J101" s="43" t="s">
        <v>72</v>
      </c>
    </row>
    <row r="102" spans="1:10" ht="18" customHeight="1" x14ac:dyDescent="0.25">
      <c r="A102" s="43" t="s">
        <v>40</v>
      </c>
      <c r="B102" s="43"/>
      <c r="C102" s="43"/>
      <c r="D102" s="45" t="s">
        <v>140</v>
      </c>
      <c r="E102" s="46"/>
      <c r="F102" s="47"/>
      <c r="G102" s="46"/>
      <c r="H102" s="43" t="s">
        <v>384</v>
      </c>
      <c r="I102" s="43" t="s">
        <v>385</v>
      </c>
      <c r="J102" s="43" t="s">
        <v>72</v>
      </c>
    </row>
    <row r="103" spans="1:10" ht="27.75" customHeight="1" x14ac:dyDescent="0.25">
      <c r="A103" s="43" t="s">
        <v>40</v>
      </c>
      <c r="B103" s="43"/>
      <c r="C103" s="43"/>
      <c r="D103" s="45" t="s">
        <v>140</v>
      </c>
      <c r="E103" s="46"/>
      <c r="F103" s="47"/>
      <c r="G103" s="46"/>
      <c r="H103" s="43" t="s">
        <v>386</v>
      </c>
      <c r="I103" s="43" t="s">
        <v>387</v>
      </c>
      <c r="J103" s="43" t="s">
        <v>72</v>
      </c>
    </row>
    <row r="104" spans="1:10" ht="23.25" customHeight="1" thickBot="1" x14ac:dyDescent="0.3">
      <c r="A104" s="67" t="s">
        <v>40</v>
      </c>
      <c r="B104" s="67"/>
      <c r="C104" s="67"/>
      <c r="D104" s="69" t="s">
        <v>140</v>
      </c>
      <c r="E104" s="70"/>
      <c r="F104" s="71"/>
      <c r="G104" s="70"/>
      <c r="H104" s="67" t="s">
        <v>388</v>
      </c>
      <c r="I104" s="67" t="s">
        <v>389</v>
      </c>
      <c r="J104" s="67" t="s">
        <v>72</v>
      </c>
    </row>
    <row r="105" spans="1:10" ht="30.75" customHeight="1" x14ac:dyDescent="0.25">
      <c r="A105" s="80" t="s">
        <v>23</v>
      </c>
      <c r="B105" s="80"/>
      <c r="C105" s="80"/>
      <c r="D105" s="59" t="s">
        <v>390</v>
      </c>
      <c r="E105" s="82"/>
      <c r="F105" s="83" t="s">
        <v>160</v>
      </c>
      <c r="G105" s="82" t="s">
        <v>391</v>
      </c>
      <c r="H105" s="84" t="s">
        <v>392</v>
      </c>
      <c r="I105" s="80" t="s">
        <v>393</v>
      </c>
      <c r="J105" s="80" t="s">
        <v>124</v>
      </c>
    </row>
    <row r="106" spans="1:10" ht="22.5" customHeight="1" x14ac:dyDescent="0.25">
      <c r="A106" s="65" t="s">
        <v>23</v>
      </c>
      <c r="B106" s="65"/>
      <c r="C106" s="65"/>
      <c r="D106" s="45" t="s">
        <v>394</v>
      </c>
      <c r="E106" s="54"/>
      <c r="F106" s="56" t="s">
        <v>160</v>
      </c>
      <c r="G106" s="54" t="s">
        <v>395</v>
      </c>
      <c r="H106" s="64" t="s">
        <v>396</v>
      </c>
      <c r="I106" s="43" t="s">
        <v>397</v>
      </c>
      <c r="J106" s="65" t="s">
        <v>124</v>
      </c>
    </row>
    <row r="107" spans="1:10" ht="28.5" customHeight="1" x14ac:dyDescent="0.25">
      <c r="A107" s="65" t="s">
        <v>23</v>
      </c>
      <c r="B107" s="65"/>
      <c r="C107" s="65"/>
      <c r="D107" s="45" t="s">
        <v>398</v>
      </c>
      <c r="E107" s="54"/>
      <c r="F107" s="56" t="s">
        <v>160</v>
      </c>
      <c r="G107" s="54" t="s">
        <v>399</v>
      </c>
      <c r="H107" s="64" t="s">
        <v>400</v>
      </c>
      <c r="I107" s="65" t="s">
        <v>401</v>
      </c>
      <c r="J107" s="65" t="s">
        <v>124</v>
      </c>
    </row>
    <row r="108" spans="1:10" ht="50.25" customHeight="1" x14ac:dyDescent="0.25">
      <c r="A108" s="65" t="s">
        <v>23</v>
      </c>
      <c r="B108" s="65" t="s">
        <v>22</v>
      </c>
      <c r="C108" s="65" t="s">
        <v>250</v>
      </c>
      <c r="D108" s="45" t="s">
        <v>402</v>
      </c>
      <c r="E108" s="46"/>
      <c r="F108" s="47" t="s">
        <v>160</v>
      </c>
      <c r="G108" s="46" t="s">
        <v>252</v>
      </c>
      <c r="H108" s="48" t="s">
        <v>253</v>
      </c>
      <c r="I108" s="43" t="s">
        <v>254</v>
      </c>
      <c r="J108" s="43" t="s">
        <v>64</v>
      </c>
    </row>
    <row r="109" spans="1:10" ht="33" customHeight="1" x14ac:dyDescent="0.25">
      <c r="A109" s="43" t="s">
        <v>23</v>
      </c>
      <c r="B109" s="43"/>
      <c r="C109" s="43"/>
      <c r="D109" s="45" t="s">
        <v>77</v>
      </c>
      <c r="E109" s="46"/>
      <c r="F109" s="47"/>
      <c r="G109" s="46"/>
      <c r="H109" s="43" t="s">
        <v>404</v>
      </c>
      <c r="I109" s="43" t="s">
        <v>405</v>
      </c>
      <c r="J109" s="43" t="s">
        <v>124</v>
      </c>
    </row>
    <row r="110" spans="1:10" ht="60.75" customHeight="1" x14ac:dyDescent="0.25">
      <c r="A110" s="43" t="s">
        <v>23</v>
      </c>
      <c r="B110" s="43"/>
      <c r="C110" s="43"/>
      <c r="D110" s="45" t="s">
        <v>406</v>
      </c>
      <c r="E110" s="54" t="s">
        <v>407</v>
      </c>
      <c r="F110" s="47" t="s">
        <v>160</v>
      </c>
      <c r="G110" s="46" t="s">
        <v>399</v>
      </c>
      <c r="H110" s="64" t="s">
        <v>408</v>
      </c>
      <c r="I110" s="43" t="s">
        <v>409</v>
      </c>
      <c r="J110" s="43" t="s">
        <v>104</v>
      </c>
    </row>
    <row r="111" spans="1:10" ht="36.75" customHeight="1" x14ac:dyDescent="0.25">
      <c r="A111" s="43" t="s">
        <v>23</v>
      </c>
      <c r="B111" s="43"/>
      <c r="C111" s="43"/>
      <c r="D111" s="45" t="s">
        <v>111</v>
      </c>
      <c r="E111" s="46" t="s">
        <v>410</v>
      </c>
      <c r="F111" s="47"/>
      <c r="G111" s="46"/>
      <c r="H111" s="65" t="s">
        <v>411</v>
      </c>
      <c r="I111" s="45" t="s">
        <v>412</v>
      </c>
      <c r="J111" s="43" t="s">
        <v>124</v>
      </c>
    </row>
    <row r="112" spans="1:10" ht="15.75" customHeight="1" x14ac:dyDescent="0.25">
      <c r="A112" s="43" t="s">
        <v>23</v>
      </c>
      <c r="B112" s="43"/>
      <c r="C112" s="43"/>
      <c r="D112" s="45" t="s">
        <v>111</v>
      </c>
      <c r="E112" s="46" t="s">
        <v>413</v>
      </c>
      <c r="F112" s="47"/>
      <c r="G112" s="46"/>
      <c r="H112" s="65" t="s">
        <v>414</v>
      </c>
      <c r="I112" s="43" t="s">
        <v>415</v>
      </c>
      <c r="J112" s="43" t="s">
        <v>124</v>
      </c>
    </row>
    <row r="113" spans="1:10" ht="42" customHeight="1" x14ac:dyDescent="0.25">
      <c r="A113" s="43" t="s">
        <v>23</v>
      </c>
      <c r="B113" s="43"/>
      <c r="C113" s="43"/>
      <c r="D113" s="45" t="s">
        <v>111</v>
      </c>
      <c r="E113" s="46" t="s">
        <v>416</v>
      </c>
      <c r="F113" s="47"/>
      <c r="G113" s="46"/>
      <c r="H113" s="65" t="s">
        <v>417</v>
      </c>
      <c r="I113" s="43" t="s">
        <v>418</v>
      </c>
      <c r="J113" s="43"/>
    </row>
    <row r="114" spans="1:10" ht="42.75" customHeight="1" x14ac:dyDescent="0.25">
      <c r="A114" s="43" t="s">
        <v>23</v>
      </c>
      <c r="B114" s="43"/>
      <c r="C114" s="43"/>
      <c r="D114" s="45" t="s">
        <v>111</v>
      </c>
      <c r="E114" s="46" t="s">
        <v>419</v>
      </c>
      <c r="F114" s="47"/>
      <c r="G114" s="46"/>
      <c r="H114" s="85" t="s">
        <v>420</v>
      </c>
      <c r="I114" s="43" t="s">
        <v>421</v>
      </c>
      <c r="J114" s="43" t="s">
        <v>98</v>
      </c>
    </row>
    <row r="115" spans="1:10" ht="40.5" customHeight="1" x14ac:dyDescent="0.25">
      <c r="A115" s="43" t="s">
        <v>23</v>
      </c>
      <c r="B115" s="43"/>
      <c r="C115" s="43"/>
      <c r="D115" s="45" t="s">
        <v>111</v>
      </c>
      <c r="E115" s="46"/>
      <c r="F115" s="47"/>
      <c r="G115" s="46"/>
      <c r="H115" s="43" t="s">
        <v>422</v>
      </c>
      <c r="I115" s="43"/>
      <c r="J115" s="43" t="s">
        <v>124</v>
      </c>
    </row>
    <row r="116" spans="1:10" ht="65.25" customHeight="1" x14ac:dyDescent="0.25">
      <c r="A116" s="43" t="s">
        <v>23</v>
      </c>
      <c r="B116" s="43"/>
      <c r="C116" s="43"/>
      <c r="D116" s="45" t="s">
        <v>111</v>
      </c>
      <c r="E116" s="46"/>
      <c r="F116" s="47" t="s">
        <v>160</v>
      </c>
      <c r="G116" s="46"/>
      <c r="H116" s="65" t="s">
        <v>423</v>
      </c>
      <c r="I116" s="43" t="s">
        <v>424</v>
      </c>
      <c r="J116" s="43" t="s">
        <v>72</v>
      </c>
    </row>
    <row r="117" spans="1:10" ht="40.5" customHeight="1" x14ac:dyDescent="0.25">
      <c r="A117" s="43" t="s">
        <v>23</v>
      </c>
      <c r="B117" s="43"/>
      <c r="C117" s="43"/>
      <c r="D117" s="45" t="s">
        <v>111</v>
      </c>
      <c r="E117" s="46"/>
      <c r="F117" s="47"/>
      <c r="G117" s="46"/>
      <c r="H117" s="43" t="s">
        <v>425</v>
      </c>
      <c r="I117" s="43" t="s">
        <v>426</v>
      </c>
      <c r="J117" s="43" t="s">
        <v>104</v>
      </c>
    </row>
    <row r="118" spans="1:10" ht="29.25" customHeight="1" x14ac:dyDescent="0.25">
      <c r="A118" s="43" t="s">
        <v>23</v>
      </c>
      <c r="B118" s="43"/>
      <c r="C118" s="43"/>
      <c r="D118" s="45" t="s">
        <v>111</v>
      </c>
      <c r="E118" s="46"/>
      <c r="F118" s="47"/>
      <c r="G118" s="46"/>
      <c r="H118" s="43" t="s">
        <v>427</v>
      </c>
      <c r="I118" s="43" t="s">
        <v>428</v>
      </c>
      <c r="J118" s="43" t="s">
        <v>124</v>
      </c>
    </row>
    <row r="119" spans="1:10" ht="29.25" customHeight="1" x14ac:dyDescent="0.25">
      <c r="A119" s="43" t="s">
        <v>23</v>
      </c>
      <c r="B119" s="43"/>
      <c r="C119" s="43"/>
      <c r="D119" s="45" t="s">
        <v>111</v>
      </c>
      <c r="E119" s="46"/>
      <c r="F119" s="47"/>
      <c r="G119" s="46"/>
      <c r="H119" s="43" t="s">
        <v>429</v>
      </c>
      <c r="I119" s="43" t="s">
        <v>430</v>
      </c>
      <c r="J119" s="43" t="s">
        <v>72</v>
      </c>
    </row>
    <row r="120" spans="1:10" ht="28.5" customHeight="1" x14ac:dyDescent="0.25">
      <c r="A120" s="43" t="s">
        <v>23</v>
      </c>
      <c r="B120" s="43"/>
      <c r="C120" s="43"/>
      <c r="D120" s="45" t="s">
        <v>111</v>
      </c>
      <c r="E120" s="46"/>
      <c r="F120" s="47"/>
      <c r="G120" s="46"/>
      <c r="H120" s="43" t="s">
        <v>431</v>
      </c>
      <c r="I120" s="43" t="s">
        <v>432</v>
      </c>
      <c r="J120" s="43" t="s">
        <v>72</v>
      </c>
    </row>
    <row r="121" spans="1:10" ht="31.5" customHeight="1" x14ac:dyDescent="0.25">
      <c r="A121" s="43" t="s">
        <v>23</v>
      </c>
      <c r="B121" s="43"/>
      <c r="C121" s="43"/>
      <c r="D121" s="45" t="s">
        <v>111</v>
      </c>
      <c r="E121" s="46"/>
      <c r="F121" s="47"/>
      <c r="G121" s="46"/>
      <c r="H121" s="43" t="s">
        <v>433</v>
      </c>
      <c r="I121" s="43" t="s">
        <v>434</v>
      </c>
      <c r="J121" s="43" t="s">
        <v>72</v>
      </c>
    </row>
    <row r="122" spans="1:10" ht="34.5" customHeight="1" x14ac:dyDescent="0.25">
      <c r="A122" s="43" t="s">
        <v>23</v>
      </c>
      <c r="B122" s="43"/>
      <c r="C122" s="43"/>
      <c r="D122" s="45" t="s">
        <v>111</v>
      </c>
      <c r="E122" s="46"/>
      <c r="F122" s="47"/>
      <c r="G122" s="46"/>
      <c r="H122" s="43" t="s">
        <v>435</v>
      </c>
      <c r="I122" s="43" t="s">
        <v>436</v>
      </c>
      <c r="J122" s="43" t="s">
        <v>72</v>
      </c>
    </row>
    <row r="123" spans="1:10" ht="21.75" customHeight="1" x14ac:dyDescent="0.25">
      <c r="A123" s="43" t="s">
        <v>23</v>
      </c>
      <c r="B123" s="43"/>
      <c r="C123" s="43"/>
      <c r="D123" s="45" t="s">
        <v>111</v>
      </c>
      <c r="E123" s="46"/>
      <c r="F123" s="47"/>
      <c r="G123" s="46"/>
      <c r="H123" s="43" t="s">
        <v>437</v>
      </c>
      <c r="I123" s="43" t="s">
        <v>438</v>
      </c>
      <c r="J123" s="43" t="s">
        <v>72</v>
      </c>
    </row>
    <row r="124" spans="1:10" ht="15.75" customHeight="1" x14ac:dyDescent="0.25">
      <c r="A124" s="43" t="s">
        <v>23</v>
      </c>
      <c r="B124" s="43"/>
      <c r="C124" s="43"/>
      <c r="D124" s="45" t="s">
        <v>111</v>
      </c>
      <c r="E124" s="46"/>
      <c r="F124" s="47"/>
      <c r="G124" s="46"/>
      <c r="H124" s="43" t="s">
        <v>439</v>
      </c>
      <c r="I124" s="43" t="s">
        <v>440</v>
      </c>
      <c r="J124" s="43" t="s">
        <v>72</v>
      </c>
    </row>
    <row r="125" spans="1:10" ht="27" customHeight="1" x14ac:dyDescent="0.25">
      <c r="A125" s="43" t="s">
        <v>23</v>
      </c>
      <c r="B125" s="43"/>
      <c r="C125" s="43"/>
      <c r="D125" s="45" t="s">
        <v>111</v>
      </c>
      <c r="E125" s="46"/>
      <c r="F125" s="47"/>
      <c r="G125" s="46"/>
      <c r="H125" s="43" t="s">
        <v>441</v>
      </c>
      <c r="I125" s="43" t="s">
        <v>442</v>
      </c>
      <c r="J125" s="43" t="s">
        <v>124</v>
      </c>
    </row>
    <row r="126" spans="1:10" ht="27.75" customHeight="1" x14ac:dyDescent="0.25">
      <c r="A126" s="43" t="s">
        <v>23</v>
      </c>
      <c r="B126" s="43"/>
      <c r="C126" s="43"/>
      <c r="D126" s="45" t="s">
        <v>111</v>
      </c>
      <c r="E126" s="46"/>
      <c r="F126" s="47"/>
      <c r="G126" s="46"/>
      <c r="H126" s="43" t="s">
        <v>443</v>
      </c>
      <c r="I126" s="45" t="s">
        <v>444</v>
      </c>
      <c r="J126" s="43" t="s">
        <v>124</v>
      </c>
    </row>
    <row r="127" spans="1:10" ht="28.5" customHeight="1" x14ac:dyDescent="0.25">
      <c r="A127" s="43" t="s">
        <v>23</v>
      </c>
      <c r="B127" s="43"/>
      <c r="C127" s="43"/>
      <c r="D127" s="51" t="s">
        <v>111</v>
      </c>
      <c r="E127" s="46"/>
      <c r="F127" s="47"/>
      <c r="G127" s="46"/>
      <c r="H127" s="44" t="s">
        <v>445</v>
      </c>
      <c r="I127" s="51" t="s">
        <v>446</v>
      </c>
      <c r="J127" s="44" t="s">
        <v>124</v>
      </c>
    </row>
    <row r="128" spans="1:10" ht="28.5" customHeight="1" x14ac:dyDescent="0.25">
      <c r="A128" s="43" t="s">
        <v>23</v>
      </c>
      <c r="B128" s="43"/>
      <c r="C128" s="43"/>
      <c r="D128" s="51" t="s">
        <v>111</v>
      </c>
      <c r="E128" s="46"/>
      <c r="F128" s="47"/>
      <c r="G128" s="46"/>
      <c r="H128" s="44" t="s">
        <v>447</v>
      </c>
      <c r="I128" s="51" t="s">
        <v>448</v>
      </c>
      <c r="J128" s="44" t="s">
        <v>124</v>
      </c>
    </row>
    <row r="129" spans="1:10" ht="55.5" customHeight="1" x14ac:dyDescent="0.25">
      <c r="A129" s="43" t="s">
        <v>23</v>
      </c>
      <c r="B129" s="43"/>
      <c r="C129" s="43"/>
      <c r="D129" s="51" t="s">
        <v>111</v>
      </c>
      <c r="E129" s="46"/>
      <c r="F129" s="86" t="s">
        <v>160</v>
      </c>
      <c r="G129" s="53" t="s">
        <v>449</v>
      </c>
      <c r="H129" s="44" t="s">
        <v>392</v>
      </c>
      <c r="I129" s="44" t="s">
        <v>450</v>
      </c>
      <c r="J129" s="44" t="s">
        <v>124</v>
      </c>
    </row>
    <row r="130" spans="1:10" ht="46.5" customHeight="1" x14ac:dyDescent="0.25">
      <c r="A130" s="43" t="s">
        <v>23</v>
      </c>
      <c r="B130" s="43"/>
      <c r="C130" s="43"/>
      <c r="D130" s="51" t="s">
        <v>111</v>
      </c>
      <c r="E130" s="46"/>
      <c r="F130" s="86" t="s">
        <v>267</v>
      </c>
      <c r="G130" s="53" t="s">
        <v>451</v>
      </c>
      <c r="H130" s="65" t="s">
        <v>396</v>
      </c>
      <c r="I130" s="43" t="s">
        <v>397</v>
      </c>
      <c r="J130" s="44" t="s">
        <v>124</v>
      </c>
    </row>
    <row r="131" spans="1:10" ht="28.5" customHeight="1" x14ac:dyDescent="0.25">
      <c r="A131" s="43" t="s">
        <v>23</v>
      </c>
      <c r="B131" s="43"/>
      <c r="C131" s="43"/>
      <c r="D131" s="45" t="s">
        <v>140</v>
      </c>
      <c r="E131" s="46"/>
      <c r="F131" s="47"/>
      <c r="G131" s="46"/>
      <c r="H131" s="43" t="s">
        <v>452</v>
      </c>
      <c r="I131" s="43" t="s">
        <v>453</v>
      </c>
      <c r="J131" s="43" t="s">
        <v>98</v>
      </c>
    </row>
    <row r="132" spans="1:10" ht="21.75" customHeight="1" x14ac:dyDescent="0.25">
      <c r="A132" s="43" t="s">
        <v>23</v>
      </c>
      <c r="B132" s="43"/>
      <c r="C132" s="43"/>
      <c r="D132" s="45" t="s">
        <v>140</v>
      </c>
      <c r="E132" s="46"/>
      <c r="F132" s="47"/>
      <c r="G132" s="46"/>
      <c r="H132" s="43" t="s">
        <v>454</v>
      </c>
      <c r="I132" s="43" t="s">
        <v>455</v>
      </c>
      <c r="J132" s="43" t="s">
        <v>124</v>
      </c>
    </row>
    <row r="133" spans="1:10" ht="17.25" customHeight="1" x14ac:dyDescent="0.25">
      <c r="A133" s="43" t="s">
        <v>23</v>
      </c>
      <c r="B133" s="43"/>
      <c r="C133" s="43"/>
      <c r="D133" s="45" t="s">
        <v>140</v>
      </c>
      <c r="E133" s="46"/>
      <c r="F133" s="47"/>
      <c r="G133" s="46"/>
      <c r="H133" s="43" t="s">
        <v>456</v>
      </c>
      <c r="I133" s="43" t="s">
        <v>457</v>
      </c>
      <c r="J133" s="43"/>
    </row>
    <row r="134" spans="1:10" ht="30.75" customHeight="1" x14ac:dyDescent="0.25">
      <c r="A134" s="43" t="s">
        <v>23</v>
      </c>
      <c r="B134" s="43"/>
      <c r="C134" s="43"/>
      <c r="D134" s="45" t="s">
        <v>140</v>
      </c>
      <c r="E134" s="46"/>
      <c r="F134" s="47"/>
      <c r="G134" s="46"/>
      <c r="H134" s="43" t="s">
        <v>458</v>
      </c>
      <c r="I134" s="43" t="s">
        <v>459</v>
      </c>
      <c r="J134" s="43"/>
    </row>
    <row r="135" spans="1:10" ht="15.75" customHeight="1" x14ac:dyDescent="0.25">
      <c r="A135" s="43" t="s">
        <v>23</v>
      </c>
      <c r="B135" s="43"/>
      <c r="C135" s="43"/>
      <c r="D135" s="45" t="s">
        <v>140</v>
      </c>
      <c r="E135" s="46"/>
      <c r="F135" s="47"/>
      <c r="G135" s="46"/>
      <c r="H135" s="43" t="s">
        <v>460</v>
      </c>
      <c r="I135" s="43" t="s">
        <v>461</v>
      </c>
      <c r="J135" s="43" t="s">
        <v>104</v>
      </c>
    </row>
    <row r="136" spans="1:10" ht="25.5" customHeight="1" x14ac:dyDescent="0.25">
      <c r="A136" s="43" t="s">
        <v>23</v>
      </c>
      <c r="B136" s="43" t="s">
        <v>462</v>
      </c>
      <c r="C136" s="43"/>
      <c r="D136" s="45" t="s">
        <v>140</v>
      </c>
      <c r="E136" s="46"/>
      <c r="F136" s="47"/>
      <c r="G136" s="46"/>
      <c r="H136" s="43" t="s">
        <v>463</v>
      </c>
      <c r="I136" s="43" t="s">
        <v>464</v>
      </c>
      <c r="J136" s="43" t="s">
        <v>81</v>
      </c>
    </row>
    <row r="137" spans="1:10" ht="25.5" customHeight="1" x14ac:dyDescent="0.25">
      <c r="A137" s="43" t="s">
        <v>23</v>
      </c>
      <c r="B137" s="43" t="s">
        <v>462</v>
      </c>
      <c r="C137" s="43"/>
      <c r="D137" s="45" t="s">
        <v>140</v>
      </c>
      <c r="E137" s="46"/>
      <c r="F137" s="47"/>
      <c r="G137" s="46"/>
      <c r="H137" s="43" t="s">
        <v>465</v>
      </c>
      <c r="I137" s="43" t="s">
        <v>466</v>
      </c>
      <c r="J137" s="43" t="s">
        <v>81</v>
      </c>
    </row>
    <row r="138" spans="1:10" ht="20.25" customHeight="1" x14ac:dyDescent="0.25">
      <c r="A138" s="43" t="s">
        <v>23</v>
      </c>
      <c r="B138" s="43"/>
      <c r="C138" s="43"/>
      <c r="D138" s="45" t="s">
        <v>140</v>
      </c>
      <c r="E138" s="46"/>
      <c r="F138" s="47"/>
      <c r="G138" s="46"/>
      <c r="H138" s="43" t="s">
        <v>467</v>
      </c>
      <c r="I138" s="43" t="s">
        <v>468</v>
      </c>
      <c r="J138" s="43" t="s">
        <v>72</v>
      </c>
    </row>
    <row r="139" spans="1:10" ht="23.25" customHeight="1" x14ac:dyDescent="0.25">
      <c r="A139" s="43" t="s">
        <v>23</v>
      </c>
      <c r="B139" s="43"/>
      <c r="C139" s="43"/>
      <c r="D139" s="45" t="s">
        <v>140</v>
      </c>
      <c r="E139" s="46"/>
      <c r="F139" s="47"/>
      <c r="G139" s="46"/>
      <c r="H139" s="43" t="s">
        <v>469</v>
      </c>
      <c r="I139" s="45" t="s">
        <v>470</v>
      </c>
      <c r="J139" s="43" t="s">
        <v>124</v>
      </c>
    </row>
    <row r="140" spans="1:10" ht="33.75" customHeight="1" x14ac:dyDescent="0.25">
      <c r="A140" s="65" t="s">
        <v>41</v>
      </c>
      <c r="B140" s="65"/>
      <c r="C140" s="65"/>
      <c r="D140" s="45" t="s">
        <v>472</v>
      </c>
      <c r="E140" s="54"/>
      <c r="F140" s="56" t="s">
        <v>473</v>
      </c>
      <c r="G140" s="54" t="s">
        <v>474</v>
      </c>
      <c r="H140" s="64" t="s">
        <v>475</v>
      </c>
      <c r="I140" s="65" t="s">
        <v>476</v>
      </c>
      <c r="J140" s="65"/>
    </row>
    <row r="141" spans="1:10" ht="27" customHeight="1" x14ac:dyDescent="0.25">
      <c r="A141" s="65" t="s">
        <v>41</v>
      </c>
      <c r="B141" s="65"/>
      <c r="C141" s="65"/>
      <c r="D141" s="45" t="s">
        <v>477</v>
      </c>
      <c r="E141" s="46"/>
      <c r="F141" s="56" t="s">
        <v>473</v>
      </c>
      <c r="G141" s="46" t="s">
        <v>478</v>
      </c>
      <c r="H141" s="64" t="s">
        <v>479</v>
      </c>
      <c r="I141" s="65" t="s">
        <v>480</v>
      </c>
      <c r="J141" s="65"/>
    </row>
    <row r="142" spans="1:10" ht="39" customHeight="1" x14ac:dyDescent="0.25">
      <c r="A142" s="65" t="s">
        <v>41</v>
      </c>
      <c r="B142" s="65"/>
      <c r="C142" s="65"/>
      <c r="D142" s="45" t="s">
        <v>77</v>
      </c>
      <c r="E142" s="46"/>
      <c r="F142" s="56" t="s">
        <v>473</v>
      </c>
      <c r="G142" s="46" t="s">
        <v>481</v>
      </c>
      <c r="H142" s="65" t="s">
        <v>482</v>
      </c>
      <c r="I142" s="65" t="s">
        <v>483</v>
      </c>
      <c r="J142" s="65" t="s">
        <v>81</v>
      </c>
    </row>
    <row r="143" spans="1:10" ht="26.25" customHeight="1" x14ac:dyDescent="0.25">
      <c r="A143" s="65" t="s">
        <v>41</v>
      </c>
      <c r="B143" s="65"/>
      <c r="C143" s="65"/>
      <c r="D143" s="51" t="s">
        <v>248</v>
      </c>
      <c r="E143" s="54"/>
      <c r="F143" s="56" t="s">
        <v>473</v>
      </c>
      <c r="G143" s="54" t="s">
        <v>484</v>
      </c>
      <c r="H143" s="65" t="s">
        <v>475</v>
      </c>
      <c r="I143" s="65" t="s">
        <v>476</v>
      </c>
      <c r="J143" s="65" t="s">
        <v>124</v>
      </c>
    </row>
    <row r="144" spans="1:10" ht="27" customHeight="1" thickBot="1" x14ac:dyDescent="0.3">
      <c r="A144" s="65" t="s">
        <v>41</v>
      </c>
      <c r="B144" s="65"/>
      <c r="C144" s="65"/>
      <c r="D144" s="51" t="s">
        <v>248</v>
      </c>
      <c r="E144" s="54"/>
      <c r="F144" s="56" t="s">
        <v>473</v>
      </c>
      <c r="G144" s="54" t="s">
        <v>485</v>
      </c>
      <c r="H144" s="65" t="s">
        <v>479</v>
      </c>
      <c r="I144" s="65" t="s">
        <v>480</v>
      </c>
      <c r="J144" s="65" t="s">
        <v>72</v>
      </c>
    </row>
    <row r="145" spans="1:10" ht="52.5" customHeight="1" x14ac:dyDescent="0.25">
      <c r="A145" s="58" t="s">
        <v>34</v>
      </c>
      <c r="B145" s="58"/>
      <c r="C145" s="58"/>
      <c r="D145" s="59" t="s">
        <v>486</v>
      </c>
      <c r="E145" s="60"/>
      <c r="F145" s="61" t="s">
        <v>60</v>
      </c>
      <c r="G145" s="60" t="s">
        <v>487</v>
      </c>
      <c r="H145" s="72" t="s">
        <v>488</v>
      </c>
      <c r="I145" s="59" t="s">
        <v>489</v>
      </c>
      <c r="J145" s="58" t="s">
        <v>104</v>
      </c>
    </row>
    <row r="146" spans="1:10" ht="28.5" customHeight="1" x14ac:dyDescent="0.25">
      <c r="A146" s="43" t="s">
        <v>34</v>
      </c>
      <c r="B146" s="43"/>
      <c r="C146" s="43"/>
      <c r="D146" s="45" t="s">
        <v>490</v>
      </c>
      <c r="E146" s="46"/>
      <c r="F146" s="47" t="s">
        <v>60</v>
      </c>
      <c r="G146" s="46" t="s">
        <v>491</v>
      </c>
      <c r="H146" s="48" t="s">
        <v>492</v>
      </c>
      <c r="I146" s="45" t="s">
        <v>493</v>
      </c>
      <c r="J146" s="43" t="s">
        <v>135</v>
      </c>
    </row>
    <row r="147" spans="1:10" ht="24.75" customHeight="1" x14ac:dyDescent="0.25">
      <c r="A147" s="43" t="s">
        <v>34</v>
      </c>
      <c r="B147" s="43"/>
      <c r="C147" s="43"/>
      <c r="D147" s="45" t="s">
        <v>494</v>
      </c>
      <c r="E147" s="46"/>
      <c r="F147" s="47" t="s">
        <v>60</v>
      </c>
      <c r="G147" s="46" t="s">
        <v>495</v>
      </c>
      <c r="H147" s="48" t="s">
        <v>496</v>
      </c>
      <c r="I147" s="43" t="s">
        <v>497</v>
      </c>
      <c r="J147" s="43" t="s">
        <v>124</v>
      </c>
    </row>
    <row r="148" spans="1:10" ht="28.5" customHeight="1" x14ac:dyDescent="0.25">
      <c r="A148" s="43" t="s">
        <v>34</v>
      </c>
      <c r="B148" s="43"/>
      <c r="C148" s="43"/>
      <c r="D148" s="45" t="s">
        <v>498</v>
      </c>
      <c r="E148" s="46"/>
      <c r="F148" s="47" t="s">
        <v>60</v>
      </c>
      <c r="G148" s="46" t="s">
        <v>499</v>
      </c>
      <c r="H148" s="48" t="s">
        <v>500</v>
      </c>
      <c r="I148" s="45" t="s">
        <v>501</v>
      </c>
      <c r="J148" s="43" t="s">
        <v>104</v>
      </c>
    </row>
    <row r="149" spans="1:10" ht="31.5" customHeight="1" x14ac:dyDescent="0.25">
      <c r="A149" s="43" t="s">
        <v>34</v>
      </c>
      <c r="B149" s="43"/>
      <c r="C149" s="43"/>
      <c r="D149" s="45" t="s">
        <v>502</v>
      </c>
      <c r="E149" s="46"/>
      <c r="F149" s="47" t="s">
        <v>60</v>
      </c>
      <c r="G149" s="46" t="s">
        <v>503</v>
      </c>
      <c r="H149" s="48" t="s">
        <v>504</v>
      </c>
      <c r="I149" s="45" t="s">
        <v>505</v>
      </c>
      <c r="J149" s="43" t="s">
        <v>104</v>
      </c>
    </row>
    <row r="150" spans="1:10" ht="30.75" customHeight="1" x14ac:dyDescent="0.25">
      <c r="A150" s="43" t="s">
        <v>34</v>
      </c>
      <c r="B150" s="43"/>
      <c r="C150" s="43"/>
      <c r="D150" s="45" t="s">
        <v>67</v>
      </c>
      <c r="E150" s="46"/>
      <c r="F150" s="47" t="s">
        <v>60</v>
      </c>
      <c r="G150" s="46" t="s">
        <v>506</v>
      </c>
      <c r="H150" s="43" t="s">
        <v>507</v>
      </c>
      <c r="I150" s="45" t="s">
        <v>508</v>
      </c>
      <c r="J150" s="43" t="s">
        <v>124</v>
      </c>
    </row>
    <row r="151" spans="1:10" ht="66.75" customHeight="1" x14ac:dyDescent="0.25">
      <c r="A151" s="43" t="s">
        <v>34</v>
      </c>
      <c r="B151" s="43"/>
      <c r="C151" s="43"/>
      <c r="D151" s="45" t="s">
        <v>67</v>
      </c>
      <c r="E151" s="46"/>
      <c r="F151" s="47" t="s">
        <v>60</v>
      </c>
      <c r="G151" s="46" t="s">
        <v>509</v>
      </c>
      <c r="H151" s="45" t="s">
        <v>510</v>
      </c>
      <c r="I151" s="45" t="s">
        <v>511</v>
      </c>
      <c r="J151" s="43" t="s">
        <v>124</v>
      </c>
    </row>
    <row r="152" spans="1:10" ht="53.25" customHeight="1" x14ac:dyDescent="0.25">
      <c r="A152" s="43" t="s">
        <v>34</v>
      </c>
      <c r="B152" s="43"/>
      <c r="C152" s="43"/>
      <c r="D152" s="45" t="s">
        <v>67</v>
      </c>
      <c r="E152" s="46"/>
      <c r="F152" s="47" t="s">
        <v>60</v>
      </c>
      <c r="G152" s="46" t="s">
        <v>512</v>
      </c>
      <c r="H152" s="43" t="s">
        <v>513</v>
      </c>
      <c r="I152" s="45" t="s">
        <v>514</v>
      </c>
      <c r="J152" s="43" t="s">
        <v>72</v>
      </c>
    </row>
    <row r="153" spans="1:10" ht="37.5" customHeight="1" x14ac:dyDescent="0.25">
      <c r="A153" s="43" t="s">
        <v>34</v>
      </c>
      <c r="B153" s="43"/>
      <c r="C153" s="43"/>
      <c r="D153" s="45" t="s">
        <v>77</v>
      </c>
      <c r="E153" s="46"/>
      <c r="F153" s="47" t="s">
        <v>60</v>
      </c>
      <c r="G153" s="46" t="s">
        <v>515</v>
      </c>
      <c r="H153" s="45" t="s">
        <v>516</v>
      </c>
      <c r="I153" s="45" t="s">
        <v>517</v>
      </c>
      <c r="J153" s="43" t="s">
        <v>98</v>
      </c>
    </row>
    <row r="154" spans="1:10" ht="33.75" customHeight="1" x14ac:dyDescent="0.25">
      <c r="A154" s="43" t="s">
        <v>34</v>
      </c>
      <c r="B154" s="43"/>
      <c r="C154" s="43"/>
      <c r="D154" s="45" t="s">
        <v>77</v>
      </c>
      <c r="E154" s="46"/>
      <c r="F154" s="47" t="s">
        <v>60</v>
      </c>
      <c r="G154" s="46" t="s">
        <v>519</v>
      </c>
      <c r="H154" s="51" t="s">
        <v>520</v>
      </c>
      <c r="I154" s="45" t="s">
        <v>521</v>
      </c>
      <c r="J154" s="43" t="s">
        <v>81</v>
      </c>
    </row>
    <row r="155" spans="1:10" ht="36" customHeight="1" x14ac:dyDescent="0.25">
      <c r="A155" s="43" t="s">
        <v>34</v>
      </c>
      <c r="B155" s="43"/>
      <c r="C155" s="43"/>
      <c r="D155" s="45" t="s">
        <v>77</v>
      </c>
      <c r="E155" s="46"/>
      <c r="F155" s="47" t="s">
        <v>60</v>
      </c>
      <c r="G155" s="46" t="s">
        <v>522</v>
      </c>
      <c r="H155" s="44" t="s">
        <v>523</v>
      </c>
      <c r="I155" s="43" t="s">
        <v>524</v>
      </c>
      <c r="J155" s="43" t="s">
        <v>124</v>
      </c>
    </row>
    <row r="156" spans="1:10" ht="30" customHeight="1" x14ac:dyDescent="0.25">
      <c r="A156" s="45" t="s">
        <v>34</v>
      </c>
      <c r="B156" s="45"/>
      <c r="C156" s="45"/>
      <c r="D156" s="45" t="s">
        <v>77</v>
      </c>
      <c r="E156" s="54"/>
      <c r="F156" s="56" t="s">
        <v>60</v>
      </c>
      <c r="G156" s="88" t="s">
        <v>525</v>
      </c>
      <c r="H156" s="45" t="s">
        <v>526</v>
      </c>
      <c r="I156" s="45" t="s">
        <v>527</v>
      </c>
      <c r="J156" s="45" t="s">
        <v>124</v>
      </c>
    </row>
    <row r="157" spans="1:10" ht="37.5" customHeight="1" x14ac:dyDescent="0.25">
      <c r="A157" s="43" t="s">
        <v>34</v>
      </c>
      <c r="B157" s="43"/>
      <c r="C157" s="43"/>
      <c r="D157" s="45" t="s">
        <v>111</v>
      </c>
      <c r="E157" s="54" t="s">
        <v>529</v>
      </c>
      <c r="F157" s="56" t="s">
        <v>60</v>
      </c>
      <c r="G157" s="54" t="s">
        <v>530</v>
      </c>
      <c r="H157" s="65" t="s">
        <v>531</v>
      </c>
      <c r="I157" s="45" t="s">
        <v>532</v>
      </c>
      <c r="J157" s="43" t="s">
        <v>72</v>
      </c>
    </row>
    <row r="158" spans="1:10" ht="15.75" customHeight="1" x14ac:dyDescent="0.25">
      <c r="A158" s="45" t="s">
        <v>34</v>
      </c>
      <c r="B158" s="45"/>
      <c r="C158" s="45"/>
      <c r="D158" s="45" t="s">
        <v>111</v>
      </c>
      <c r="E158" s="46"/>
      <c r="F158" s="47" t="s">
        <v>60</v>
      </c>
      <c r="G158" s="46" t="s">
        <v>533</v>
      </c>
      <c r="H158" s="45" t="s">
        <v>534</v>
      </c>
      <c r="I158" s="45"/>
      <c r="J158" s="43" t="s">
        <v>124</v>
      </c>
    </row>
    <row r="159" spans="1:10" ht="27.75" customHeight="1" x14ac:dyDescent="0.25">
      <c r="A159" s="43" t="s">
        <v>34</v>
      </c>
      <c r="B159" s="43"/>
      <c r="C159" s="43"/>
      <c r="D159" s="45" t="s">
        <v>111</v>
      </c>
      <c r="E159" s="46"/>
      <c r="F159" s="47" t="s">
        <v>60</v>
      </c>
      <c r="G159" s="46" t="s">
        <v>535</v>
      </c>
      <c r="H159" s="45" t="s">
        <v>536</v>
      </c>
      <c r="I159" s="45" t="s">
        <v>537</v>
      </c>
      <c r="J159" s="43" t="s">
        <v>98</v>
      </c>
    </row>
    <row r="160" spans="1:10" ht="25.5" customHeight="1" x14ac:dyDescent="0.25">
      <c r="A160" s="43" t="s">
        <v>34</v>
      </c>
      <c r="B160" s="43"/>
      <c r="C160" s="43"/>
      <c r="D160" s="45" t="s">
        <v>111</v>
      </c>
      <c r="E160" s="46"/>
      <c r="F160" s="47" t="s">
        <v>60</v>
      </c>
      <c r="G160" s="46" t="s">
        <v>538</v>
      </c>
      <c r="H160" s="45" t="s">
        <v>539</v>
      </c>
      <c r="I160" s="45" t="s">
        <v>540</v>
      </c>
      <c r="J160" s="43" t="s">
        <v>124</v>
      </c>
    </row>
    <row r="161" spans="1:10" ht="19.5" customHeight="1" x14ac:dyDescent="0.25">
      <c r="A161" s="43" t="s">
        <v>34</v>
      </c>
      <c r="B161" s="43"/>
      <c r="C161" s="43"/>
      <c r="D161" s="45" t="s">
        <v>111</v>
      </c>
      <c r="E161" s="46"/>
      <c r="F161" s="47" t="s">
        <v>60</v>
      </c>
      <c r="G161" s="46" t="s">
        <v>541</v>
      </c>
      <c r="H161" s="45" t="s">
        <v>542</v>
      </c>
      <c r="I161" s="45" t="s">
        <v>543</v>
      </c>
      <c r="J161" s="43" t="s">
        <v>124</v>
      </c>
    </row>
    <row r="162" spans="1:10" ht="24.75" customHeight="1" x14ac:dyDescent="0.25">
      <c r="A162" s="43" t="s">
        <v>34</v>
      </c>
      <c r="B162" s="43"/>
      <c r="C162" s="43"/>
      <c r="D162" s="45" t="s">
        <v>111</v>
      </c>
      <c r="E162" s="46"/>
      <c r="F162" s="47"/>
      <c r="G162" s="46"/>
      <c r="H162" s="45" t="s">
        <v>544</v>
      </c>
      <c r="I162" s="45" t="s">
        <v>545</v>
      </c>
      <c r="J162" s="43" t="s">
        <v>124</v>
      </c>
    </row>
    <row r="163" spans="1:10" ht="25.5" customHeight="1" x14ac:dyDescent="0.25">
      <c r="A163" s="43" t="s">
        <v>34</v>
      </c>
      <c r="B163" s="43"/>
      <c r="C163" s="43"/>
      <c r="D163" s="45" t="s">
        <v>111</v>
      </c>
      <c r="E163" s="46"/>
      <c r="F163" s="47"/>
      <c r="G163" s="46"/>
      <c r="H163" s="45" t="s">
        <v>546</v>
      </c>
      <c r="I163" s="45"/>
      <c r="J163" s="43" t="s">
        <v>124</v>
      </c>
    </row>
    <row r="164" spans="1:10" ht="19.5" customHeight="1" x14ac:dyDescent="0.25">
      <c r="A164" s="43" t="s">
        <v>34</v>
      </c>
      <c r="B164" s="43"/>
      <c r="C164" s="43"/>
      <c r="D164" s="45" t="s">
        <v>111</v>
      </c>
      <c r="E164" s="46"/>
      <c r="F164" s="47"/>
      <c r="G164" s="46"/>
      <c r="H164" s="45" t="s">
        <v>547</v>
      </c>
      <c r="I164" s="45"/>
      <c r="J164" s="43" t="s">
        <v>124</v>
      </c>
    </row>
    <row r="165" spans="1:10" ht="19.5" customHeight="1" x14ac:dyDescent="0.25">
      <c r="A165" s="43" t="s">
        <v>34</v>
      </c>
      <c r="B165" s="43"/>
      <c r="C165" s="43"/>
      <c r="D165" s="51" t="s">
        <v>111</v>
      </c>
      <c r="E165" s="46"/>
      <c r="F165" s="47"/>
      <c r="G165" s="46"/>
      <c r="H165" s="45" t="s">
        <v>548</v>
      </c>
      <c r="I165" s="45" t="s">
        <v>549</v>
      </c>
      <c r="J165" s="43" t="s">
        <v>124</v>
      </c>
    </row>
    <row r="166" spans="1:10" ht="25.5" customHeight="1" x14ac:dyDescent="0.25">
      <c r="A166" s="47" t="s">
        <v>34</v>
      </c>
      <c r="B166" s="47"/>
      <c r="C166" s="47"/>
      <c r="D166" s="51" t="s">
        <v>111</v>
      </c>
      <c r="E166" s="47"/>
      <c r="F166" s="47"/>
      <c r="G166" s="47"/>
      <c r="H166" s="45" t="s">
        <v>550</v>
      </c>
      <c r="I166" s="47"/>
      <c r="J166" s="86" t="s">
        <v>81</v>
      </c>
    </row>
    <row r="167" spans="1:10" ht="25.5" customHeight="1" x14ac:dyDescent="0.25">
      <c r="A167" s="43" t="s">
        <v>34</v>
      </c>
      <c r="B167" s="43"/>
      <c r="C167" s="43"/>
      <c r="D167" s="45" t="s">
        <v>140</v>
      </c>
      <c r="E167" s="46"/>
      <c r="F167" s="47"/>
      <c r="G167" s="46"/>
      <c r="H167" s="45" t="s">
        <v>551</v>
      </c>
      <c r="I167" s="45" t="s">
        <v>552</v>
      </c>
      <c r="J167" s="43" t="s">
        <v>98</v>
      </c>
    </row>
    <row r="168" spans="1:10" ht="21" customHeight="1" thickBot="1" x14ac:dyDescent="0.3">
      <c r="A168" s="67" t="s">
        <v>34</v>
      </c>
      <c r="B168" s="67"/>
      <c r="C168" s="67"/>
      <c r="D168" s="69" t="s">
        <v>140</v>
      </c>
      <c r="E168" s="70"/>
      <c r="F168" s="71"/>
      <c r="G168" s="70"/>
      <c r="H168" s="69" t="s">
        <v>553</v>
      </c>
      <c r="I168" s="69" t="s">
        <v>554</v>
      </c>
      <c r="J168" s="67" t="s">
        <v>98</v>
      </c>
    </row>
    <row r="169" spans="1:10" ht="31.5" customHeight="1" x14ac:dyDescent="0.25">
      <c r="A169" s="58" t="s">
        <v>35</v>
      </c>
      <c r="B169" s="58"/>
      <c r="C169" s="58"/>
      <c r="D169" s="59" t="s">
        <v>555</v>
      </c>
      <c r="E169" s="60"/>
      <c r="F169" s="61" t="s">
        <v>60</v>
      </c>
      <c r="G169" s="60" t="s">
        <v>556</v>
      </c>
      <c r="H169" s="72" t="s">
        <v>557</v>
      </c>
      <c r="I169" s="59" t="s">
        <v>558</v>
      </c>
      <c r="J169" s="58" t="s">
        <v>135</v>
      </c>
    </row>
    <row r="170" spans="1:10" ht="38.25" customHeight="1" x14ac:dyDescent="0.25">
      <c r="A170" s="43" t="s">
        <v>35</v>
      </c>
      <c r="B170" s="43" t="s">
        <v>559</v>
      </c>
      <c r="C170" s="43"/>
      <c r="D170" s="45" t="s">
        <v>560</v>
      </c>
      <c r="E170" s="46"/>
      <c r="F170" s="47" t="s">
        <v>60</v>
      </c>
      <c r="G170" s="46" t="s">
        <v>561</v>
      </c>
      <c r="H170" s="48" t="s">
        <v>562</v>
      </c>
      <c r="I170" s="45" t="s">
        <v>563</v>
      </c>
      <c r="J170" s="43" t="s">
        <v>135</v>
      </c>
    </row>
    <row r="171" spans="1:10" ht="35.25" customHeight="1" x14ac:dyDescent="0.25">
      <c r="A171" s="43" t="s">
        <v>35</v>
      </c>
      <c r="B171" s="43" t="s">
        <v>564</v>
      </c>
      <c r="C171" s="43" t="s">
        <v>22</v>
      </c>
      <c r="D171" s="45" t="s">
        <v>67</v>
      </c>
      <c r="E171" s="46"/>
      <c r="F171" s="47" t="s">
        <v>60</v>
      </c>
      <c r="G171" s="46" t="s">
        <v>565</v>
      </c>
      <c r="H171" s="43" t="s">
        <v>566</v>
      </c>
      <c r="I171" s="45" t="s">
        <v>567</v>
      </c>
      <c r="J171" s="43" t="s">
        <v>135</v>
      </c>
    </row>
    <row r="172" spans="1:10" ht="31.5" customHeight="1" x14ac:dyDescent="0.25">
      <c r="A172" s="43" t="s">
        <v>35</v>
      </c>
      <c r="B172" s="43"/>
      <c r="C172" s="43"/>
      <c r="D172" s="45" t="s">
        <v>67</v>
      </c>
      <c r="E172" s="46"/>
      <c r="F172" s="47" t="s">
        <v>60</v>
      </c>
      <c r="G172" s="46" t="s">
        <v>568</v>
      </c>
      <c r="H172" s="43" t="s">
        <v>569</v>
      </c>
      <c r="I172" s="45" t="s">
        <v>570</v>
      </c>
      <c r="J172" s="43" t="s">
        <v>124</v>
      </c>
    </row>
    <row r="173" spans="1:10" ht="48" customHeight="1" x14ac:dyDescent="0.25">
      <c r="A173" s="43" t="s">
        <v>35</v>
      </c>
      <c r="B173" s="43" t="s">
        <v>559</v>
      </c>
      <c r="C173" s="43"/>
      <c r="D173" s="45" t="s">
        <v>67</v>
      </c>
      <c r="E173" s="46"/>
      <c r="F173" s="47" t="s">
        <v>60</v>
      </c>
      <c r="G173" s="46" t="s">
        <v>571</v>
      </c>
      <c r="H173" s="43" t="s">
        <v>572</v>
      </c>
      <c r="I173" s="45" t="s">
        <v>573</v>
      </c>
      <c r="J173" s="43" t="s">
        <v>135</v>
      </c>
    </row>
    <row r="174" spans="1:10" ht="38.25" customHeight="1" x14ac:dyDescent="0.25">
      <c r="A174" s="43" t="s">
        <v>35</v>
      </c>
      <c r="B174" s="43" t="s">
        <v>575</v>
      </c>
      <c r="C174" s="43"/>
      <c r="D174" s="45" t="s">
        <v>67</v>
      </c>
      <c r="E174" s="46"/>
      <c r="F174" s="47" t="s">
        <v>60</v>
      </c>
      <c r="G174" s="46" t="s">
        <v>576</v>
      </c>
      <c r="H174" s="43" t="s">
        <v>577</v>
      </c>
      <c r="I174" s="45" t="s">
        <v>578</v>
      </c>
      <c r="J174" s="43" t="s">
        <v>72</v>
      </c>
    </row>
    <row r="175" spans="1:10" ht="40.5" customHeight="1" x14ac:dyDescent="0.25">
      <c r="A175" s="43" t="s">
        <v>35</v>
      </c>
      <c r="B175" s="43"/>
      <c r="C175" s="43"/>
      <c r="D175" s="45" t="s">
        <v>67</v>
      </c>
      <c r="E175" s="46"/>
      <c r="F175" s="47" t="s">
        <v>60</v>
      </c>
      <c r="G175" s="46" t="s">
        <v>579</v>
      </c>
      <c r="H175" s="43" t="s">
        <v>580</v>
      </c>
      <c r="I175" s="43" t="s">
        <v>581</v>
      </c>
      <c r="J175" s="43" t="s">
        <v>64</v>
      </c>
    </row>
    <row r="176" spans="1:10" ht="26.25" customHeight="1" x14ac:dyDescent="0.25">
      <c r="A176" s="43" t="s">
        <v>35</v>
      </c>
      <c r="B176" s="65" t="s">
        <v>582</v>
      </c>
      <c r="C176" s="43"/>
      <c r="D176" s="45" t="s">
        <v>67</v>
      </c>
      <c r="E176" s="46"/>
      <c r="F176" s="47" t="s">
        <v>60</v>
      </c>
      <c r="G176" s="46" t="s">
        <v>583</v>
      </c>
      <c r="H176" s="43" t="s">
        <v>584</v>
      </c>
      <c r="I176" s="45" t="s">
        <v>585</v>
      </c>
      <c r="J176" s="43" t="s">
        <v>81</v>
      </c>
    </row>
    <row r="177" spans="1:10" ht="36" customHeight="1" x14ac:dyDescent="0.25">
      <c r="A177" s="43" t="s">
        <v>35</v>
      </c>
      <c r="B177" s="43" t="s">
        <v>559</v>
      </c>
      <c r="C177" s="43"/>
      <c r="D177" s="45" t="s">
        <v>67</v>
      </c>
      <c r="E177" s="46"/>
      <c r="F177" s="47" t="s">
        <v>60</v>
      </c>
      <c r="G177" s="46" t="s">
        <v>586</v>
      </c>
      <c r="H177" s="43" t="s">
        <v>587</v>
      </c>
      <c r="I177" s="45" t="s">
        <v>588</v>
      </c>
      <c r="J177" s="43" t="s">
        <v>135</v>
      </c>
    </row>
    <row r="178" spans="1:10" ht="43.5" customHeight="1" x14ac:dyDescent="0.25">
      <c r="A178" s="43" t="s">
        <v>35</v>
      </c>
      <c r="B178" s="43"/>
      <c r="C178" s="43"/>
      <c r="D178" s="45" t="s">
        <v>77</v>
      </c>
      <c r="E178" s="46"/>
      <c r="F178" s="47" t="s">
        <v>60</v>
      </c>
      <c r="G178" s="46" t="s">
        <v>589</v>
      </c>
      <c r="H178" s="43" t="s">
        <v>590</v>
      </c>
      <c r="I178" s="51" t="s">
        <v>591</v>
      </c>
      <c r="J178" s="43" t="s">
        <v>124</v>
      </c>
    </row>
    <row r="179" spans="1:10" ht="42" customHeight="1" x14ac:dyDescent="0.25">
      <c r="A179" s="43" t="s">
        <v>35</v>
      </c>
      <c r="B179" s="43" t="s">
        <v>559</v>
      </c>
      <c r="C179" s="43"/>
      <c r="D179" s="45" t="s">
        <v>111</v>
      </c>
      <c r="E179" s="90" t="s">
        <v>592</v>
      </c>
      <c r="F179" s="47"/>
      <c r="G179" s="46"/>
      <c r="H179" s="65" t="s">
        <v>593</v>
      </c>
      <c r="I179" s="45" t="s">
        <v>594</v>
      </c>
      <c r="J179" s="43" t="s">
        <v>135</v>
      </c>
    </row>
    <row r="180" spans="1:10" ht="28.5" customHeight="1" x14ac:dyDescent="0.25">
      <c r="A180" s="43" t="s">
        <v>35</v>
      </c>
      <c r="B180" s="43"/>
      <c r="C180" s="43"/>
      <c r="D180" s="45" t="s">
        <v>111</v>
      </c>
      <c r="E180" s="46"/>
      <c r="F180" s="47"/>
      <c r="G180" s="46"/>
      <c r="H180" s="43" t="s">
        <v>596</v>
      </c>
      <c r="I180" s="45" t="s">
        <v>597</v>
      </c>
      <c r="J180" s="43" t="s">
        <v>124</v>
      </c>
    </row>
    <row r="181" spans="1:10" ht="39" customHeight="1" x14ac:dyDescent="0.25">
      <c r="A181" s="43" t="s">
        <v>35</v>
      </c>
      <c r="B181" s="43" t="s">
        <v>598</v>
      </c>
      <c r="C181" s="43"/>
      <c r="D181" s="45" t="s">
        <v>111</v>
      </c>
      <c r="E181" s="46"/>
      <c r="F181" s="47"/>
      <c r="G181" s="46"/>
      <c r="H181" s="43" t="s">
        <v>599</v>
      </c>
      <c r="I181" s="43" t="s">
        <v>600</v>
      </c>
      <c r="J181" s="43" t="s">
        <v>98</v>
      </c>
    </row>
    <row r="182" spans="1:10" ht="20.25" customHeight="1" x14ac:dyDescent="0.25">
      <c r="A182" s="43" t="s">
        <v>35</v>
      </c>
      <c r="B182" s="43"/>
      <c r="C182" s="43"/>
      <c r="D182" s="51" t="s">
        <v>111</v>
      </c>
      <c r="E182" s="46"/>
      <c r="F182" s="47"/>
      <c r="G182" s="46"/>
      <c r="H182" s="45" t="s">
        <v>601</v>
      </c>
      <c r="I182" s="43" t="s">
        <v>602</v>
      </c>
      <c r="J182" s="43" t="s">
        <v>124</v>
      </c>
    </row>
    <row r="183" spans="1:10" ht="24" customHeight="1" x14ac:dyDescent="0.25">
      <c r="A183" s="43" t="s">
        <v>35</v>
      </c>
      <c r="B183" s="43" t="s">
        <v>603</v>
      </c>
      <c r="C183" s="43"/>
      <c r="D183" s="51" t="s">
        <v>111</v>
      </c>
      <c r="E183" s="46"/>
      <c r="F183" s="47"/>
      <c r="G183" s="46"/>
      <c r="H183" s="45" t="s">
        <v>604</v>
      </c>
      <c r="I183" s="45" t="s">
        <v>605</v>
      </c>
      <c r="J183" s="43" t="s">
        <v>81</v>
      </c>
    </row>
    <row r="184" spans="1:10" ht="24" customHeight="1" thickBot="1" x14ac:dyDescent="0.3">
      <c r="A184" s="43" t="s">
        <v>35</v>
      </c>
      <c r="B184" s="43"/>
      <c r="C184" s="43"/>
      <c r="D184" s="51" t="s">
        <v>111</v>
      </c>
      <c r="E184" s="46"/>
      <c r="F184" s="47"/>
      <c r="G184" s="46"/>
      <c r="H184" s="51" t="s">
        <v>606</v>
      </c>
      <c r="I184" s="51" t="s">
        <v>607</v>
      </c>
      <c r="J184" s="43" t="s">
        <v>81</v>
      </c>
    </row>
    <row r="185" spans="1:10" ht="36" customHeight="1" x14ac:dyDescent="0.25">
      <c r="A185" s="58" t="s">
        <v>28</v>
      </c>
      <c r="B185" s="58"/>
      <c r="C185" s="58"/>
      <c r="D185" s="59" t="s">
        <v>608</v>
      </c>
      <c r="E185" s="60"/>
      <c r="F185" s="61" t="s">
        <v>60</v>
      </c>
      <c r="G185" s="60" t="s">
        <v>609</v>
      </c>
      <c r="H185" s="72" t="s">
        <v>610</v>
      </c>
      <c r="I185" s="58" t="s">
        <v>611</v>
      </c>
      <c r="J185" s="58" t="s">
        <v>124</v>
      </c>
    </row>
    <row r="186" spans="1:10" ht="54.75" customHeight="1" x14ac:dyDescent="0.25">
      <c r="A186" s="43" t="s">
        <v>28</v>
      </c>
      <c r="B186" s="43"/>
      <c r="C186" s="43"/>
      <c r="D186" s="45" t="s">
        <v>67</v>
      </c>
      <c r="E186" s="46"/>
      <c r="F186" s="47" t="s">
        <v>60</v>
      </c>
      <c r="G186" s="46" t="s">
        <v>612</v>
      </c>
      <c r="H186" s="43" t="s">
        <v>613</v>
      </c>
      <c r="I186" s="43" t="s">
        <v>614</v>
      </c>
      <c r="J186" s="43" t="s">
        <v>124</v>
      </c>
    </row>
    <row r="187" spans="1:10" ht="42.75" customHeight="1" x14ac:dyDescent="0.25">
      <c r="A187" s="43" t="s">
        <v>28</v>
      </c>
      <c r="B187" s="43"/>
      <c r="C187" s="43"/>
      <c r="D187" s="45" t="s">
        <v>67</v>
      </c>
      <c r="E187" s="46"/>
      <c r="F187" s="47" t="s">
        <v>60</v>
      </c>
      <c r="G187" s="46" t="s">
        <v>615</v>
      </c>
      <c r="H187" s="43" t="s">
        <v>616</v>
      </c>
      <c r="I187" s="43" t="s">
        <v>617</v>
      </c>
      <c r="J187" s="43" t="s">
        <v>124</v>
      </c>
    </row>
    <row r="188" spans="1:10" ht="33.75" customHeight="1" x14ac:dyDescent="0.25">
      <c r="A188" s="43" t="s">
        <v>28</v>
      </c>
      <c r="B188" s="43"/>
      <c r="C188" s="43"/>
      <c r="D188" s="45" t="s">
        <v>67</v>
      </c>
      <c r="E188" s="46"/>
      <c r="F188" s="47" t="s">
        <v>60</v>
      </c>
      <c r="G188" s="46" t="s">
        <v>618</v>
      </c>
      <c r="H188" s="43" t="s">
        <v>619</v>
      </c>
      <c r="I188" s="43" t="s">
        <v>620</v>
      </c>
      <c r="J188" s="43" t="s">
        <v>124</v>
      </c>
    </row>
    <row r="189" spans="1:10" ht="23.25" customHeight="1" x14ac:dyDescent="0.25">
      <c r="A189" s="43" t="s">
        <v>28</v>
      </c>
      <c r="B189" s="43"/>
      <c r="C189" s="43"/>
      <c r="D189" s="45" t="s">
        <v>67</v>
      </c>
      <c r="E189" s="46"/>
      <c r="F189" s="47" t="s">
        <v>60</v>
      </c>
      <c r="G189" s="46" t="s">
        <v>621</v>
      </c>
      <c r="H189" s="43" t="s">
        <v>622</v>
      </c>
      <c r="I189" s="43" t="s">
        <v>623</v>
      </c>
      <c r="J189" s="43" t="s">
        <v>124</v>
      </c>
    </row>
    <row r="190" spans="1:10" ht="55.5" customHeight="1" x14ac:dyDescent="0.25">
      <c r="A190" s="43" t="s">
        <v>28</v>
      </c>
      <c r="B190" s="43"/>
      <c r="C190" s="43"/>
      <c r="D190" s="45" t="s">
        <v>67</v>
      </c>
      <c r="E190" s="46"/>
      <c r="F190" s="47" t="s">
        <v>181</v>
      </c>
      <c r="G190" s="53" t="s">
        <v>624</v>
      </c>
      <c r="H190" s="44" t="s">
        <v>625</v>
      </c>
      <c r="I190" s="43" t="s">
        <v>626</v>
      </c>
      <c r="J190" s="43" t="s">
        <v>124</v>
      </c>
    </row>
    <row r="191" spans="1:10" ht="39.75" customHeight="1" x14ac:dyDescent="0.25">
      <c r="A191" s="43" t="s">
        <v>28</v>
      </c>
      <c r="B191" s="43"/>
      <c r="C191" s="43"/>
      <c r="D191" s="45" t="s">
        <v>67</v>
      </c>
      <c r="E191" s="46"/>
      <c r="F191" s="47" t="s">
        <v>181</v>
      </c>
      <c r="G191" s="46" t="s">
        <v>627</v>
      </c>
      <c r="H191" s="43" t="s">
        <v>628</v>
      </c>
      <c r="I191" s="43" t="s">
        <v>629</v>
      </c>
      <c r="J191" s="43" t="s">
        <v>124</v>
      </c>
    </row>
    <row r="192" spans="1:10" ht="79.5" customHeight="1" x14ac:dyDescent="0.25">
      <c r="A192" s="43" t="s">
        <v>28</v>
      </c>
      <c r="B192" s="43"/>
      <c r="C192" s="43"/>
      <c r="D192" s="45" t="s">
        <v>77</v>
      </c>
      <c r="E192" s="46"/>
      <c r="F192" s="47" t="s">
        <v>60</v>
      </c>
      <c r="G192" s="46" t="s">
        <v>630</v>
      </c>
      <c r="H192" s="43" t="s">
        <v>631</v>
      </c>
      <c r="I192" s="43" t="s">
        <v>632</v>
      </c>
      <c r="J192" s="43" t="s">
        <v>124</v>
      </c>
    </row>
    <row r="193" spans="1:10" ht="60.75" customHeight="1" x14ac:dyDescent="0.25">
      <c r="A193" s="43" t="s">
        <v>28</v>
      </c>
      <c r="B193" s="43"/>
      <c r="C193" s="43"/>
      <c r="D193" s="45" t="s">
        <v>77</v>
      </c>
      <c r="E193" s="46"/>
      <c r="F193" s="47" t="s">
        <v>60</v>
      </c>
      <c r="G193" s="46" t="s">
        <v>633</v>
      </c>
      <c r="H193" s="43" t="s">
        <v>634</v>
      </c>
      <c r="I193" s="43" t="s">
        <v>635</v>
      </c>
      <c r="J193" s="43" t="s">
        <v>124</v>
      </c>
    </row>
    <row r="194" spans="1:10" ht="78" customHeight="1" x14ac:dyDescent="0.25">
      <c r="A194" s="43" t="s">
        <v>28</v>
      </c>
      <c r="B194" s="43"/>
      <c r="C194" s="43"/>
      <c r="D194" s="45" t="s">
        <v>77</v>
      </c>
      <c r="E194" s="46"/>
      <c r="F194" s="47" t="s">
        <v>60</v>
      </c>
      <c r="G194" s="46" t="s">
        <v>636</v>
      </c>
      <c r="H194" s="44" t="s">
        <v>637</v>
      </c>
      <c r="I194" s="43" t="s">
        <v>638</v>
      </c>
      <c r="J194" s="43" t="s">
        <v>124</v>
      </c>
    </row>
    <row r="195" spans="1:10" ht="62.25" customHeight="1" x14ac:dyDescent="0.25">
      <c r="A195" s="43" t="s">
        <v>28</v>
      </c>
      <c r="B195" s="43"/>
      <c r="C195" s="43"/>
      <c r="D195" s="45" t="s">
        <v>77</v>
      </c>
      <c r="E195" s="46"/>
      <c r="F195" s="47" t="s">
        <v>60</v>
      </c>
      <c r="G195" s="46" t="s">
        <v>639</v>
      </c>
      <c r="H195" s="43" t="s">
        <v>640</v>
      </c>
      <c r="I195" s="43" t="s">
        <v>641</v>
      </c>
      <c r="J195" s="43" t="s">
        <v>124</v>
      </c>
    </row>
    <row r="196" spans="1:10" ht="52.5" customHeight="1" x14ac:dyDescent="0.25">
      <c r="A196" s="43" t="s">
        <v>28</v>
      </c>
      <c r="B196" s="43"/>
      <c r="C196" s="43"/>
      <c r="D196" s="45" t="s">
        <v>77</v>
      </c>
      <c r="E196" s="46"/>
      <c r="F196" s="47" t="s">
        <v>181</v>
      </c>
      <c r="G196" s="46" t="s">
        <v>642</v>
      </c>
      <c r="H196" s="43" t="s">
        <v>643</v>
      </c>
      <c r="I196" s="43" t="s">
        <v>644</v>
      </c>
      <c r="J196" s="43" t="s">
        <v>124</v>
      </c>
    </row>
    <row r="197" spans="1:10" ht="42" customHeight="1" x14ac:dyDescent="0.25">
      <c r="A197" s="43" t="s">
        <v>28</v>
      </c>
      <c r="B197" s="43"/>
      <c r="C197" s="43"/>
      <c r="D197" s="51" t="s">
        <v>159</v>
      </c>
      <c r="E197" s="54" t="s">
        <v>645</v>
      </c>
      <c r="F197" s="56" t="s">
        <v>60</v>
      </c>
      <c r="G197" s="54" t="s">
        <v>646</v>
      </c>
      <c r="H197" s="65" t="s">
        <v>647</v>
      </c>
      <c r="I197" s="65" t="s">
        <v>648</v>
      </c>
      <c r="J197" s="43" t="s">
        <v>72</v>
      </c>
    </row>
    <row r="198" spans="1:10" ht="36" customHeight="1" x14ac:dyDescent="0.25">
      <c r="A198" s="43" t="s">
        <v>28</v>
      </c>
      <c r="B198" s="43"/>
      <c r="C198" s="43"/>
      <c r="D198" s="45" t="s">
        <v>111</v>
      </c>
      <c r="E198" s="54" t="s">
        <v>649</v>
      </c>
      <c r="F198" s="47"/>
      <c r="G198" s="46"/>
      <c r="H198" s="65" t="s">
        <v>650</v>
      </c>
      <c r="I198" s="65" t="s">
        <v>651</v>
      </c>
      <c r="J198" s="43" t="s">
        <v>135</v>
      </c>
    </row>
    <row r="199" spans="1:10" ht="25.5" customHeight="1" x14ac:dyDescent="0.25">
      <c r="A199" s="43" t="s">
        <v>28</v>
      </c>
      <c r="B199" s="43"/>
      <c r="C199" s="43"/>
      <c r="D199" s="45" t="s">
        <v>111</v>
      </c>
      <c r="E199" s="46"/>
      <c r="F199" s="47"/>
      <c r="G199" s="46"/>
      <c r="H199" s="43" t="s">
        <v>652</v>
      </c>
      <c r="I199" s="43" t="s">
        <v>653</v>
      </c>
      <c r="J199" s="43" t="s">
        <v>72</v>
      </c>
    </row>
    <row r="200" spans="1:10" ht="50.25" customHeight="1" x14ac:dyDescent="0.25">
      <c r="A200" s="43" t="s">
        <v>28</v>
      </c>
      <c r="B200" s="43"/>
      <c r="C200" s="43"/>
      <c r="D200" s="45" t="s">
        <v>111</v>
      </c>
      <c r="E200" s="46"/>
      <c r="F200" s="47"/>
      <c r="G200" s="46"/>
      <c r="H200" s="43" t="s">
        <v>654</v>
      </c>
      <c r="I200" s="43" t="s">
        <v>655</v>
      </c>
      <c r="J200" s="43" t="s">
        <v>98</v>
      </c>
    </row>
    <row r="201" spans="1:10" ht="37.5" customHeight="1" x14ac:dyDescent="0.25">
      <c r="A201" s="43" t="s">
        <v>28</v>
      </c>
      <c r="B201" s="43"/>
      <c r="C201" s="43"/>
      <c r="D201" s="51" t="s">
        <v>111</v>
      </c>
      <c r="E201" s="46"/>
      <c r="F201" s="47"/>
      <c r="G201" s="46"/>
      <c r="H201" s="44" t="s">
        <v>656</v>
      </c>
      <c r="I201" s="43"/>
      <c r="J201" s="44" t="s">
        <v>81</v>
      </c>
    </row>
    <row r="202" spans="1:10" ht="26.25" customHeight="1" x14ac:dyDescent="0.25">
      <c r="A202" s="43" t="s">
        <v>28</v>
      </c>
      <c r="B202" s="43" t="s">
        <v>246</v>
      </c>
      <c r="C202" s="43"/>
      <c r="D202" s="45" t="s">
        <v>140</v>
      </c>
      <c r="E202" s="46"/>
      <c r="F202" s="47"/>
      <c r="G202" s="46"/>
      <c r="H202" s="43" t="s">
        <v>657</v>
      </c>
      <c r="I202" s="43" t="s">
        <v>658</v>
      </c>
      <c r="J202" s="43" t="s">
        <v>124</v>
      </c>
    </row>
    <row r="203" spans="1:10" ht="28.5" customHeight="1" thickBot="1" x14ac:dyDescent="0.3">
      <c r="A203" s="43" t="s">
        <v>28</v>
      </c>
      <c r="B203" s="43"/>
      <c r="C203" s="43"/>
      <c r="D203" s="45" t="s">
        <v>140</v>
      </c>
      <c r="E203" s="46"/>
      <c r="F203" s="47"/>
      <c r="G203" s="46"/>
      <c r="H203" s="43" t="s">
        <v>659</v>
      </c>
      <c r="I203" s="43" t="s">
        <v>660</v>
      </c>
      <c r="J203" s="43" t="s">
        <v>124</v>
      </c>
    </row>
    <row r="204" spans="1:10" ht="29.25" customHeight="1" x14ac:dyDescent="0.25">
      <c r="A204" s="58" t="s">
        <v>36</v>
      </c>
      <c r="B204" s="58"/>
      <c r="C204" s="58"/>
      <c r="D204" s="59" t="s">
        <v>67</v>
      </c>
      <c r="E204" s="60"/>
      <c r="F204" s="61" t="s">
        <v>60</v>
      </c>
      <c r="G204" s="60" t="s">
        <v>661</v>
      </c>
      <c r="H204" s="58" t="s">
        <v>662</v>
      </c>
      <c r="I204" s="59" t="s">
        <v>663</v>
      </c>
      <c r="J204" s="58" t="s">
        <v>124</v>
      </c>
    </row>
    <row r="205" spans="1:10" ht="36" customHeight="1" x14ac:dyDescent="0.25">
      <c r="A205" s="43" t="s">
        <v>36</v>
      </c>
      <c r="B205" s="43"/>
      <c r="C205" s="43"/>
      <c r="D205" s="45" t="s">
        <v>67</v>
      </c>
      <c r="E205" s="46"/>
      <c r="F205" s="47" t="s">
        <v>60</v>
      </c>
      <c r="G205" s="46" t="s">
        <v>664</v>
      </c>
      <c r="H205" s="43" t="s">
        <v>665</v>
      </c>
      <c r="I205" s="45" t="s">
        <v>666</v>
      </c>
      <c r="J205" s="43" t="s">
        <v>124</v>
      </c>
    </row>
    <row r="206" spans="1:10" ht="34.5" customHeight="1" x14ac:dyDescent="0.25">
      <c r="A206" s="43" t="s">
        <v>36</v>
      </c>
      <c r="B206" s="43"/>
      <c r="C206" s="43"/>
      <c r="D206" s="45" t="s">
        <v>67</v>
      </c>
      <c r="E206" s="46"/>
      <c r="F206" s="47" t="s">
        <v>60</v>
      </c>
      <c r="G206" s="46" t="s">
        <v>667</v>
      </c>
      <c r="H206" s="43" t="s">
        <v>668</v>
      </c>
      <c r="I206" s="45" t="s">
        <v>669</v>
      </c>
      <c r="J206" s="43" t="s">
        <v>124</v>
      </c>
    </row>
    <row r="207" spans="1:10" ht="39.75" customHeight="1" x14ac:dyDescent="0.25">
      <c r="A207" s="43" t="s">
        <v>36</v>
      </c>
      <c r="B207" s="43"/>
      <c r="C207" s="43"/>
      <c r="D207" s="45" t="s">
        <v>67</v>
      </c>
      <c r="E207" s="46"/>
      <c r="F207" s="47" t="s">
        <v>60</v>
      </c>
      <c r="G207" s="53" t="s">
        <v>670</v>
      </c>
      <c r="H207" s="44" t="s">
        <v>671</v>
      </c>
      <c r="I207" s="45" t="s">
        <v>672</v>
      </c>
      <c r="J207" s="43" t="s">
        <v>72</v>
      </c>
    </row>
    <row r="208" spans="1:10" ht="21.75" customHeight="1" x14ac:dyDescent="0.25">
      <c r="A208" s="43" t="s">
        <v>36</v>
      </c>
      <c r="B208" s="43"/>
      <c r="C208" s="43"/>
      <c r="D208" s="45" t="s">
        <v>77</v>
      </c>
      <c r="E208" s="46"/>
      <c r="F208" s="47" t="s">
        <v>60</v>
      </c>
      <c r="G208" s="46" t="s">
        <v>673</v>
      </c>
      <c r="H208" s="43" t="s">
        <v>674</v>
      </c>
      <c r="I208" s="45" t="s">
        <v>675</v>
      </c>
      <c r="J208" s="43" t="s">
        <v>124</v>
      </c>
    </row>
    <row r="209" spans="1:10" ht="24.75" customHeight="1" x14ac:dyDescent="0.25">
      <c r="A209" s="43" t="s">
        <v>36</v>
      </c>
      <c r="B209" s="43"/>
      <c r="C209" s="43"/>
      <c r="D209" s="45" t="s">
        <v>77</v>
      </c>
      <c r="E209" s="46"/>
      <c r="F209" s="47" t="s">
        <v>60</v>
      </c>
      <c r="G209" s="46" t="s">
        <v>676</v>
      </c>
      <c r="H209" s="43" t="s">
        <v>677</v>
      </c>
      <c r="I209" s="45" t="s">
        <v>678</v>
      </c>
      <c r="J209" s="43" t="s">
        <v>64</v>
      </c>
    </row>
    <row r="210" spans="1:10" ht="24" customHeight="1" x14ac:dyDescent="0.25">
      <c r="A210" s="43" t="s">
        <v>36</v>
      </c>
      <c r="B210" s="43"/>
      <c r="C210" s="43"/>
      <c r="D210" s="45" t="s">
        <v>77</v>
      </c>
      <c r="E210" s="46"/>
      <c r="F210" s="47" t="s">
        <v>60</v>
      </c>
      <c r="G210" s="46" t="s">
        <v>679</v>
      </c>
      <c r="H210" s="43" t="s">
        <v>680</v>
      </c>
      <c r="I210" s="45" t="s">
        <v>681</v>
      </c>
      <c r="J210" s="43" t="s">
        <v>124</v>
      </c>
    </row>
    <row r="211" spans="1:10" ht="26.25" customHeight="1" x14ac:dyDescent="0.25">
      <c r="A211" s="43" t="s">
        <v>36</v>
      </c>
      <c r="B211" s="43"/>
      <c r="C211" s="43"/>
      <c r="D211" s="45" t="s">
        <v>77</v>
      </c>
      <c r="E211" s="46"/>
      <c r="F211" s="47" t="s">
        <v>60</v>
      </c>
      <c r="G211" s="46" t="s">
        <v>682</v>
      </c>
      <c r="H211" s="43" t="s">
        <v>683</v>
      </c>
      <c r="I211" s="45" t="s">
        <v>684</v>
      </c>
      <c r="J211" s="43" t="s">
        <v>124</v>
      </c>
    </row>
    <row r="212" spans="1:10" ht="41.25" customHeight="1" x14ac:dyDescent="0.25">
      <c r="A212" s="43" t="s">
        <v>36</v>
      </c>
      <c r="B212" s="43"/>
      <c r="C212" s="43"/>
      <c r="D212" s="45" t="s">
        <v>77</v>
      </c>
      <c r="E212" s="46"/>
      <c r="F212" s="47" t="s">
        <v>60</v>
      </c>
      <c r="G212" s="46" t="s">
        <v>685</v>
      </c>
      <c r="H212" s="43" t="s">
        <v>686</v>
      </c>
      <c r="I212" s="45" t="s">
        <v>687</v>
      </c>
      <c r="J212" s="43" t="s">
        <v>72</v>
      </c>
    </row>
    <row r="213" spans="1:10" ht="43.5" customHeight="1" x14ac:dyDescent="0.25">
      <c r="A213" s="43" t="s">
        <v>36</v>
      </c>
      <c r="B213" s="43"/>
      <c r="C213" s="43"/>
      <c r="D213" s="45" t="s">
        <v>111</v>
      </c>
      <c r="E213" s="53" t="s">
        <v>688</v>
      </c>
      <c r="F213" s="47"/>
      <c r="G213" s="46"/>
      <c r="H213" s="43" t="s">
        <v>689</v>
      </c>
      <c r="I213" s="45" t="s">
        <v>690</v>
      </c>
      <c r="J213" s="43" t="s">
        <v>98</v>
      </c>
    </row>
    <row r="214" spans="1:10" ht="28.5" customHeight="1" x14ac:dyDescent="0.25">
      <c r="A214" s="43" t="s">
        <v>36</v>
      </c>
      <c r="B214" s="43"/>
      <c r="C214" s="43"/>
      <c r="D214" s="45" t="s">
        <v>111</v>
      </c>
      <c r="E214" s="46"/>
      <c r="F214" s="47"/>
      <c r="G214" s="46"/>
      <c r="H214" s="43" t="s">
        <v>691</v>
      </c>
      <c r="I214" s="45" t="s">
        <v>692</v>
      </c>
      <c r="J214" s="43" t="s">
        <v>135</v>
      </c>
    </row>
    <row r="215" spans="1:10" ht="30" customHeight="1" x14ac:dyDescent="0.25">
      <c r="A215" s="43" t="s">
        <v>36</v>
      </c>
      <c r="B215" s="43"/>
      <c r="C215" s="43"/>
      <c r="D215" s="45" t="s">
        <v>111</v>
      </c>
      <c r="E215" s="46"/>
      <c r="F215" s="47"/>
      <c r="G215" s="46"/>
      <c r="H215" s="44" t="s">
        <v>693</v>
      </c>
      <c r="I215" s="43" t="s">
        <v>694</v>
      </c>
      <c r="J215" s="43" t="s">
        <v>124</v>
      </c>
    </row>
    <row r="216" spans="1:10" ht="18.75" customHeight="1" x14ac:dyDescent="0.25">
      <c r="A216" s="43" t="s">
        <v>36</v>
      </c>
      <c r="B216" s="43"/>
      <c r="C216" s="43"/>
      <c r="D216" s="45" t="s">
        <v>111</v>
      </c>
      <c r="E216" s="46"/>
      <c r="F216" s="47"/>
      <c r="G216" s="46"/>
      <c r="H216" s="43" t="s">
        <v>695</v>
      </c>
      <c r="I216" s="45" t="s">
        <v>696</v>
      </c>
      <c r="J216" s="43" t="s">
        <v>135</v>
      </c>
    </row>
    <row r="217" spans="1:10" ht="34.5" customHeight="1" x14ac:dyDescent="0.25">
      <c r="A217" s="43" t="s">
        <v>36</v>
      </c>
      <c r="B217" s="43"/>
      <c r="C217" s="43"/>
      <c r="D217" s="51" t="s">
        <v>111</v>
      </c>
      <c r="E217" s="46"/>
      <c r="F217" s="47" t="s">
        <v>160</v>
      </c>
      <c r="G217" s="46" t="s">
        <v>697</v>
      </c>
      <c r="H217" s="45" t="s">
        <v>698</v>
      </c>
      <c r="I217" s="45" t="s">
        <v>699</v>
      </c>
      <c r="J217" s="43" t="s">
        <v>135</v>
      </c>
    </row>
    <row r="218" spans="1:10" ht="32.25" customHeight="1" x14ac:dyDescent="0.25">
      <c r="A218" s="43" t="s">
        <v>36</v>
      </c>
      <c r="B218" s="43"/>
      <c r="C218" s="43"/>
      <c r="D218" s="51" t="s">
        <v>111</v>
      </c>
      <c r="E218" s="54"/>
      <c r="F218" s="47"/>
      <c r="G218" s="46"/>
      <c r="H218" s="65" t="s">
        <v>700</v>
      </c>
      <c r="I218" s="45" t="s">
        <v>701</v>
      </c>
      <c r="J218" s="43" t="s">
        <v>124</v>
      </c>
    </row>
    <row r="219" spans="1:10" ht="56.25" customHeight="1" x14ac:dyDescent="0.25">
      <c r="A219" s="43" t="s">
        <v>36</v>
      </c>
      <c r="B219" s="43"/>
      <c r="C219" s="43"/>
      <c r="D219" s="51" t="s">
        <v>111</v>
      </c>
      <c r="E219" s="46"/>
      <c r="F219" s="47"/>
      <c r="G219" s="46"/>
      <c r="H219" s="44" t="s">
        <v>702</v>
      </c>
      <c r="I219" s="51" t="s">
        <v>703</v>
      </c>
      <c r="J219" s="43" t="s">
        <v>124</v>
      </c>
    </row>
    <row r="220" spans="1:10" ht="19.5" customHeight="1" thickBot="1" x14ac:dyDescent="0.3">
      <c r="A220" s="43" t="s">
        <v>36</v>
      </c>
      <c r="B220" s="43"/>
      <c r="C220" s="43"/>
      <c r="D220" s="51" t="s">
        <v>140</v>
      </c>
      <c r="E220" s="46"/>
      <c r="F220" s="47"/>
      <c r="G220" s="46"/>
      <c r="H220" s="43" t="s">
        <v>704</v>
      </c>
      <c r="I220" s="45" t="s">
        <v>705</v>
      </c>
      <c r="J220" s="43" t="s">
        <v>124</v>
      </c>
    </row>
    <row r="221" spans="1:10" ht="32.25" customHeight="1" x14ac:dyDescent="0.25">
      <c r="A221" s="58" t="s">
        <v>29</v>
      </c>
      <c r="B221" s="58"/>
      <c r="C221" s="58"/>
      <c r="D221" s="59" t="s">
        <v>67</v>
      </c>
      <c r="E221" s="60"/>
      <c r="F221" s="61" t="s">
        <v>267</v>
      </c>
      <c r="G221" s="60" t="s">
        <v>706</v>
      </c>
      <c r="H221" s="58" t="s">
        <v>707</v>
      </c>
      <c r="I221" s="58" t="s">
        <v>708</v>
      </c>
      <c r="J221" s="58" t="s">
        <v>124</v>
      </c>
    </row>
    <row r="222" spans="1:10" ht="30.75" customHeight="1" x14ac:dyDescent="0.25">
      <c r="A222" s="43" t="s">
        <v>29</v>
      </c>
      <c r="B222" s="43"/>
      <c r="C222" s="43"/>
      <c r="D222" s="45" t="s">
        <v>67</v>
      </c>
      <c r="E222" s="46"/>
      <c r="F222" s="47" t="s">
        <v>267</v>
      </c>
      <c r="G222" s="46" t="s">
        <v>709</v>
      </c>
      <c r="H222" s="43" t="s">
        <v>710</v>
      </c>
      <c r="I222" s="43" t="s">
        <v>711</v>
      </c>
      <c r="J222" s="43" t="s">
        <v>124</v>
      </c>
    </row>
    <row r="223" spans="1:10" ht="30" customHeight="1" x14ac:dyDescent="0.25">
      <c r="A223" s="43" t="s">
        <v>29</v>
      </c>
      <c r="B223" s="43"/>
      <c r="C223" s="43"/>
      <c r="D223" s="45" t="s">
        <v>77</v>
      </c>
      <c r="E223" s="46"/>
      <c r="F223" s="47" t="s">
        <v>267</v>
      </c>
      <c r="G223" s="46" t="s">
        <v>712</v>
      </c>
      <c r="H223" s="43" t="s">
        <v>713</v>
      </c>
      <c r="I223" s="43" t="s">
        <v>714</v>
      </c>
      <c r="J223" s="43" t="s">
        <v>124</v>
      </c>
    </row>
    <row r="224" spans="1:10" ht="27" customHeight="1" x14ac:dyDescent="0.25">
      <c r="A224" s="43" t="s">
        <v>29</v>
      </c>
      <c r="B224" s="43"/>
      <c r="C224" s="43"/>
      <c r="D224" s="45" t="s">
        <v>140</v>
      </c>
      <c r="E224" s="46"/>
      <c r="F224" s="47"/>
      <c r="G224" s="46"/>
      <c r="H224" s="43" t="s">
        <v>715</v>
      </c>
      <c r="I224" s="43" t="s">
        <v>716</v>
      </c>
      <c r="J224" s="43" t="s">
        <v>72</v>
      </c>
    </row>
    <row r="225" spans="1:10" ht="20.25" customHeight="1" x14ac:dyDescent="0.25">
      <c r="A225" s="43" t="s">
        <v>29</v>
      </c>
      <c r="B225" s="43"/>
      <c r="C225" s="43"/>
      <c r="D225" s="45" t="s">
        <v>140</v>
      </c>
      <c r="E225" s="46"/>
      <c r="F225" s="47"/>
      <c r="G225" s="46"/>
      <c r="H225" s="43" t="s">
        <v>717</v>
      </c>
      <c r="I225" s="43" t="s">
        <v>718</v>
      </c>
      <c r="J225" s="43" t="s">
        <v>124</v>
      </c>
    </row>
    <row r="226" spans="1:10" ht="20.25" customHeight="1" x14ac:dyDescent="0.25">
      <c r="A226" s="43" t="s">
        <v>29</v>
      </c>
      <c r="B226" s="43"/>
      <c r="C226" s="43"/>
      <c r="D226" s="51" t="s">
        <v>111</v>
      </c>
      <c r="E226" s="46"/>
      <c r="F226" s="47"/>
      <c r="G226" s="46"/>
      <c r="H226" s="44" t="s">
        <v>719</v>
      </c>
      <c r="I226" s="43"/>
      <c r="J226" s="43"/>
    </row>
    <row r="227" spans="1:10" ht="20.25" customHeight="1" x14ac:dyDescent="0.25">
      <c r="A227" s="43" t="s">
        <v>29</v>
      </c>
      <c r="B227" s="43"/>
      <c r="C227" s="43"/>
      <c r="D227" s="51" t="s">
        <v>111</v>
      </c>
      <c r="E227" s="46"/>
      <c r="F227" s="47"/>
      <c r="G227" s="46"/>
      <c r="H227" s="44" t="s">
        <v>720</v>
      </c>
      <c r="I227" s="44"/>
      <c r="J227" s="43"/>
    </row>
    <row r="228" spans="1:10" ht="20.25" customHeight="1" x14ac:dyDescent="0.25">
      <c r="A228" s="43" t="s">
        <v>29</v>
      </c>
      <c r="B228" s="43"/>
      <c r="C228" s="43"/>
      <c r="D228" s="51" t="s">
        <v>111</v>
      </c>
      <c r="E228" s="46"/>
      <c r="F228" s="47"/>
      <c r="G228" s="46"/>
      <c r="H228" s="44" t="s">
        <v>721</v>
      </c>
      <c r="I228" s="43"/>
      <c r="J228" s="43"/>
    </row>
    <row r="229" spans="1:10" ht="20.25" customHeight="1" thickBot="1" x14ac:dyDescent="0.3">
      <c r="A229" s="67" t="s">
        <v>29</v>
      </c>
      <c r="B229" s="67"/>
      <c r="C229" s="67"/>
      <c r="D229" s="68" t="s">
        <v>111</v>
      </c>
      <c r="E229" s="70"/>
      <c r="F229" s="71"/>
      <c r="G229" s="70"/>
      <c r="H229" s="91" t="s">
        <v>722</v>
      </c>
      <c r="I229" s="67"/>
      <c r="J229" s="67"/>
    </row>
    <row r="230" spans="1:10" ht="36.75" customHeight="1" x14ac:dyDescent="0.25">
      <c r="A230" s="80" t="s">
        <v>30</v>
      </c>
      <c r="B230" s="80"/>
      <c r="C230" s="80"/>
      <c r="D230" s="59" t="s">
        <v>723</v>
      </c>
      <c r="E230" s="82"/>
      <c r="F230" s="83" t="s">
        <v>724</v>
      </c>
      <c r="G230" s="82" t="s">
        <v>725</v>
      </c>
      <c r="H230" s="84" t="s">
        <v>726</v>
      </c>
      <c r="I230" s="80" t="s">
        <v>727</v>
      </c>
      <c r="J230" s="80" t="s">
        <v>64</v>
      </c>
    </row>
    <row r="231" spans="1:10" ht="23.25" customHeight="1" x14ac:dyDescent="0.25">
      <c r="A231" s="65" t="s">
        <v>30</v>
      </c>
      <c r="B231" s="65"/>
      <c r="C231" s="65"/>
      <c r="D231" s="45" t="s">
        <v>728</v>
      </c>
      <c r="E231" s="46"/>
      <c r="F231" s="47" t="s">
        <v>724</v>
      </c>
      <c r="G231" s="46" t="s">
        <v>729</v>
      </c>
      <c r="H231" s="48" t="s">
        <v>730</v>
      </c>
      <c r="I231" s="43" t="s">
        <v>731</v>
      </c>
      <c r="J231" s="43" t="s">
        <v>124</v>
      </c>
    </row>
    <row r="232" spans="1:10" ht="24.75" customHeight="1" x14ac:dyDescent="0.25">
      <c r="A232" s="65" t="s">
        <v>30</v>
      </c>
      <c r="B232" s="65"/>
      <c r="C232" s="65"/>
      <c r="D232" s="45" t="s">
        <v>732</v>
      </c>
      <c r="E232" s="54"/>
      <c r="F232" s="56" t="s">
        <v>724</v>
      </c>
      <c r="G232" s="54" t="s">
        <v>733</v>
      </c>
      <c r="H232" s="64" t="s">
        <v>734</v>
      </c>
      <c r="I232" s="43" t="s">
        <v>735</v>
      </c>
      <c r="J232" s="43" t="s">
        <v>124</v>
      </c>
    </row>
    <row r="233" spans="1:10" ht="46.5" customHeight="1" x14ac:dyDescent="0.25">
      <c r="A233" s="65" t="s">
        <v>30</v>
      </c>
      <c r="B233" s="65"/>
      <c r="C233" s="65"/>
      <c r="D233" s="45" t="s">
        <v>736</v>
      </c>
      <c r="E233" s="46" t="s">
        <v>737</v>
      </c>
      <c r="F233" s="47" t="s">
        <v>60</v>
      </c>
      <c r="G233" s="46"/>
      <c r="H233" s="64" t="s">
        <v>738</v>
      </c>
      <c r="I233" s="43" t="s">
        <v>739</v>
      </c>
      <c r="J233" s="43" t="s">
        <v>135</v>
      </c>
    </row>
    <row r="234" spans="1:10" ht="33.75" customHeight="1" x14ac:dyDescent="0.25">
      <c r="A234" s="65" t="s">
        <v>30</v>
      </c>
      <c r="B234" s="65"/>
      <c r="C234" s="65"/>
      <c r="D234" s="45" t="s">
        <v>77</v>
      </c>
      <c r="E234" s="46"/>
      <c r="F234" s="47" t="s">
        <v>740</v>
      </c>
      <c r="G234" s="46" t="s">
        <v>741</v>
      </c>
      <c r="H234" s="43" t="s">
        <v>742</v>
      </c>
      <c r="I234" s="43" t="s">
        <v>743</v>
      </c>
      <c r="J234" s="43" t="s">
        <v>64</v>
      </c>
    </row>
    <row r="235" spans="1:10" ht="27" customHeight="1" x14ac:dyDescent="0.25">
      <c r="A235" s="65" t="s">
        <v>30</v>
      </c>
      <c r="B235" s="65"/>
      <c r="C235" s="65"/>
      <c r="D235" s="45" t="s">
        <v>111</v>
      </c>
      <c r="E235" s="46" t="s">
        <v>744</v>
      </c>
      <c r="F235" s="47"/>
      <c r="G235" s="46"/>
      <c r="H235" s="43" t="s">
        <v>745</v>
      </c>
      <c r="I235" s="43" t="s">
        <v>746</v>
      </c>
      <c r="J235" s="43" t="s">
        <v>135</v>
      </c>
    </row>
    <row r="236" spans="1:10" ht="24.75" customHeight="1" x14ac:dyDescent="0.25">
      <c r="A236" s="65" t="s">
        <v>30</v>
      </c>
      <c r="B236" s="65"/>
      <c r="C236" s="65"/>
      <c r="D236" s="45" t="s">
        <v>111</v>
      </c>
      <c r="E236" s="46"/>
      <c r="F236" s="47"/>
      <c r="G236" s="46"/>
      <c r="H236" s="43" t="s">
        <v>747</v>
      </c>
      <c r="I236" s="43" t="s">
        <v>748</v>
      </c>
      <c r="J236" s="43" t="s">
        <v>64</v>
      </c>
    </row>
    <row r="237" spans="1:10" ht="20.25" customHeight="1" x14ac:dyDescent="0.25">
      <c r="A237" s="65" t="s">
        <v>30</v>
      </c>
      <c r="B237" s="65"/>
      <c r="C237" s="65"/>
      <c r="D237" s="45" t="s">
        <v>140</v>
      </c>
      <c r="E237" s="46"/>
      <c r="F237" s="47"/>
      <c r="G237" s="46"/>
      <c r="H237" s="43" t="s">
        <v>749</v>
      </c>
      <c r="I237" s="43" t="s">
        <v>750</v>
      </c>
      <c r="J237" s="43" t="s">
        <v>72</v>
      </c>
    </row>
    <row r="238" spans="1:10" ht="45.75" customHeight="1" x14ac:dyDescent="0.25">
      <c r="A238" s="65" t="s">
        <v>30</v>
      </c>
      <c r="B238" s="65"/>
      <c r="C238" s="65"/>
      <c r="D238" s="45" t="s">
        <v>140</v>
      </c>
      <c r="E238" s="46"/>
      <c r="F238" s="47"/>
      <c r="G238" s="46"/>
      <c r="H238" s="43" t="s">
        <v>751</v>
      </c>
      <c r="I238" s="43" t="s">
        <v>752</v>
      </c>
      <c r="J238" s="43" t="s">
        <v>135</v>
      </c>
    </row>
    <row r="239" spans="1:10" ht="15.75" customHeight="1" x14ac:dyDescent="0.25">
      <c r="A239" s="65" t="s">
        <v>30</v>
      </c>
      <c r="B239" s="65"/>
      <c r="C239" s="65"/>
      <c r="D239" s="45" t="s">
        <v>140</v>
      </c>
      <c r="E239" s="46"/>
      <c r="F239" s="47"/>
      <c r="G239" s="46"/>
      <c r="H239" s="43" t="s">
        <v>753</v>
      </c>
      <c r="I239" s="43" t="s">
        <v>754</v>
      </c>
      <c r="J239" s="43" t="s">
        <v>135</v>
      </c>
    </row>
    <row r="240" spans="1:10" ht="46.5" customHeight="1" x14ac:dyDescent="0.25">
      <c r="A240" s="65" t="s">
        <v>30</v>
      </c>
      <c r="B240" s="65"/>
      <c r="C240" s="65"/>
      <c r="D240" s="45" t="s">
        <v>140</v>
      </c>
      <c r="E240" s="46"/>
      <c r="F240" s="47"/>
      <c r="G240" s="46"/>
      <c r="H240" s="43" t="s">
        <v>755</v>
      </c>
      <c r="I240" s="43" t="s">
        <v>756</v>
      </c>
      <c r="J240" s="43" t="s">
        <v>135</v>
      </c>
    </row>
    <row r="241" spans="1:10" ht="15.75" customHeight="1" x14ac:dyDescent="0.25">
      <c r="A241" s="65" t="s">
        <v>30</v>
      </c>
      <c r="B241" s="65"/>
      <c r="C241" s="65"/>
      <c r="D241" s="45" t="s">
        <v>140</v>
      </c>
      <c r="E241" s="46"/>
      <c r="F241" s="47"/>
      <c r="G241" s="46"/>
      <c r="H241" s="43" t="s">
        <v>757</v>
      </c>
      <c r="I241" s="43" t="s">
        <v>758</v>
      </c>
      <c r="J241" s="43" t="s">
        <v>135</v>
      </c>
    </row>
    <row r="242" spans="1:10" ht="15.75" customHeight="1" x14ac:dyDescent="0.25">
      <c r="A242" s="65" t="s">
        <v>30</v>
      </c>
      <c r="B242" s="65"/>
      <c r="C242" s="65"/>
      <c r="D242" s="45" t="s">
        <v>140</v>
      </c>
      <c r="E242" s="46"/>
      <c r="F242" s="47"/>
      <c r="G242" s="46"/>
      <c r="H242" s="43" t="s">
        <v>759</v>
      </c>
      <c r="I242" s="43"/>
      <c r="J242" s="43" t="s">
        <v>81</v>
      </c>
    </row>
    <row r="243" spans="1:10" ht="99.75" customHeight="1" thickBot="1" x14ac:dyDescent="0.3">
      <c r="A243" s="65" t="s">
        <v>30</v>
      </c>
      <c r="B243" s="65"/>
      <c r="C243" s="65"/>
      <c r="D243" s="45" t="s">
        <v>140</v>
      </c>
      <c r="E243" s="54"/>
      <c r="F243" s="56"/>
      <c r="G243" s="54"/>
      <c r="H243" s="65" t="s">
        <v>761</v>
      </c>
      <c r="I243" s="45"/>
      <c r="J243" s="43" t="s">
        <v>98</v>
      </c>
    </row>
    <row r="244" spans="1:10" ht="41.25" customHeight="1" x14ac:dyDescent="0.25">
      <c r="A244" s="58" t="s">
        <v>16</v>
      </c>
      <c r="B244" s="58"/>
      <c r="C244" s="58"/>
      <c r="D244" s="59" t="s">
        <v>762</v>
      </c>
      <c r="E244" s="82"/>
      <c r="F244" s="61" t="s">
        <v>60</v>
      </c>
      <c r="G244" s="82" t="s">
        <v>763</v>
      </c>
      <c r="H244" s="84" t="s">
        <v>764</v>
      </c>
      <c r="I244" s="59" t="s">
        <v>765</v>
      </c>
      <c r="J244" s="58" t="s">
        <v>81</v>
      </c>
    </row>
    <row r="245" spans="1:10" ht="30.75" customHeight="1" x14ac:dyDescent="0.25">
      <c r="A245" s="43" t="s">
        <v>16</v>
      </c>
      <c r="B245" s="43"/>
      <c r="C245" s="43"/>
      <c r="D245" s="45" t="s">
        <v>767</v>
      </c>
      <c r="E245" s="46"/>
      <c r="F245" s="47" t="s">
        <v>60</v>
      </c>
      <c r="G245" s="46" t="s">
        <v>768</v>
      </c>
      <c r="H245" s="48" t="s">
        <v>769</v>
      </c>
      <c r="I245" s="43" t="s">
        <v>770</v>
      </c>
      <c r="J245" s="43" t="s">
        <v>104</v>
      </c>
    </row>
    <row r="246" spans="1:10" ht="36" customHeight="1" x14ac:dyDescent="0.25">
      <c r="A246" s="43" t="s">
        <v>16</v>
      </c>
      <c r="B246" s="43"/>
      <c r="C246" s="43"/>
      <c r="D246" s="45" t="s">
        <v>771</v>
      </c>
      <c r="E246" s="46"/>
      <c r="F246" s="47" t="s">
        <v>60</v>
      </c>
      <c r="G246" s="46" t="s">
        <v>772</v>
      </c>
      <c r="H246" s="48" t="s">
        <v>773</v>
      </c>
      <c r="I246" s="45" t="s">
        <v>774</v>
      </c>
      <c r="J246" s="43" t="s">
        <v>98</v>
      </c>
    </row>
    <row r="247" spans="1:10" ht="30" customHeight="1" x14ac:dyDescent="0.25">
      <c r="A247" s="43" t="s">
        <v>16</v>
      </c>
      <c r="B247" s="43"/>
      <c r="C247" s="43"/>
      <c r="D247" s="45" t="s">
        <v>775</v>
      </c>
      <c r="E247" s="46"/>
      <c r="F247" s="47" t="s">
        <v>60</v>
      </c>
      <c r="G247" s="46" t="s">
        <v>776</v>
      </c>
      <c r="H247" s="48" t="s">
        <v>777</v>
      </c>
      <c r="I247" s="45" t="s">
        <v>778</v>
      </c>
      <c r="J247" s="43" t="s">
        <v>98</v>
      </c>
    </row>
    <row r="248" spans="1:10" ht="46.5" customHeight="1" x14ac:dyDescent="0.25">
      <c r="A248" s="43" t="s">
        <v>16</v>
      </c>
      <c r="B248" s="43"/>
      <c r="C248" s="43"/>
      <c r="D248" s="45" t="s">
        <v>779</v>
      </c>
      <c r="E248" s="46"/>
      <c r="F248" s="47" t="s">
        <v>60</v>
      </c>
      <c r="G248" s="46" t="s">
        <v>780</v>
      </c>
      <c r="H248" s="48" t="s">
        <v>781</v>
      </c>
      <c r="I248" s="45" t="s">
        <v>782</v>
      </c>
      <c r="J248" s="43" t="s">
        <v>124</v>
      </c>
    </row>
    <row r="249" spans="1:10" ht="33" customHeight="1" x14ac:dyDescent="0.25">
      <c r="A249" s="43" t="s">
        <v>16</v>
      </c>
      <c r="B249" s="43"/>
      <c r="C249" s="43"/>
      <c r="D249" s="45" t="s">
        <v>783</v>
      </c>
      <c r="E249" s="46"/>
      <c r="F249" s="47" t="s">
        <v>60</v>
      </c>
      <c r="G249" s="46" t="s">
        <v>784</v>
      </c>
      <c r="H249" s="48" t="s">
        <v>785</v>
      </c>
      <c r="I249" s="45" t="s">
        <v>786</v>
      </c>
      <c r="J249" s="43" t="s">
        <v>81</v>
      </c>
    </row>
    <row r="250" spans="1:10" ht="43.5" customHeight="1" x14ac:dyDescent="0.25">
      <c r="A250" s="43" t="s">
        <v>16</v>
      </c>
      <c r="B250" s="43"/>
      <c r="C250" s="43"/>
      <c r="D250" s="45" t="s">
        <v>787</v>
      </c>
      <c r="E250" s="46"/>
      <c r="F250" s="47" t="s">
        <v>60</v>
      </c>
      <c r="G250" s="46" t="s">
        <v>788</v>
      </c>
      <c r="H250" s="48" t="s">
        <v>789</v>
      </c>
      <c r="I250" s="45" t="s">
        <v>790</v>
      </c>
      <c r="J250" s="43" t="s">
        <v>124</v>
      </c>
    </row>
    <row r="251" spans="1:10" ht="42.75" customHeight="1" x14ac:dyDescent="0.25">
      <c r="A251" s="43" t="s">
        <v>16</v>
      </c>
      <c r="B251" s="43"/>
      <c r="C251" s="43"/>
      <c r="D251" s="45" t="s">
        <v>791</v>
      </c>
      <c r="E251" s="46"/>
      <c r="F251" s="47" t="s">
        <v>60</v>
      </c>
      <c r="G251" s="46" t="s">
        <v>792</v>
      </c>
      <c r="H251" s="48" t="s">
        <v>793</v>
      </c>
      <c r="I251" s="45" t="s">
        <v>794</v>
      </c>
      <c r="J251" s="43" t="s">
        <v>124</v>
      </c>
    </row>
    <row r="252" spans="1:10" ht="44.25" customHeight="1" x14ac:dyDescent="0.25">
      <c r="A252" s="43" t="s">
        <v>16</v>
      </c>
      <c r="B252" s="43"/>
      <c r="C252" s="43"/>
      <c r="D252" s="45" t="s">
        <v>795</v>
      </c>
      <c r="E252" s="46"/>
      <c r="F252" s="47" t="s">
        <v>60</v>
      </c>
      <c r="G252" s="46" t="s">
        <v>796</v>
      </c>
      <c r="H252" s="64" t="s">
        <v>797</v>
      </c>
      <c r="I252" s="45" t="s">
        <v>798</v>
      </c>
      <c r="J252" s="43" t="s">
        <v>124</v>
      </c>
    </row>
    <row r="253" spans="1:10" ht="81" customHeight="1" x14ac:dyDescent="0.25">
      <c r="A253" s="43" t="s">
        <v>16</v>
      </c>
      <c r="B253" s="43"/>
      <c r="C253" s="43"/>
      <c r="D253" s="45" t="s">
        <v>799</v>
      </c>
      <c r="E253" s="54" t="s">
        <v>800</v>
      </c>
      <c r="F253" s="56" t="s">
        <v>60</v>
      </c>
      <c r="G253" s="90" t="s">
        <v>801</v>
      </c>
      <c r="H253" s="64" t="s">
        <v>802</v>
      </c>
      <c r="I253" s="45" t="s">
        <v>803</v>
      </c>
      <c r="J253" s="43" t="s">
        <v>124</v>
      </c>
    </row>
    <row r="254" spans="1:10" ht="54" customHeight="1" x14ac:dyDescent="0.25">
      <c r="A254" s="43" t="s">
        <v>16</v>
      </c>
      <c r="B254" s="43"/>
      <c r="C254" s="43"/>
      <c r="D254" s="45" t="s">
        <v>77</v>
      </c>
      <c r="E254" s="53" t="s">
        <v>806</v>
      </c>
      <c r="F254" s="47" t="s">
        <v>60</v>
      </c>
      <c r="G254" s="54" t="s">
        <v>807</v>
      </c>
      <c r="H254" s="65" t="s">
        <v>808</v>
      </c>
      <c r="I254" s="45" t="s">
        <v>809</v>
      </c>
      <c r="J254" s="43" t="s">
        <v>72</v>
      </c>
    </row>
    <row r="255" spans="1:10" ht="57.75" customHeight="1" x14ac:dyDescent="0.25">
      <c r="A255" s="43" t="s">
        <v>16</v>
      </c>
      <c r="B255" s="43"/>
      <c r="C255" s="43"/>
      <c r="D255" s="51" t="s">
        <v>77</v>
      </c>
      <c r="E255" s="54" t="s">
        <v>810</v>
      </c>
      <c r="F255" s="56" t="s">
        <v>60</v>
      </c>
      <c r="G255" s="90" t="s">
        <v>811</v>
      </c>
      <c r="H255" s="65" t="s">
        <v>812</v>
      </c>
      <c r="I255" s="45" t="s">
        <v>813</v>
      </c>
      <c r="J255" s="43" t="s">
        <v>98</v>
      </c>
    </row>
    <row r="256" spans="1:10" ht="63.75" customHeight="1" x14ac:dyDescent="0.25">
      <c r="A256" s="43" t="s">
        <v>16</v>
      </c>
      <c r="B256" s="43"/>
      <c r="C256" s="43"/>
      <c r="D256" s="51" t="s">
        <v>77</v>
      </c>
      <c r="E256" s="46"/>
      <c r="F256" s="47" t="s">
        <v>60</v>
      </c>
      <c r="G256" s="53" t="s">
        <v>815</v>
      </c>
      <c r="H256" s="65" t="s">
        <v>816</v>
      </c>
      <c r="I256" s="45" t="s">
        <v>817</v>
      </c>
      <c r="J256" s="43" t="s">
        <v>124</v>
      </c>
    </row>
    <row r="257" spans="1:10" ht="35.25" customHeight="1" x14ac:dyDescent="0.25">
      <c r="A257" s="43" t="s">
        <v>16</v>
      </c>
      <c r="B257" s="43"/>
      <c r="C257" s="43"/>
      <c r="D257" s="45" t="s">
        <v>77</v>
      </c>
      <c r="E257" s="46"/>
      <c r="F257" s="47" t="s">
        <v>60</v>
      </c>
      <c r="G257" s="46" t="s">
        <v>818</v>
      </c>
      <c r="H257" s="43" t="s">
        <v>819</v>
      </c>
      <c r="I257" s="45" t="s">
        <v>820</v>
      </c>
      <c r="J257" s="43" t="s">
        <v>104</v>
      </c>
    </row>
    <row r="258" spans="1:10" ht="36" customHeight="1" x14ac:dyDescent="0.25">
      <c r="A258" s="43" t="s">
        <v>16</v>
      </c>
      <c r="B258" s="43"/>
      <c r="C258" s="43"/>
      <c r="D258" s="45" t="s">
        <v>77</v>
      </c>
      <c r="E258" s="46"/>
      <c r="F258" s="47" t="s">
        <v>60</v>
      </c>
      <c r="G258" s="46" t="s">
        <v>821</v>
      </c>
      <c r="H258" s="44" t="s">
        <v>822</v>
      </c>
      <c r="I258" s="45" t="s">
        <v>823</v>
      </c>
      <c r="J258" s="43" t="s">
        <v>766</v>
      </c>
    </row>
    <row r="259" spans="1:10" ht="29.25" customHeight="1" x14ac:dyDescent="0.25">
      <c r="A259" s="43" t="s">
        <v>16</v>
      </c>
      <c r="B259" s="43"/>
      <c r="C259" s="43"/>
      <c r="D259" s="45" t="s">
        <v>77</v>
      </c>
      <c r="E259" s="46"/>
      <c r="F259" s="47" t="s">
        <v>60</v>
      </c>
      <c r="G259" s="46" t="s">
        <v>824</v>
      </c>
      <c r="H259" s="44" t="s">
        <v>825</v>
      </c>
      <c r="I259" s="45" t="s">
        <v>826</v>
      </c>
      <c r="J259" s="43" t="s">
        <v>766</v>
      </c>
    </row>
    <row r="260" spans="1:10" ht="35.25" customHeight="1" x14ac:dyDescent="0.25">
      <c r="A260" s="43" t="s">
        <v>16</v>
      </c>
      <c r="B260" s="85" t="s">
        <v>827</v>
      </c>
      <c r="C260" s="43"/>
      <c r="D260" s="45" t="s">
        <v>77</v>
      </c>
      <c r="E260" s="46"/>
      <c r="F260" s="47" t="s">
        <v>60</v>
      </c>
      <c r="G260" s="46" t="s">
        <v>828</v>
      </c>
      <c r="H260" s="65" t="s">
        <v>829</v>
      </c>
      <c r="I260" s="45" t="s">
        <v>830</v>
      </c>
      <c r="J260" s="43" t="s">
        <v>72</v>
      </c>
    </row>
    <row r="261" spans="1:10" ht="51.75" customHeight="1" x14ac:dyDescent="0.25">
      <c r="A261" s="43" t="s">
        <v>16</v>
      </c>
      <c r="B261" s="43"/>
      <c r="C261" s="43"/>
      <c r="D261" s="45" t="s">
        <v>77</v>
      </c>
      <c r="E261" s="46"/>
      <c r="F261" s="47" t="s">
        <v>60</v>
      </c>
      <c r="G261" s="46" t="s">
        <v>831</v>
      </c>
      <c r="H261" s="65" t="s">
        <v>832</v>
      </c>
      <c r="I261" s="45" t="s">
        <v>833</v>
      </c>
      <c r="J261" s="43" t="s">
        <v>135</v>
      </c>
    </row>
    <row r="262" spans="1:10" ht="15.75" customHeight="1" x14ac:dyDescent="0.25">
      <c r="A262" s="43" t="s">
        <v>16</v>
      </c>
      <c r="B262" s="43"/>
      <c r="C262" s="43"/>
      <c r="D262" s="45" t="s">
        <v>111</v>
      </c>
      <c r="E262" s="46"/>
      <c r="F262" s="47" t="s">
        <v>60</v>
      </c>
      <c r="G262" s="46" t="s">
        <v>834</v>
      </c>
      <c r="H262" s="43" t="s">
        <v>835</v>
      </c>
      <c r="I262" s="45" t="s">
        <v>836</v>
      </c>
      <c r="J262" s="43" t="s">
        <v>124</v>
      </c>
    </row>
    <row r="263" spans="1:10" ht="30" customHeight="1" thickBot="1" x14ac:dyDescent="0.3">
      <c r="A263" s="43" t="s">
        <v>16</v>
      </c>
      <c r="B263" s="43"/>
      <c r="C263" s="43"/>
      <c r="D263" s="45" t="s">
        <v>111</v>
      </c>
      <c r="E263" s="46"/>
      <c r="F263" s="47"/>
      <c r="G263" s="46"/>
      <c r="H263" s="43" t="s">
        <v>837</v>
      </c>
      <c r="I263" s="45" t="s">
        <v>838</v>
      </c>
      <c r="J263" s="43" t="s">
        <v>81</v>
      </c>
    </row>
    <row r="264" spans="1:10" ht="54" customHeight="1" x14ac:dyDescent="0.25">
      <c r="A264" s="58" t="s">
        <v>37</v>
      </c>
      <c r="B264" s="58"/>
      <c r="C264" s="58"/>
      <c r="D264" s="59" t="s">
        <v>77</v>
      </c>
      <c r="E264" s="60"/>
      <c r="F264" s="61" t="s">
        <v>60</v>
      </c>
      <c r="G264" s="60" t="s">
        <v>839</v>
      </c>
      <c r="H264" s="58" t="s">
        <v>840</v>
      </c>
      <c r="I264" s="59" t="s">
        <v>841</v>
      </c>
      <c r="J264" s="58" t="s">
        <v>98</v>
      </c>
    </row>
    <row r="265" spans="1:10" ht="62.25" customHeight="1" x14ac:dyDescent="0.25">
      <c r="A265" s="43" t="s">
        <v>37</v>
      </c>
      <c r="B265" s="43"/>
      <c r="C265" s="43"/>
      <c r="D265" s="45" t="s">
        <v>77</v>
      </c>
      <c r="E265" s="46"/>
      <c r="F265" s="47" t="s">
        <v>60</v>
      </c>
      <c r="G265" s="46" t="s">
        <v>842</v>
      </c>
      <c r="H265" s="44" t="s">
        <v>843</v>
      </c>
      <c r="I265" s="45" t="s">
        <v>844</v>
      </c>
      <c r="J265" s="43" t="s">
        <v>98</v>
      </c>
    </row>
    <row r="266" spans="1:10" ht="39" customHeight="1" x14ac:dyDescent="0.25">
      <c r="A266" s="43" t="s">
        <v>37</v>
      </c>
      <c r="B266" s="43"/>
      <c r="C266" s="43"/>
      <c r="D266" s="45" t="s">
        <v>77</v>
      </c>
      <c r="E266" s="46"/>
      <c r="F266" s="47" t="s">
        <v>60</v>
      </c>
      <c r="G266" s="46" t="s">
        <v>845</v>
      </c>
      <c r="H266" s="43" t="s">
        <v>846</v>
      </c>
      <c r="I266" s="45" t="s">
        <v>847</v>
      </c>
      <c r="J266" s="43" t="s">
        <v>72</v>
      </c>
    </row>
    <row r="267" spans="1:10" ht="46.5" customHeight="1" x14ac:dyDescent="0.25">
      <c r="A267" s="43" t="s">
        <v>37</v>
      </c>
      <c r="B267" s="43"/>
      <c r="C267" s="43"/>
      <c r="D267" s="45" t="s">
        <v>77</v>
      </c>
      <c r="E267" s="46"/>
      <c r="F267" s="47" t="s">
        <v>181</v>
      </c>
      <c r="G267" s="46" t="s">
        <v>848</v>
      </c>
      <c r="H267" s="43" t="s">
        <v>849</v>
      </c>
      <c r="I267" s="45" t="s">
        <v>850</v>
      </c>
      <c r="J267" s="43" t="s">
        <v>124</v>
      </c>
    </row>
    <row r="268" spans="1:10" ht="33.75" customHeight="1" x14ac:dyDescent="0.25">
      <c r="A268" s="43" t="s">
        <v>37</v>
      </c>
      <c r="B268" s="43"/>
      <c r="C268" s="43"/>
      <c r="D268" s="45" t="s">
        <v>77</v>
      </c>
      <c r="E268" s="46"/>
      <c r="F268" s="47" t="s">
        <v>60</v>
      </c>
      <c r="G268" s="46" t="s">
        <v>851</v>
      </c>
      <c r="H268" s="43" t="s">
        <v>852</v>
      </c>
      <c r="I268" s="45" t="s">
        <v>853</v>
      </c>
      <c r="J268" s="43" t="s">
        <v>81</v>
      </c>
    </row>
    <row r="269" spans="1:10" ht="30.75" customHeight="1" x14ac:dyDescent="0.25">
      <c r="A269" s="43" t="s">
        <v>37</v>
      </c>
      <c r="B269" s="43"/>
      <c r="C269" s="43"/>
      <c r="D269" s="45" t="s">
        <v>77</v>
      </c>
      <c r="E269" s="46"/>
      <c r="F269" s="47" t="s">
        <v>60</v>
      </c>
      <c r="G269" s="46" t="s">
        <v>854</v>
      </c>
      <c r="H269" s="43" t="s">
        <v>855</v>
      </c>
      <c r="I269" s="45" t="s">
        <v>856</v>
      </c>
      <c r="J269" s="43" t="s">
        <v>81</v>
      </c>
    </row>
    <row r="270" spans="1:10" ht="47.25" customHeight="1" x14ac:dyDescent="0.25">
      <c r="A270" s="43" t="s">
        <v>37</v>
      </c>
      <c r="B270" s="43"/>
      <c r="C270" s="43"/>
      <c r="D270" s="45" t="s">
        <v>77</v>
      </c>
      <c r="E270" s="46"/>
      <c r="F270" s="47" t="s">
        <v>60</v>
      </c>
      <c r="G270" s="46" t="s">
        <v>857</v>
      </c>
      <c r="H270" s="43" t="s">
        <v>858</v>
      </c>
      <c r="I270" s="45" t="s">
        <v>859</v>
      </c>
      <c r="J270" s="43" t="s">
        <v>81</v>
      </c>
    </row>
    <row r="271" spans="1:10" ht="27.75" customHeight="1" x14ac:dyDescent="0.25">
      <c r="A271" s="43" t="s">
        <v>37</v>
      </c>
      <c r="B271" s="43"/>
      <c r="C271" s="43"/>
      <c r="D271" s="45" t="s">
        <v>77</v>
      </c>
      <c r="E271" s="46"/>
      <c r="F271" s="47" t="s">
        <v>60</v>
      </c>
      <c r="G271" s="46" t="s">
        <v>860</v>
      </c>
      <c r="H271" s="43" t="s">
        <v>861</v>
      </c>
      <c r="I271" s="45" t="s">
        <v>862</v>
      </c>
      <c r="J271" s="43" t="s">
        <v>81</v>
      </c>
    </row>
    <row r="272" spans="1:10" ht="15.75" customHeight="1" x14ac:dyDescent="0.25">
      <c r="A272" s="43" t="s">
        <v>37</v>
      </c>
      <c r="B272" s="43"/>
      <c r="C272" s="43"/>
      <c r="D272" s="45" t="s">
        <v>77</v>
      </c>
      <c r="E272" s="46"/>
      <c r="F272" s="47" t="s">
        <v>60</v>
      </c>
      <c r="G272" s="46" t="s">
        <v>863</v>
      </c>
      <c r="H272" s="45" t="s">
        <v>864</v>
      </c>
      <c r="I272" s="45" t="s">
        <v>865</v>
      </c>
      <c r="J272" s="43"/>
    </row>
    <row r="273" spans="1:10" ht="38.25" customHeight="1" x14ac:dyDescent="0.25">
      <c r="A273" s="43" t="s">
        <v>37</v>
      </c>
      <c r="B273" s="43"/>
      <c r="C273" s="43"/>
      <c r="D273" s="45" t="s">
        <v>77</v>
      </c>
      <c r="E273" s="46"/>
      <c r="F273" s="47" t="s">
        <v>60</v>
      </c>
      <c r="G273" s="46" t="s">
        <v>866</v>
      </c>
      <c r="H273" s="45" t="s">
        <v>867</v>
      </c>
      <c r="I273" s="45" t="s">
        <v>868</v>
      </c>
      <c r="J273" s="43"/>
    </row>
    <row r="274" spans="1:10" ht="15.75" customHeight="1" x14ac:dyDescent="0.25">
      <c r="A274" s="43" t="s">
        <v>37</v>
      </c>
      <c r="B274" s="43"/>
      <c r="C274" s="43"/>
      <c r="D274" s="45" t="s">
        <v>77</v>
      </c>
      <c r="E274" s="46"/>
      <c r="F274" s="47" t="s">
        <v>60</v>
      </c>
      <c r="G274" s="46" t="s">
        <v>869</v>
      </c>
      <c r="H274" s="45" t="s">
        <v>870</v>
      </c>
      <c r="I274" s="45" t="s">
        <v>871</v>
      </c>
      <c r="J274" s="43"/>
    </row>
    <row r="275" spans="1:10" ht="15.75" customHeight="1" x14ac:dyDescent="0.25">
      <c r="A275" s="43" t="s">
        <v>37</v>
      </c>
      <c r="B275" s="43"/>
      <c r="C275" s="43"/>
      <c r="D275" s="45" t="s">
        <v>77</v>
      </c>
      <c r="E275" s="46"/>
      <c r="F275" s="47" t="s">
        <v>181</v>
      </c>
      <c r="G275" s="46" t="s">
        <v>872</v>
      </c>
      <c r="H275" s="51" t="s">
        <v>873</v>
      </c>
      <c r="I275" s="45" t="s">
        <v>874</v>
      </c>
      <c r="J275" s="43"/>
    </row>
    <row r="276" spans="1:10" ht="15.75" customHeight="1" x14ac:dyDescent="0.25">
      <c r="A276" s="43" t="s">
        <v>37</v>
      </c>
      <c r="B276" s="43"/>
      <c r="C276" s="43"/>
      <c r="D276" s="45" t="s">
        <v>77</v>
      </c>
      <c r="E276" s="46"/>
      <c r="F276" s="47" t="s">
        <v>60</v>
      </c>
      <c r="G276" s="46" t="s">
        <v>875</v>
      </c>
      <c r="H276" s="43" t="s">
        <v>876</v>
      </c>
      <c r="I276" s="45" t="s">
        <v>877</v>
      </c>
      <c r="J276" s="43" t="s">
        <v>64</v>
      </c>
    </row>
    <row r="277" spans="1:10" ht="33.75" customHeight="1" x14ac:dyDescent="0.25">
      <c r="A277" s="43" t="s">
        <v>37</v>
      </c>
      <c r="B277" s="43"/>
      <c r="C277" s="43"/>
      <c r="D277" s="45" t="s">
        <v>878</v>
      </c>
      <c r="E277" s="46" t="s">
        <v>879</v>
      </c>
      <c r="F277" s="47"/>
      <c r="G277" s="46"/>
      <c r="H277" s="94" t="s">
        <v>880</v>
      </c>
      <c r="I277" s="45" t="s">
        <v>881</v>
      </c>
      <c r="J277" s="43" t="s">
        <v>124</v>
      </c>
    </row>
    <row r="278" spans="1:10" ht="42" customHeight="1" x14ac:dyDescent="0.25">
      <c r="A278" s="43" t="s">
        <v>37</v>
      </c>
      <c r="B278" s="43"/>
      <c r="C278" s="43"/>
      <c r="D278" s="51" t="s">
        <v>882</v>
      </c>
      <c r="E278" s="54" t="s">
        <v>883</v>
      </c>
      <c r="F278" s="47"/>
      <c r="G278" s="46"/>
      <c r="H278" s="55" t="s">
        <v>884</v>
      </c>
      <c r="I278" s="45" t="s">
        <v>885</v>
      </c>
      <c r="J278" s="43" t="s">
        <v>81</v>
      </c>
    </row>
    <row r="279" spans="1:10" ht="19.5" customHeight="1" x14ac:dyDescent="0.25">
      <c r="A279" s="43" t="s">
        <v>37</v>
      </c>
      <c r="B279" s="43"/>
      <c r="C279" s="43"/>
      <c r="D279" s="51" t="s">
        <v>886</v>
      </c>
      <c r="E279" s="46" t="s">
        <v>887</v>
      </c>
      <c r="F279" s="47"/>
      <c r="G279" s="46"/>
      <c r="H279" s="95" t="s">
        <v>888</v>
      </c>
      <c r="I279" s="96" t="s">
        <v>889</v>
      </c>
      <c r="J279" s="44" t="s">
        <v>124</v>
      </c>
    </row>
    <row r="280" spans="1:10" ht="24" customHeight="1" x14ac:dyDescent="0.25">
      <c r="A280" s="43" t="s">
        <v>37</v>
      </c>
      <c r="B280" s="43"/>
      <c r="C280" s="43"/>
      <c r="D280" s="45" t="s">
        <v>111</v>
      </c>
      <c r="E280" s="53" t="s">
        <v>890</v>
      </c>
      <c r="F280" s="47"/>
      <c r="G280" s="46"/>
      <c r="H280" s="51" t="s">
        <v>891</v>
      </c>
      <c r="I280" s="45" t="s">
        <v>892</v>
      </c>
      <c r="J280" s="43" t="s">
        <v>124</v>
      </c>
    </row>
    <row r="281" spans="1:10" ht="21" customHeight="1" x14ac:dyDescent="0.25">
      <c r="A281" s="43" t="s">
        <v>37</v>
      </c>
      <c r="B281" s="43"/>
      <c r="C281" s="43"/>
      <c r="D281" s="45" t="s">
        <v>111</v>
      </c>
      <c r="E281" s="46"/>
      <c r="F281" s="47"/>
      <c r="G281" s="46"/>
      <c r="H281" s="43" t="s">
        <v>893</v>
      </c>
      <c r="I281" s="45" t="s">
        <v>894</v>
      </c>
      <c r="J281" s="43" t="s">
        <v>124</v>
      </c>
    </row>
    <row r="282" spans="1:10" ht="19.5" customHeight="1" x14ac:dyDescent="0.25">
      <c r="A282" s="43" t="s">
        <v>37</v>
      </c>
      <c r="B282" s="43"/>
      <c r="C282" s="43"/>
      <c r="D282" s="45" t="s">
        <v>111</v>
      </c>
      <c r="E282" s="46"/>
      <c r="F282" s="47"/>
      <c r="G282" s="46"/>
      <c r="H282" s="45" t="s">
        <v>104</v>
      </c>
      <c r="I282" s="45" t="s">
        <v>895</v>
      </c>
      <c r="J282" s="43" t="s">
        <v>104</v>
      </c>
    </row>
    <row r="283" spans="1:10" ht="17.25" customHeight="1" x14ac:dyDescent="0.25">
      <c r="A283" s="43" t="s">
        <v>37</v>
      </c>
      <c r="B283" s="43"/>
      <c r="C283" s="43"/>
      <c r="D283" s="45" t="s">
        <v>111</v>
      </c>
      <c r="E283" s="46"/>
      <c r="F283" s="47"/>
      <c r="G283" s="46"/>
      <c r="H283" s="45" t="s">
        <v>896</v>
      </c>
      <c r="I283" s="45" t="s">
        <v>897</v>
      </c>
      <c r="J283" s="43" t="s">
        <v>104</v>
      </c>
    </row>
    <row r="284" spans="1:10" ht="15.75" customHeight="1" x14ac:dyDescent="0.25">
      <c r="A284" s="43" t="s">
        <v>37</v>
      </c>
      <c r="B284" s="43"/>
      <c r="C284" s="43"/>
      <c r="D284" s="45" t="s">
        <v>111</v>
      </c>
      <c r="E284" s="46"/>
      <c r="F284" s="47"/>
      <c r="G284" s="46"/>
      <c r="H284" s="45" t="s">
        <v>898</v>
      </c>
      <c r="I284" s="45" t="s">
        <v>899</v>
      </c>
      <c r="J284" s="43" t="s">
        <v>72</v>
      </c>
    </row>
    <row r="285" spans="1:10" ht="21" customHeight="1" x14ac:dyDescent="0.25">
      <c r="A285" s="43" t="s">
        <v>37</v>
      </c>
      <c r="B285" s="43"/>
      <c r="C285" s="43"/>
      <c r="D285" s="45" t="s">
        <v>111</v>
      </c>
      <c r="E285" s="46"/>
      <c r="F285" s="47"/>
      <c r="G285" s="46"/>
      <c r="H285" s="51" t="s">
        <v>900</v>
      </c>
      <c r="I285" s="51" t="s">
        <v>889</v>
      </c>
      <c r="J285" s="43" t="s">
        <v>124</v>
      </c>
    </row>
    <row r="286" spans="1:10" ht="21" customHeight="1" x14ac:dyDescent="0.25">
      <c r="A286" s="43" t="s">
        <v>37</v>
      </c>
      <c r="B286" s="43"/>
      <c r="C286" s="43"/>
      <c r="D286" s="45" t="s">
        <v>140</v>
      </c>
      <c r="E286" s="46"/>
      <c r="F286" s="47"/>
      <c r="G286" s="46"/>
      <c r="H286" s="45" t="s">
        <v>901</v>
      </c>
      <c r="I286" s="45" t="s">
        <v>902</v>
      </c>
      <c r="J286" s="43" t="s">
        <v>124</v>
      </c>
    </row>
    <row r="287" spans="1:10" ht="18" customHeight="1" x14ac:dyDescent="0.25">
      <c r="A287" s="43" t="s">
        <v>37</v>
      </c>
      <c r="B287" s="43"/>
      <c r="C287" s="43"/>
      <c r="D287" s="45" t="s">
        <v>140</v>
      </c>
      <c r="E287" s="46"/>
      <c r="F287" s="47"/>
      <c r="G287" s="46"/>
      <c r="H287" s="45" t="s">
        <v>903</v>
      </c>
      <c r="I287" s="45" t="s">
        <v>904</v>
      </c>
      <c r="J287" s="43" t="s">
        <v>135</v>
      </c>
    </row>
    <row r="288" spans="1:10" ht="19.5" customHeight="1" x14ac:dyDescent="0.25">
      <c r="A288" s="43" t="s">
        <v>37</v>
      </c>
      <c r="B288" s="43"/>
      <c r="C288" s="43"/>
      <c r="D288" s="45" t="s">
        <v>140</v>
      </c>
      <c r="E288" s="46"/>
      <c r="F288" s="47"/>
      <c r="G288" s="46"/>
      <c r="H288" s="45" t="s">
        <v>905</v>
      </c>
      <c r="I288" s="45" t="s">
        <v>906</v>
      </c>
      <c r="J288" s="43" t="s">
        <v>124</v>
      </c>
    </row>
    <row r="289" spans="1:10" ht="19.5" customHeight="1" x14ac:dyDescent="0.25">
      <c r="A289" s="43" t="s">
        <v>37</v>
      </c>
      <c r="B289" s="43"/>
      <c r="C289" s="43"/>
      <c r="D289" s="45" t="s">
        <v>140</v>
      </c>
      <c r="E289" s="46"/>
      <c r="F289" s="47"/>
      <c r="G289" s="46"/>
      <c r="H289" s="45" t="s">
        <v>907</v>
      </c>
      <c r="I289" s="45" t="s">
        <v>908</v>
      </c>
      <c r="J289" s="43" t="s">
        <v>81</v>
      </c>
    </row>
    <row r="290" spans="1:10" ht="18" customHeight="1" x14ac:dyDescent="0.25">
      <c r="A290" s="43" t="s">
        <v>37</v>
      </c>
      <c r="B290" s="43"/>
      <c r="C290" s="43"/>
      <c r="D290" s="45" t="s">
        <v>140</v>
      </c>
      <c r="E290" s="46"/>
      <c r="F290" s="47"/>
      <c r="G290" s="46"/>
      <c r="H290" s="45" t="s">
        <v>909</v>
      </c>
      <c r="I290" s="45" t="s">
        <v>910</v>
      </c>
      <c r="J290" s="43" t="s">
        <v>81</v>
      </c>
    </row>
    <row r="291" spans="1:10" ht="19.5" customHeight="1" thickBot="1" x14ac:dyDescent="0.3">
      <c r="A291" s="67" t="s">
        <v>37</v>
      </c>
      <c r="B291" s="67"/>
      <c r="C291" s="67"/>
      <c r="D291" s="69" t="s">
        <v>140</v>
      </c>
      <c r="E291" s="70"/>
      <c r="F291" s="71"/>
      <c r="G291" s="70"/>
      <c r="H291" s="69" t="s">
        <v>911</v>
      </c>
      <c r="I291" s="69" t="s">
        <v>912</v>
      </c>
      <c r="J291" s="67" t="s">
        <v>135</v>
      </c>
    </row>
    <row r="292" spans="1:10" ht="24.75" customHeight="1" x14ac:dyDescent="0.25">
      <c r="A292" s="58" t="s">
        <v>13</v>
      </c>
      <c r="B292" s="58"/>
      <c r="C292" s="58"/>
      <c r="D292" s="59" t="s">
        <v>913</v>
      </c>
      <c r="E292" s="60"/>
      <c r="F292" s="61" t="s">
        <v>60</v>
      </c>
      <c r="G292" s="60" t="s">
        <v>914</v>
      </c>
      <c r="H292" s="72" t="s">
        <v>915</v>
      </c>
      <c r="I292" s="59" t="s">
        <v>916</v>
      </c>
      <c r="J292" s="59" t="s">
        <v>104</v>
      </c>
    </row>
    <row r="293" spans="1:10" ht="48" customHeight="1" x14ac:dyDescent="0.25">
      <c r="A293" s="43" t="s">
        <v>13</v>
      </c>
      <c r="B293" s="43"/>
      <c r="C293" s="43"/>
      <c r="D293" s="45" t="s">
        <v>917</v>
      </c>
      <c r="E293" s="46"/>
      <c r="F293" s="47" t="s">
        <v>60</v>
      </c>
      <c r="G293" s="46" t="s">
        <v>918</v>
      </c>
      <c r="H293" s="48" t="s">
        <v>919</v>
      </c>
      <c r="I293" s="45" t="s">
        <v>920</v>
      </c>
      <c r="J293" s="45" t="s">
        <v>104</v>
      </c>
    </row>
    <row r="294" spans="1:10" ht="30" customHeight="1" x14ac:dyDescent="0.25">
      <c r="A294" s="43" t="s">
        <v>13</v>
      </c>
      <c r="B294" s="43"/>
      <c r="C294" s="43"/>
      <c r="D294" s="45" t="s">
        <v>921</v>
      </c>
      <c r="E294" s="46"/>
      <c r="F294" s="47" t="s">
        <v>60</v>
      </c>
      <c r="G294" s="46" t="s">
        <v>922</v>
      </c>
      <c r="H294" s="48" t="s">
        <v>923</v>
      </c>
      <c r="I294" s="45" t="s">
        <v>924</v>
      </c>
      <c r="J294" s="45" t="s">
        <v>72</v>
      </c>
    </row>
    <row r="295" spans="1:10" ht="30" customHeight="1" x14ac:dyDescent="0.25">
      <c r="A295" s="43" t="s">
        <v>13</v>
      </c>
      <c r="B295" s="43"/>
      <c r="C295" s="43"/>
      <c r="D295" s="45" t="s">
        <v>925</v>
      </c>
      <c r="E295" s="46"/>
      <c r="F295" s="47" t="s">
        <v>60</v>
      </c>
      <c r="G295" s="46" t="s">
        <v>926</v>
      </c>
      <c r="H295" s="48" t="s">
        <v>927</v>
      </c>
      <c r="I295" s="45" t="s">
        <v>928</v>
      </c>
      <c r="J295" s="45" t="s">
        <v>72</v>
      </c>
    </row>
    <row r="296" spans="1:10" ht="30.75" customHeight="1" x14ac:dyDescent="0.25">
      <c r="A296" s="43" t="s">
        <v>13</v>
      </c>
      <c r="B296" s="43"/>
      <c r="C296" s="43"/>
      <c r="D296" s="45" t="s">
        <v>929</v>
      </c>
      <c r="E296" s="46"/>
      <c r="F296" s="47" t="s">
        <v>60</v>
      </c>
      <c r="G296" s="46" t="s">
        <v>930</v>
      </c>
      <c r="H296" s="48" t="s">
        <v>931</v>
      </c>
      <c r="I296" s="45" t="s">
        <v>932</v>
      </c>
      <c r="J296" s="45" t="s">
        <v>98</v>
      </c>
    </row>
    <row r="297" spans="1:10" ht="32.25" customHeight="1" x14ac:dyDescent="0.25">
      <c r="A297" s="43" t="s">
        <v>13</v>
      </c>
      <c r="B297" s="43"/>
      <c r="C297" s="43"/>
      <c r="D297" s="45" t="s">
        <v>933</v>
      </c>
      <c r="E297" s="46"/>
      <c r="F297" s="47" t="s">
        <v>60</v>
      </c>
      <c r="G297" s="46" t="s">
        <v>934</v>
      </c>
      <c r="H297" s="48" t="s">
        <v>935</v>
      </c>
      <c r="I297" s="45" t="s">
        <v>936</v>
      </c>
      <c r="J297" s="45" t="s">
        <v>72</v>
      </c>
    </row>
    <row r="298" spans="1:10" ht="42" customHeight="1" x14ac:dyDescent="0.25">
      <c r="A298" s="43" t="s">
        <v>13</v>
      </c>
      <c r="B298" s="43"/>
      <c r="C298" s="43"/>
      <c r="D298" s="45" t="s">
        <v>937</v>
      </c>
      <c r="E298" s="46"/>
      <c r="F298" s="47" t="s">
        <v>60</v>
      </c>
      <c r="G298" s="46" t="s">
        <v>938</v>
      </c>
      <c r="H298" s="48" t="s">
        <v>939</v>
      </c>
      <c r="I298" s="45" t="s">
        <v>940</v>
      </c>
      <c r="J298" s="45" t="s">
        <v>72</v>
      </c>
    </row>
    <row r="299" spans="1:10" ht="28.5" customHeight="1" x14ac:dyDescent="0.25">
      <c r="A299" s="43" t="s">
        <v>13</v>
      </c>
      <c r="B299" s="45"/>
      <c r="C299" s="45"/>
      <c r="D299" s="45" t="s">
        <v>941</v>
      </c>
      <c r="E299" s="46"/>
      <c r="F299" s="47" t="s">
        <v>60</v>
      </c>
      <c r="G299" s="46" t="s">
        <v>942</v>
      </c>
      <c r="H299" s="95" t="s">
        <v>943</v>
      </c>
      <c r="I299" s="45" t="s">
        <v>944</v>
      </c>
      <c r="J299" s="45" t="s">
        <v>72</v>
      </c>
    </row>
    <row r="300" spans="1:10" ht="49.5" customHeight="1" x14ac:dyDescent="0.25">
      <c r="A300" s="43" t="s">
        <v>13</v>
      </c>
      <c r="B300" s="43"/>
      <c r="C300" s="43"/>
      <c r="D300" s="45" t="s">
        <v>945</v>
      </c>
      <c r="E300" s="46"/>
      <c r="F300" s="47" t="s">
        <v>60</v>
      </c>
      <c r="G300" s="46" t="s">
        <v>946</v>
      </c>
      <c r="H300" s="48" t="s">
        <v>947</v>
      </c>
      <c r="I300" s="45" t="s">
        <v>948</v>
      </c>
      <c r="J300" s="45" t="s">
        <v>72</v>
      </c>
    </row>
    <row r="301" spans="1:10" ht="37.5" customHeight="1" x14ac:dyDescent="0.25">
      <c r="A301" s="43" t="s">
        <v>13</v>
      </c>
      <c r="B301" s="43"/>
      <c r="C301" s="43"/>
      <c r="D301" s="45" t="s">
        <v>949</v>
      </c>
      <c r="E301" s="46"/>
      <c r="F301" s="47" t="s">
        <v>60</v>
      </c>
      <c r="G301" s="46" t="s">
        <v>950</v>
      </c>
      <c r="H301" s="48" t="s">
        <v>951</v>
      </c>
      <c r="I301" s="45" t="s">
        <v>952</v>
      </c>
      <c r="J301" s="45" t="s">
        <v>72</v>
      </c>
    </row>
    <row r="302" spans="1:10" ht="15.75" customHeight="1" x14ac:dyDescent="0.25">
      <c r="A302" s="43" t="s">
        <v>13</v>
      </c>
      <c r="B302" s="43"/>
      <c r="C302" s="43"/>
      <c r="D302" s="45" t="s">
        <v>953</v>
      </c>
      <c r="E302" s="46"/>
      <c r="F302" s="47" t="s">
        <v>60</v>
      </c>
      <c r="G302" s="46" t="s">
        <v>954</v>
      </c>
      <c r="H302" s="48" t="s">
        <v>955</v>
      </c>
      <c r="I302" s="45" t="s">
        <v>956</v>
      </c>
      <c r="J302" s="45" t="s">
        <v>72</v>
      </c>
    </row>
    <row r="303" spans="1:10" ht="47.25" customHeight="1" x14ac:dyDescent="0.25">
      <c r="A303" s="43" t="s">
        <v>13</v>
      </c>
      <c r="B303" s="43"/>
      <c r="C303" s="43"/>
      <c r="D303" s="45" t="s">
        <v>77</v>
      </c>
      <c r="E303" s="46"/>
      <c r="F303" s="47" t="s">
        <v>60</v>
      </c>
      <c r="G303" s="46" t="s">
        <v>957</v>
      </c>
      <c r="H303" s="43" t="s">
        <v>958</v>
      </c>
      <c r="I303" s="45" t="s">
        <v>959</v>
      </c>
      <c r="J303" s="45" t="s">
        <v>104</v>
      </c>
    </row>
    <row r="304" spans="1:10" ht="60" customHeight="1" x14ac:dyDescent="0.25">
      <c r="A304" s="43" t="s">
        <v>13</v>
      </c>
      <c r="B304" s="43"/>
      <c r="C304" s="43"/>
      <c r="D304" s="45" t="s">
        <v>77</v>
      </c>
      <c r="E304" s="46"/>
      <c r="F304" s="47" t="s">
        <v>60</v>
      </c>
      <c r="G304" s="46" t="s">
        <v>960</v>
      </c>
      <c r="H304" s="43" t="s">
        <v>961</v>
      </c>
      <c r="I304" s="45" t="s">
        <v>962</v>
      </c>
      <c r="J304" s="45" t="s">
        <v>104</v>
      </c>
    </row>
    <row r="305" spans="1:10" ht="65.25" customHeight="1" x14ac:dyDescent="0.25">
      <c r="A305" s="43" t="s">
        <v>13</v>
      </c>
      <c r="B305" s="43"/>
      <c r="C305" s="43"/>
      <c r="D305" s="45" t="s">
        <v>77</v>
      </c>
      <c r="E305" s="46"/>
      <c r="F305" s="47" t="s">
        <v>60</v>
      </c>
      <c r="G305" s="46" t="s">
        <v>963</v>
      </c>
      <c r="H305" s="44" t="s">
        <v>964</v>
      </c>
      <c r="I305" s="45" t="s">
        <v>965</v>
      </c>
      <c r="J305" s="45" t="s">
        <v>98</v>
      </c>
    </row>
    <row r="306" spans="1:10" ht="33.75" customHeight="1" x14ac:dyDescent="0.25">
      <c r="A306" s="43" t="s">
        <v>13</v>
      </c>
      <c r="B306" s="43"/>
      <c r="C306" s="43"/>
      <c r="D306" s="45" t="s">
        <v>77</v>
      </c>
      <c r="E306" s="46"/>
      <c r="F306" s="47" t="s">
        <v>60</v>
      </c>
      <c r="G306" s="46" t="s">
        <v>966</v>
      </c>
      <c r="H306" s="43" t="s">
        <v>967</v>
      </c>
      <c r="I306" s="45" t="s">
        <v>968</v>
      </c>
      <c r="J306" s="45" t="s">
        <v>104</v>
      </c>
    </row>
    <row r="307" spans="1:10" ht="65.25" customHeight="1" x14ac:dyDescent="0.25">
      <c r="A307" s="43" t="s">
        <v>13</v>
      </c>
      <c r="B307" s="43"/>
      <c r="C307" s="43"/>
      <c r="D307" s="45" t="s">
        <v>77</v>
      </c>
      <c r="E307" s="46"/>
      <c r="F307" s="47" t="s">
        <v>60</v>
      </c>
      <c r="G307" s="46" t="s">
        <v>969</v>
      </c>
      <c r="H307" s="43" t="s">
        <v>970</v>
      </c>
      <c r="I307" s="45" t="s">
        <v>971</v>
      </c>
      <c r="J307" s="45" t="s">
        <v>72</v>
      </c>
    </row>
    <row r="308" spans="1:10" ht="39.75" customHeight="1" x14ac:dyDescent="0.25">
      <c r="A308" s="43" t="s">
        <v>13</v>
      </c>
      <c r="B308" s="43"/>
      <c r="C308" s="43"/>
      <c r="D308" s="45" t="s">
        <v>77</v>
      </c>
      <c r="E308" s="46"/>
      <c r="F308" s="47" t="s">
        <v>60</v>
      </c>
      <c r="G308" s="46" t="s">
        <v>972</v>
      </c>
      <c r="H308" s="43" t="s">
        <v>973</v>
      </c>
      <c r="I308" s="45" t="s">
        <v>974</v>
      </c>
      <c r="J308" s="45" t="s">
        <v>72</v>
      </c>
    </row>
    <row r="309" spans="1:10" ht="36" customHeight="1" x14ac:dyDescent="0.25">
      <c r="A309" s="43" t="s">
        <v>13</v>
      </c>
      <c r="B309" s="43"/>
      <c r="C309" s="43"/>
      <c r="D309" s="45" t="s">
        <v>77</v>
      </c>
      <c r="E309" s="46"/>
      <c r="F309" s="47" t="s">
        <v>60</v>
      </c>
      <c r="G309" s="46" t="s">
        <v>975</v>
      </c>
      <c r="H309" s="43" t="s">
        <v>976</v>
      </c>
      <c r="I309" s="45" t="s">
        <v>977</v>
      </c>
      <c r="J309" s="51" t="s">
        <v>72</v>
      </c>
    </row>
    <row r="310" spans="1:10" ht="38.25" customHeight="1" x14ac:dyDescent="0.25">
      <c r="A310" s="43" t="s">
        <v>13</v>
      </c>
      <c r="B310" s="43"/>
      <c r="C310" s="43"/>
      <c r="D310" s="45" t="s">
        <v>77</v>
      </c>
      <c r="E310" s="46"/>
      <c r="F310" s="47" t="s">
        <v>181</v>
      </c>
      <c r="G310" s="46" t="s">
        <v>978</v>
      </c>
      <c r="H310" s="43" t="s">
        <v>979</v>
      </c>
      <c r="I310" s="45" t="s">
        <v>980</v>
      </c>
      <c r="J310" s="45" t="s">
        <v>72</v>
      </c>
    </row>
    <row r="311" spans="1:10" ht="43.5" customHeight="1" x14ac:dyDescent="0.25">
      <c r="A311" s="43" t="s">
        <v>13</v>
      </c>
      <c r="B311" s="43"/>
      <c r="C311" s="43"/>
      <c r="D311" s="45" t="s">
        <v>77</v>
      </c>
      <c r="E311" s="46"/>
      <c r="F311" s="47" t="s">
        <v>181</v>
      </c>
      <c r="G311" s="46" t="s">
        <v>981</v>
      </c>
      <c r="H311" s="43" t="s">
        <v>982</v>
      </c>
      <c r="I311" s="45" t="s">
        <v>983</v>
      </c>
      <c r="J311" s="45" t="s">
        <v>72</v>
      </c>
    </row>
    <row r="312" spans="1:10" ht="35.25" customHeight="1" x14ac:dyDescent="0.25">
      <c r="A312" s="43" t="s">
        <v>13</v>
      </c>
      <c r="B312" s="43"/>
      <c r="C312" s="43"/>
      <c r="D312" s="45" t="s">
        <v>77</v>
      </c>
      <c r="E312" s="46"/>
      <c r="F312" s="47" t="s">
        <v>60</v>
      </c>
      <c r="G312" s="46" t="s">
        <v>984</v>
      </c>
      <c r="H312" s="43" t="s">
        <v>985</v>
      </c>
      <c r="I312" s="45" t="s">
        <v>986</v>
      </c>
      <c r="J312" s="45" t="s">
        <v>104</v>
      </c>
    </row>
    <row r="313" spans="1:10" ht="47.25" customHeight="1" x14ac:dyDescent="0.25">
      <c r="A313" s="43" t="s">
        <v>13</v>
      </c>
      <c r="B313" s="43"/>
      <c r="C313" s="43"/>
      <c r="D313" s="45" t="s">
        <v>77</v>
      </c>
      <c r="E313" s="46"/>
      <c r="F313" s="47" t="s">
        <v>60</v>
      </c>
      <c r="G313" s="46" t="s">
        <v>987</v>
      </c>
      <c r="H313" s="43" t="s">
        <v>988</v>
      </c>
      <c r="I313" s="45" t="s">
        <v>989</v>
      </c>
      <c r="J313" s="45" t="s">
        <v>81</v>
      </c>
    </row>
    <row r="314" spans="1:10" ht="48" customHeight="1" x14ac:dyDescent="0.25">
      <c r="A314" s="43" t="s">
        <v>13</v>
      </c>
      <c r="B314" s="43"/>
      <c r="C314" s="43"/>
      <c r="D314" s="45" t="s">
        <v>77</v>
      </c>
      <c r="E314" s="46"/>
      <c r="F314" s="47" t="s">
        <v>60</v>
      </c>
      <c r="G314" s="46" t="s">
        <v>990</v>
      </c>
      <c r="H314" s="43" t="s">
        <v>991</v>
      </c>
      <c r="I314" s="45" t="s">
        <v>992</v>
      </c>
      <c r="J314" s="45" t="s">
        <v>104</v>
      </c>
    </row>
    <row r="315" spans="1:10" ht="45.75" customHeight="1" x14ac:dyDescent="0.25">
      <c r="A315" s="43" t="s">
        <v>13</v>
      </c>
      <c r="B315" s="43"/>
      <c r="C315" s="43"/>
      <c r="D315" s="45" t="s">
        <v>77</v>
      </c>
      <c r="E315" s="46"/>
      <c r="F315" s="47" t="s">
        <v>60</v>
      </c>
      <c r="G315" s="46" t="s">
        <v>993</v>
      </c>
      <c r="H315" s="43" t="s">
        <v>994</v>
      </c>
      <c r="I315" s="45" t="s">
        <v>995</v>
      </c>
      <c r="J315" s="45" t="s">
        <v>81</v>
      </c>
    </row>
    <row r="316" spans="1:10" ht="41.25" customHeight="1" x14ac:dyDescent="0.25">
      <c r="A316" s="43" t="s">
        <v>13</v>
      </c>
      <c r="B316" s="43"/>
      <c r="C316" s="43"/>
      <c r="D316" s="45" t="s">
        <v>77</v>
      </c>
      <c r="E316" s="46"/>
      <c r="F316" s="47" t="s">
        <v>60</v>
      </c>
      <c r="G316" s="46" t="s">
        <v>996</v>
      </c>
      <c r="H316" s="43" t="s">
        <v>997</v>
      </c>
      <c r="I316" s="45" t="s">
        <v>998</v>
      </c>
      <c r="J316" s="45" t="s">
        <v>98</v>
      </c>
    </row>
    <row r="317" spans="1:10" ht="30" customHeight="1" x14ac:dyDescent="0.25">
      <c r="A317" s="43" t="s">
        <v>13</v>
      </c>
      <c r="B317" s="43"/>
      <c r="C317" s="43"/>
      <c r="D317" s="45" t="s">
        <v>77</v>
      </c>
      <c r="E317" s="46"/>
      <c r="F317" s="47" t="s">
        <v>60</v>
      </c>
      <c r="G317" s="46" t="s">
        <v>999</v>
      </c>
      <c r="H317" s="43" t="s">
        <v>1000</v>
      </c>
      <c r="I317" s="45" t="s">
        <v>1001</v>
      </c>
      <c r="J317" s="45" t="s">
        <v>72</v>
      </c>
    </row>
    <row r="318" spans="1:10" ht="60" customHeight="1" x14ac:dyDescent="0.25">
      <c r="A318" s="43" t="s">
        <v>13</v>
      </c>
      <c r="B318" s="43"/>
      <c r="C318" s="43"/>
      <c r="D318" s="45" t="s">
        <v>1002</v>
      </c>
      <c r="E318" s="54" t="s">
        <v>1003</v>
      </c>
      <c r="F318" s="56" t="s">
        <v>181</v>
      </c>
      <c r="G318" s="54" t="s">
        <v>1004</v>
      </c>
      <c r="H318" s="64" t="s">
        <v>1005</v>
      </c>
      <c r="I318" s="45" t="s">
        <v>1006</v>
      </c>
      <c r="J318" s="45" t="s">
        <v>81</v>
      </c>
    </row>
    <row r="319" spans="1:10" ht="44.25" customHeight="1" x14ac:dyDescent="0.25">
      <c r="A319" s="43" t="s">
        <v>13</v>
      </c>
      <c r="B319" s="43"/>
      <c r="C319" s="43"/>
      <c r="D319" s="45" t="s">
        <v>1007</v>
      </c>
      <c r="E319" s="54" t="s">
        <v>1008</v>
      </c>
      <c r="F319" s="56" t="s">
        <v>60</v>
      </c>
      <c r="G319" s="54" t="s">
        <v>1009</v>
      </c>
      <c r="H319" s="64" t="s">
        <v>1010</v>
      </c>
      <c r="I319" s="45" t="s">
        <v>1011</v>
      </c>
      <c r="J319" s="45" t="s">
        <v>98</v>
      </c>
    </row>
    <row r="320" spans="1:10" ht="57.75" customHeight="1" x14ac:dyDescent="0.25">
      <c r="A320" s="43" t="s">
        <v>13</v>
      </c>
      <c r="B320" s="43"/>
      <c r="C320" s="43"/>
      <c r="D320" s="45" t="s">
        <v>111</v>
      </c>
      <c r="E320" s="54" t="s">
        <v>1012</v>
      </c>
      <c r="F320" s="97"/>
      <c r="G320" s="98"/>
      <c r="H320" s="65" t="s">
        <v>1013</v>
      </c>
      <c r="I320" s="45" t="s">
        <v>1014</v>
      </c>
      <c r="J320" s="45" t="s">
        <v>104</v>
      </c>
    </row>
    <row r="321" spans="1:10" ht="41.25" customHeight="1" x14ac:dyDescent="0.25">
      <c r="A321" s="43" t="s">
        <v>13</v>
      </c>
      <c r="B321" s="43"/>
      <c r="C321" s="43"/>
      <c r="D321" s="45" t="s">
        <v>111</v>
      </c>
      <c r="E321" s="46" t="s">
        <v>1015</v>
      </c>
      <c r="F321" s="97"/>
      <c r="G321" s="98"/>
      <c r="H321" s="65" t="s">
        <v>1016</v>
      </c>
      <c r="I321" s="45" t="s">
        <v>1017</v>
      </c>
      <c r="J321" s="45" t="s">
        <v>98</v>
      </c>
    </row>
    <row r="322" spans="1:10" ht="41.25" customHeight="1" x14ac:dyDescent="0.25">
      <c r="A322" s="43" t="s">
        <v>13</v>
      </c>
      <c r="B322" s="43"/>
      <c r="C322" s="43"/>
      <c r="D322" s="45" t="s">
        <v>111</v>
      </c>
      <c r="E322" s="46" t="s">
        <v>1018</v>
      </c>
      <c r="F322" s="97"/>
      <c r="G322" s="98"/>
      <c r="H322" s="65" t="s">
        <v>1019</v>
      </c>
      <c r="I322" s="45" t="s">
        <v>1020</v>
      </c>
      <c r="J322" s="45" t="s">
        <v>98</v>
      </c>
    </row>
    <row r="323" spans="1:10" ht="38.25" customHeight="1" x14ac:dyDescent="0.25">
      <c r="A323" s="43" t="s">
        <v>13</v>
      </c>
      <c r="B323" s="43"/>
      <c r="C323" s="43"/>
      <c r="D323" s="45" t="s">
        <v>111</v>
      </c>
      <c r="E323" s="46" t="s">
        <v>1021</v>
      </c>
      <c r="F323" s="97"/>
      <c r="G323" s="98"/>
      <c r="H323" s="65" t="s">
        <v>1022</v>
      </c>
      <c r="I323" s="45" t="s">
        <v>1023</v>
      </c>
      <c r="J323" s="45" t="s">
        <v>104</v>
      </c>
    </row>
    <row r="324" spans="1:10" ht="46.5" customHeight="1" x14ac:dyDescent="0.25">
      <c r="A324" s="43" t="s">
        <v>13</v>
      </c>
      <c r="B324" s="43"/>
      <c r="C324" s="43"/>
      <c r="D324" s="45" t="s">
        <v>111</v>
      </c>
      <c r="E324" s="54" t="s">
        <v>1024</v>
      </c>
      <c r="F324" s="99"/>
      <c r="G324" s="100"/>
      <c r="H324" s="65" t="s">
        <v>1025</v>
      </c>
      <c r="I324" s="45" t="s">
        <v>1026</v>
      </c>
      <c r="J324" s="45" t="s">
        <v>98</v>
      </c>
    </row>
    <row r="325" spans="1:10" ht="27.75" customHeight="1" x14ac:dyDescent="0.25">
      <c r="A325" s="43" t="s">
        <v>13</v>
      </c>
      <c r="B325" s="43"/>
      <c r="C325" s="43"/>
      <c r="D325" s="45" t="s">
        <v>111</v>
      </c>
      <c r="E325" s="54"/>
      <c r="F325" s="56"/>
      <c r="G325" s="54"/>
      <c r="H325" s="65" t="s">
        <v>1027</v>
      </c>
      <c r="I325" s="43" t="s">
        <v>1028</v>
      </c>
      <c r="J325" s="45" t="s">
        <v>124</v>
      </c>
    </row>
    <row r="326" spans="1:10" ht="30.75" customHeight="1" x14ac:dyDescent="0.25">
      <c r="A326" s="43" t="s">
        <v>13</v>
      </c>
      <c r="B326" s="43"/>
      <c r="C326" s="43"/>
      <c r="D326" s="45" t="s">
        <v>111</v>
      </c>
      <c r="E326" s="54"/>
      <c r="F326" s="56"/>
      <c r="G326" s="54"/>
      <c r="H326" s="65" t="s">
        <v>1029</v>
      </c>
      <c r="I326" s="45" t="s">
        <v>1030</v>
      </c>
      <c r="J326" s="45" t="s">
        <v>124</v>
      </c>
    </row>
    <row r="327" spans="1:10" ht="30" customHeight="1" x14ac:dyDescent="0.25">
      <c r="A327" s="43" t="s">
        <v>13</v>
      </c>
      <c r="B327" s="43"/>
      <c r="C327" s="43"/>
      <c r="D327" s="45" t="s">
        <v>111</v>
      </c>
      <c r="E327" s="54"/>
      <c r="F327" s="56"/>
      <c r="G327" s="54"/>
      <c r="H327" s="65" t="s">
        <v>1031</v>
      </c>
      <c r="I327" s="45" t="s">
        <v>1032</v>
      </c>
      <c r="J327" s="45" t="s">
        <v>104</v>
      </c>
    </row>
    <row r="328" spans="1:10" ht="27.75" customHeight="1" x14ac:dyDescent="0.25">
      <c r="A328" s="43" t="s">
        <v>13</v>
      </c>
      <c r="B328" s="43"/>
      <c r="C328" s="43"/>
      <c r="D328" s="45" t="s">
        <v>111</v>
      </c>
      <c r="E328" s="46"/>
      <c r="F328" s="47"/>
      <c r="G328" s="46"/>
      <c r="H328" s="43" t="s">
        <v>1033</v>
      </c>
      <c r="I328" s="45" t="s">
        <v>1034</v>
      </c>
      <c r="J328" s="45" t="s">
        <v>104</v>
      </c>
    </row>
    <row r="329" spans="1:10" ht="28.5" customHeight="1" x14ac:dyDescent="0.25">
      <c r="A329" s="43" t="s">
        <v>13</v>
      </c>
      <c r="B329" s="43"/>
      <c r="C329" s="43"/>
      <c r="D329" s="45" t="s">
        <v>111</v>
      </c>
      <c r="E329" s="46"/>
      <c r="F329" s="47"/>
      <c r="G329" s="46"/>
      <c r="H329" s="43" t="s">
        <v>1035</v>
      </c>
      <c r="I329" s="45" t="s">
        <v>1036</v>
      </c>
      <c r="J329" s="45" t="s">
        <v>104</v>
      </c>
    </row>
    <row r="330" spans="1:10" ht="25.5" customHeight="1" x14ac:dyDescent="0.25">
      <c r="A330" s="43" t="s">
        <v>13</v>
      </c>
      <c r="B330" s="43"/>
      <c r="C330" s="43"/>
      <c r="D330" s="45" t="s">
        <v>111</v>
      </c>
      <c r="E330" s="46"/>
      <c r="F330" s="47"/>
      <c r="G330" s="46"/>
      <c r="H330" s="43" t="s">
        <v>1037</v>
      </c>
      <c r="I330" s="45" t="s">
        <v>1038</v>
      </c>
      <c r="J330" s="45" t="s">
        <v>104</v>
      </c>
    </row>
    <row r="331" spans="1:10" ht="27.75" customHeight="1" x14ac:dyDescent="0.25">
      <c r="A331" s="43" t="s">
        <v>13</v>
      </c>
      <c r="B331" s="43"/>
      <c r="C331" s="43"/>
      <c r="D331" s="45" t="s">
        <v>111</v>
      </c>
      <c r="E331" s="46"/>
      <c r="F331" s="47"/>
      <c r="G331" s="46"/>
      <c r="H331" s="43" t="s">
        <v>1039</v>
      </c>
      <c r="I331" s="45" t="s">
        <v>1040</v>
      </c>
      <c r="J331" s="45" t="s">
        <v>104</v>
      </c>
    </row>
    <row r="332" spans="1:10" ht="28.5" customHeight="1" x14ac:dyDescent="0.25">
      <c r="A332" s="43" t="s">
        <v>13</v>
      </c>
      <c r="B332" s="43"/>
      <c r="C332" s="43"/>
      <c r="D332" s="45" t="s">
        <v>111</v>
      </c>
      <c r="E332" s="46"/>
      <c r="F332" s="47"/>
      <c r="G332" s="46"/>
      <c r="H332" s="43" t="s">
        <v>1041</v>
      </c>
      <c r="I332" s="45" t="s">
        <v>1042</v>
      </c>
      <c r="J332" s="45" t="s">
        <v>104</v>
      </c>
    </row>
    <row r="333" spans="1:10" ht="15.75" customHeight="1" x14ac:dyDescent="0.25">
      <c r="A333" s="43" t="s">
        <v>13</v>
      </c>
      <c r="B333" s="43"/>
      <c r="C333" s="43"/>
      <c r="D333" s="45" t="s">
        <v>111</v>
      </c>
      <c r="E333" s="46"/>
      <c r="F333" s="47"/>
      <c r="G333" s="46"/>
      <c r="H333" s="43" t="s">
        <v>1043</v>
      </c>
      <c r="I333" s="43" t="s">
        <v>1044</v>
      </c>
      <c r="J333" s="45" t="s">
        <v>124</v>
      </c>
    </row>
    <row r="334" spans="1:10" ht="17.25" customHeight="1" x14ac:dyDescent="0.25">
      <c r="A334" s="43" t="s">
        <v>13</v>
      </c>
      <c r="B334" s="43"/>
      <c r="C334" s="43"/>
      <c r="D334" s="45" t="s">
        <v>140</v>
      </c>
      <c r="E334" s="46"/>
      <c r="F334" s="47"/>
      <c r="G334" s="46"/>
      <c r="H334" s="43" t="s">
        <v>1045</v>
      </c>
      <c r="I334" s="45" t="s">
        <v>1046</v>
      </c>
      <c r="J334" s="45" t="s">
        <v>104</v>
      </c>
    </row>
    <row r="335" spans="1:10" ht="15.75" customHeight="1" x14ac:dyDescent="0.25">
      <c r="A335" s="43" t="s">
        <v>13</v>
      </c>
      <c r="B335" s="43"/>
      <c r="C335" s="43"/>
      <c r="D335" s="45" t="s">
        <v>140</v>
      </c>
      <c r="E335" s="46"/>
      <c r="F335" s="47"/>
      <c r="G335" s="46"/>
      <c r="H335" s="43" t="s">
        <v>1047</v>
      </c>
      <c r="I335" s="45" t="s">
        <v>1048</v>
      </c>
      <c r="J335" s="45" t="s">
        <v>98</v>
      </c>
    </row>
    <row r="336" spans="1:10" ht="15.75" customHeight="1" thickBot="1" x14ac:dyDescent="0.3">
      <c r="A336" s="43" t="s">
        <v>13</v>
      </c>
      <c r="B336" s="43"/>
      <c r="C336" s="43"/>
      <c r="D336" s="45" t="s">
        <v>140</v>
      </c>
      <c r="E336" s="46"/>
      <c r="F336" s="47"/>
      <c r="G336" s="46"/>
      <c r="H336" s="43" t="s">
        <v>1049</v>
      </c>
      <c r="I336" s="45" t="s">
        <v>1050</v>
      </c>
      <c r="J336" s="45" t="s">
        <v>98</v>
      </c>
    </row>
    <row r="337" spans="1:10" ht="28.5" customHeight="1" x14ac:dyDescent="0.25">
      <c r="A337" s="58" t="s">
        <v>19</v>
      </c>
      <c r="B337" s="62"/>
      <c r="C337" s="58"/>
      <c r="D337" s="59" t="s">
        <v>1051</v>
      </c>
      <c r="E337" s="60"/>
      <c r="F337" s="61" t="s">
        <v>160</v>
      </c>
      <c r="G337" s="60" t="s">
        <v>1052</v>
      </c>
      <c r="H337" s="72" t="s">
        <v>1053</v>
      </c>
      <c r="I337" s="58" t="s">
        <v>1054</v>
      </c>
      <c r="J337" s="58" t="s">
        <v>124</v>
      </c>
    </row>
    <row r="338" spans="1:10" ht="36" customHeight="1" x14ac:dyDescent="0.25">
      <c r="A338" s="43" t="s">
        <v>19</v>
      </c>
      <c r="B338" s="49"/>
      <c r="C338" s="43"/>
      <c r="D338" s="45" t="s">
        <v>1055</v>
      </c>
      <c r="E338" s="46"/>
      <c r="F338" s="47" t="s">
        <v>160</v>
      </c>
      <c r="G338" s="46" t="s">
        <v>1056</v>
      </c>
      <c r="H338" s="48" t="s">
        <v>1057</v>
      </c>
      <c r="I338" s="43" t="s">
        <v>1058</v>
      </c>
      <c r="J338" s="43" t="s">
        <v>124</v>
      </c>
    </row>
    <row r="339" spans="1:10" ht="39.75" customHeight="1" x14ac:dyDescent="0.25">
      <c r="A339" s="43" t="s">
        <v>19</v>
      </c>
      <c r="B339" s="49"/>
      <c r="C339" s="43"/>
      <c r="D339" s="45" t="s">
        <v>1059</v>
      </c>
      <c r="E339" s="46"/>
      <c r="F339" s="47" t="s">
        <v>160</v>
      </c>
      <c r="G339" s="46" t="s">
        <v>1060</v>
      </c>
      <c r="H339" s="48" t="s">
        <v>1061</v>
      </c>
      <c r="I339" s="43" t="s">
        <v>1062</v>
      </c>
      <c r="J339" s="43" t="s">
        <v>124</v>
      </c>
    </row>
    <row r="340" spans="1:10" ht="39" customHeight="1" x14ac:dyDescent="0.25">
      <c r="A340" s="43" t="s">
        <v>19</v>
      </c>
      <c r="B340" s="49"/>
      <c r="C340" s="43"/>
      <c r="D340" s="45" t="s">
        <v>1063</v>
      </c>
      <c r="E340" s="46"/>
      <c r="F340" s="47" t="s">
        <v>160</v>
      </c>
      <c r="G340" s="46" t="s">
        <v>1064</v>
      </c>
      <c r="H340" s="48" t="s">
        <v>1065</v>
      </c>
      <c r="I340" s="43" t="s">
        <v>1066</v>
      </c>
      <c r="J340" s="43" t="s">
        <v>124</v>
      </c>
    </row>
    <row r="341" spans="1:10" ht="15.75" customHeight="1" x14ac:dyDescent="0.25">
      <c r="A341" s="43" t="s">
        <v>19</v>
      </c>
      <c r="B341" s="49"/>
      <c r="C341" s="43"/>
      <c r="D341" s="45" t="s">
        <v>1067</v>
      </c>
      <c r="E341" s="46"/>
      <c r="F341" s="47" t="s">
        <v>160</v>
      </c>
      <c r="G341" s="46" t="s">
        <v>1068</v>
      </c>
      <c r="H341" s="48" t="s">
        <v>1069</v>
      </c>
      <c r="I341" s="43" t="s">
        <v>1070</v>
      </c>
      <c r="J341" s="43" t="s">
        <v>135</v>
      </c>
    </row>
    <row r="342" spans="1:10" ht="39.75" customHeight="1" x14ac:dyDescent="0.25">
      <c r="A342" s="43" t="s">
        <v>19</v>
      </c>
      <c r="B342" s="49"/>
      <c r="C342" s="43"/>
      <c r="D342" s="45" t="s">
        <v>1071</v>
      </c>
      <c r="E342" s="46"/>
      <c r="F342" s="47" t="s">
        <v>160</v>
      </c>
      <c r="G342" s="46" t="s">
        <v>1072</v>
      </c>
      <c r="H342" s="48" t="s">
        <v>1073</v>
      </c>
      <c r="I342" s="43" t="s">
        <v>1074</v>
      </c>
      <c r="J342" s="43" t="s">
        <v>124</v>
      </c>
    </row>
    <row r="343" spans="1:10" ht="21" customHeight="1" x14ac:dyDescent="0.25">
      <c r="A343" s="43" t="s">
        <v>19</v>
      </c>
      <c r="B343" s="49"/>
      <c r="C343" s="43"/>
      <c r="D343" s="45" t="s">
        <v>1075</v>
      </c>
      <c r="E343" s="46"/>
      <c r="F343" s="47" t="s">
        <v>160</v>
      </c>
      <c r="G343" s="102" t="s">
        <v>1076</v>
      </c>
      <c r="H343" s="52" t="s">
        <v>1077</v>
      </c>
      <c r="I343" s="43" t="s">
        <v>1078</v>
      </c>
      <c r="J343" s="43" t="s">
        <v>64</v>
      </c>
    </row>
    <row r="344" spans="1:10" ht="33.75" customHeight="1" x14ac:dyDescent="0.25">
      <c r="A344" s="43" t="s">
        <v>19</v>
      </c>
      <c r="B344" s="49"/>
      <c r="C344" s="43"/>
      <c r="D344" s="45" t="s">
        <v>1079</v>
      </c>
      <c r="E344" s="46"/>
      <c r="F344" s="47" t="s">
        <v>160</v>
      </c>
      <c r="G344" s="46" t="s">
        <v>1080</v>
      </c>
      <c r="H344" s="48" t="s">
        <v>1081</v>
      </c>
      <c r="I344" s="43" t="s">
        <v>1078</v>
      </c>
      <c r="J344" s="43" t="s">
        <v>64</v>
      </c>
    </row>
    <row r="345" spans="1:10" ht="39" customHeight="1" x14ac:dyDescent="0.25">
      <c r="A345" s="43" t="s">
        <v>19</v>
      </c>
      <c r="B345" s="49"/>
      <c r="C345" s="43"/>
      <c r="D345" s="45" t="s">
        <v>1082</v>
      </c>
      <c r="E345" s="46"/>
      <c r="F345" s="47" t="s">
        <v>160</v>
      </c>
      <c r="G345" s="53" t="s">
        <v>1083</v>
      </c>
      <c r="H345" s="48" t="s">
        <v>1084</v>
      </c>
      <c r="I345" s="65" t="s">
        <v>1085</v>
      </c>
      <c r="J345" s="43" t="s">
        <v>124</v>
      </c>
    </row>
    <row r="346" spans="1:10" ht="24" customHeight="1" x14ac:dyDescent="0.25">
      <c r="A346" s="43" t="s">
        <v>19</v>
      </c>
      <c r="B346" s="49"/>
      <c r="C346" s="43"/>
      <c r="D346" s="45" t="s">
        <v>1086</v>
      </c>
      <c r="E346" s="46"/>
      <c r="F346" s="47" t="s">
        <v>160</v>
      </c>
      <c r="G346" s="53" t="s">
        <v>1087</v>
      </c>
      <c r="H346" s="52" t="s">
        <v>1089</v>
      </c>
      <c r="I346" s="43" t="s">
        <v>1090</v>
      </c>
      <c r="J346" s="43" t="s">
        <v>124</v>
      </c>
    </row>
    <row r="347" spans="1:10" ht="24.75" customHeight="1" x14ac:dyDescent="0.25">
      <c r="A347" s="43" t="s">
        <v>19</v>
      </c>
      <c r="B347" s="49"/>
      <c r="C347" s="43"/>
      <c r="D347" s="45" t="s">
        <v>1091</v>
      </c>
      <c r="E347" s="46"/>
      <c r="F347" s="47" t="s">
        <v>160</v>
      </c>
      <c r="G347" s="53" t="s">
        <v>1092</v>
      </c>
      <c r="H347" s="48" t="s">
        <v>1093</v>
      </c>
      <c r="I347" s="43" t="s">
        <v>1094</v>
      </c>
      <c r="J347" s="43" t="s">
        <v>124</v>
      </c>
    </row>
    <row r="348" spans="1:10" ht="15.75" customHeight="1" x14ac:dyDescent="0.25">
      <c r="A348" s="43" t="s">
        <v>19</v>
      </c>
      <c r="B348" s="49"/>
      <c r="C348" s="43"/>
      <c r="D348" s="45" t="s">
        <v>1095</v>
      </c>
      <c r="E348" s="46"/>
      <c r="F348" s="47" t="s">
        <v>160</v>
      </c>
      <c r="G348" s="53" t="s">
        <v>1096</v>
      </c>
      <c r="H348" s="48" t="s">
        <v>1097</v>
      </c>
      <c r="I348" s="43" t="s">
        <v>1098</v>
      </c>
      <c r="J348" s="43" t="s">
        <v>98</v>
      </c>
    </row>
    <row r="349" spans="1:10" ht="35.25" customHeight="1" x14ac:dyDescent="0.25">
      <c r="A349" s="43" t="s">
        <v>19</v>
      </c>
      <c r="B349" s="49"/>
      <c r="C349" s="43"/>
      <c r="D349" s="45" t="s">
        <v>1099</v>
      </c>
      <c r="E349" s="54" t="s">
        <v>1100</v>
      </c>
      <c r="F349" s="56" t="s">
        <v>160</v>
      </c>
      <c r="G349" s="46"/>
      <c r="H349" s="64" t="s">
        <v>1101</v>
      </c>
      <c r="I349" s="43" t="s">
        <v>1102</v>
      </c>
      <c r="J349" s="43" t="s">
        <v>135</v>
      </c>
    </row>
    <row r="350" spans="1:10" ht="66.75" customHeight="1" x14ac:dyDescent="0.25">
      <c r="A350" s="43" t="s">
        <v>19</v>
      </c>
      <c r="B350" s="49"/>
      <c r="C350" s="43"/>
      <c r="D350" s="45" t="s">
        <v>77</v>
      </c>
      <c r="E350" s="46" t="s">
        <v>1103</v>
      </c>
      <c r="F350" s="47" t="s">
        <v>160</v>
      </c>
      <c r="G350" s="46"/>
      <c r="H350" s="65" t="s">
        <v>1105</v>
      </c>
      <c r="I350" s="50"/>
      <c r="J350" s="43" t="s">
        <v>124</v>
      </c>
    </row>
    <row r="351" spans="1:10" ht="87.75" customHeight="1" x14ac:dyDescent="0.25">
      <c r="A351" s="43" t="s">
        <v>19</v>
      </c>
      <c r="B351" s="49"/>
      <c r="C351" s="43"/>
      <c r="D351" s="45" t="s">
        <v>77</v>
      </c>
      <c r="E351" s="46" t="s">
        <v>1106</v>
      </c>
      <c r="F351" s="47" t="s">
        <v>160</v>
      </c>
      <c r="G351" s="54"/>
      <c r="H351" s="65" t="s">
        <v>1107</v>
      </c>
      <c r="I351" s="43" t="s">
        <v>1108</v>
      </c>
      <c r="J351" s="43" t="s">
        <v>98</v>
      </c>
    </row>
    <row r="352" spans="1:10" ht="15.75" customHeight="1" x14ac:dyDescent="0.25">
      <c r="A352" s="43" t="s">
        <v>19</v>
      </c>
      <c r="B352" s="49"/>
      <c r="C352" s="43"/>
      <c r="D352" s="45" t="s">
        <v>77</v>
      </c>
      <c r="E352" s="46"/>
      <c r="F352" s="47" t="s">
        <v>160</v>
      </c>
      <c r="G352" s="53" t="s">
        <v>1109</v>
      </c>
      <c r="H352" s="43" t="s">
        <v>1111</v>
      </c>
      <c r="I352" s="43" t="s">
        <v>1112</v>
      </c>
      <c r="J352" s="43" t="s">
        <v>124</v>
      </c>
    </row>
    <row r="353" spans="1:10" ht="15.75" customHeight="1" x14ac:dyDescent="0.25">
      <c r="A353" s="43" t="s">
        <v>19</v>
      </c>
      <c r="B353" s="49"/>
      <c r="C353" s="43"/>
      <c r="D353" s="45" t="s">
        <v>77</v>
      </c>
      <c r="E353" s="46"/>
      <c r="F353" s="47" t="s">
        <v>160</v>
      </c>
      <c r="G353" s="53" t="s">
        <v>1113</v>
      </c>
      <c r="H353" s="43" t="s">
        <v>1115</v>
      </c>
      <c r="I353" s="43" t="s">
        <v>1116</v>
      </c>
      <c r="J353" s="43" t="s">
        <v>124</v>
      </c>
    </row>
    <row r="354" spans="1:10" ht="42" customHeight="1" x14ac:dyDescent="0.25">
      <c r="A354" s="43" t="s">
        <v>19</v>
      </c>
      <c r="B354" s="49"/>
      <c r="C354" s="43"/>
      <c r="D354" s="45" t="s">
        <v>77</v>
      </c>
      <c r="E354" s="46"/>
      <c r="F354" s="47" t="s">
        <v>160</v>
      </c>
      <c r="G354" s="46" t="s">
        <v>1117</v>
      </c>
      <c r="H354" s="43" t="s">
        <v>1119</v>
      </c>
      <c r="I354" s="43" t="s">
        <v>1120</v>
      </c>
      <c r="J354" s="43" t="s">
        <v>124</v>
      </c>
    </row>
    <row r="355" spans="1:10" ht="39.75" customHeight="1" x14ac:dyDescent="0.25">
      <c r="A355" s="43" t="s">
        <v>19</v>
      </c>
      <c r="B355" s="49"/>
      <c r="C355" s="43"/>
      <c r="D355" s="45" t="s">
        <v>77</v>
      </c>
      <c r="E355" s="46"/>
      <c r="F355" s="47" t="s">
        <v>160</v>
      </c>
      <c r="G355" s="102" t="s">
        <v>1121</v>
      </c>
      <c r="H355" s="43" t="s">
        <v>1122</v>
      </c>
      <c r="I355" s="43" t="s">
        <v>1123</v>
      </c>
      <c r="J355" s="43" t="s">
        <v>81</v>
      </c>
    </row>
    <row r="356" spans="1:10" ht="39.75" customHeight="1" x14ac:dyDescent="0.25">
      <c r="A356" s="43" t="s">
        <v>19</v>
      </c>
      <c r="B356" s="49"/>
      <c r="C356" s="43"/>
      <c r="D356" s="45" t="s">
        <v>77</v>
      </c>
      <c r="E356" s="46"/>
      <c r="F356" s="47" t="s">
        <v>160</v>
      </c>
      <c r="G356" s="46"/>
      <c r="H356" s="43" t="s">
        <v>1125</v>
      </c>
      <c r="I356" s="43" t="s">
        <v>1126</v>
      </c>
      <c r="J356" s="43" t="s">
        <v>72</v>
      </c>
    </row>
    <row r="357" spans="1:10" ht="43.5" customHeight="1" x14ac:dyDescent="0.25">
      <c r="A357" s="43" t="s">
        <v>19</v>
      </c>
      <c r="B357" s="49"/>
      <c r="C357" s="43"/>
      <c r="D357" s="45" t="s">
        <v>77</v>
      </c>
      <c r="E357" s="46"/>
      <c r="F357" s="47" t="s">
        <v>160</v>
      </c>
      <c r="G357" s="46"/>
      <c r="H357" s="43" t="s">
        <v>1128</v>
      </c>
      <c r="I357" s="43" t="s">
        <v>1129</v>
      </c>
      <c r="J357" s="43" t="s">
        <v>1130</v>
      </c>
    </row>
    <row r="358" spans="1:10" ht="24" customHeight="1" x14ac:dyDescent="0.25">
      <c r="A358" s="43" t="s">
        <v>19</v>
      </c>
      <c r="B358" s="49"/>
      <c r="C358" s="43"/>
      <c r="D358" s="45" t="s">
        <v>77</v>
      </c>
      <c r="E358" s="46"/>
      <c r="F358" s="47" t="s">
        <v>160</v>
      </c>
      <c r="G358" s="46"/>
      <c r="H358" s="43" t="s">
        <v>1132</v>
      </c>
      <c r="I358" s="43" t="s">
        <v>1133</v>
      </c>
      <c r="J358" s="43" t="s">
        <v>72</v>
      </c>
    </row>
    <row r="359" spans="1:10" ht="39" customHeight="1" x14ac:dyDescent="0.25">
      <c r="A359" s="43" t="s">
        <v>19</v>
      </c>
      <c r="B359" s="49"/>
      <c r="C359" s="43"/>
      <c r="D359" s="45" t="s">
        <v>77</v>
      </c>
      <c r="E359" s="46"/>
      <c r="F359" s="47" t="s">
        <v>160</v>
      </c>
      <c r="G359" s="46"/>
      <c r="H359" s="43" t="s">
        <v>1135</v>
      </c>
      <c r="I359" s="43" t="s">
        <v>1136</v>
      </c>
      <c r="J359" s="43" t="s">
        <v>98</v>
      </c>
    </row>
    <row r="360" spans="1:10" ht="35.25" customHeight="1" x14ac:dyDescent="0.25">
      <c r="A360" s="43" t="s">
        <v>19</v>
      </c>
      <c r="B360" s="49"/>
      <c r="C360" s="43"/>
      <c r="D360" s="45" t="s">
        <v>77</v>
      </c>
      <c r="E360" s="46"/>
      <c r="F360" s="47" t="s">
        <v>160</v>
      </c>
      <c r="G360" s="46"/>
      <c r="H360" s="43" t="s">
        <v>1138</v>
      </c>
      <c r="I360" s="43" t="s">
        <v>1139</v>
      </c>
      <c r="J360" s="43" t="s">
        <v>98</v>
      </c>
    </row>
    <row r="361" spans="1:10" ht="27.75" customHeight="1" x14ac:dyDescent="0.25">
      <c r="A361" s="43" t="s">
        <v>19</v>
      </c>
      <c r="B361" s="49"/>
      <c r="C361" s="43"/>
      <c r="D361" s="45" t="s">
        <v>77</v>
      </c>
      <c r="E361" s="46"/>
      <c r="F361" s="47" t="s">
        <v>160</v>
      </c>
      <c r="G361" s="46"/>
      <c r="H361" s="43" t="s">
        <v>1141</v>
      </c>
      <c r="I361" s="43" t="s">
        <v>1142</v>
      </c>
      <c r="J361" s="43" t="s">
        <v>72</v>
      </c>
    </row>
    <row r="362" spans="1:10" ht="42.75" customHeight="1" x14ac:dyDescent="0.25">
      <c r="A362" s="43" t="s">
        <v>19</v>
      </c>
      <c r="B362" s="43"/>
      <c r="C362" s="43"/>
      <c r="D362" s="45" t="s">
        <v>77</v>
      </c>
      <c r="E362" s="42"/>
      <c r="F362" s="46" t="s">
        <v>160</v>
      </c>
      <c r="G362" s="46" t="s">
        <v>1143</v>
      </c>
      <c r="H362" s="43" t="s">
        <v>1144</v>
      </c>
      <c r="I362" s="50"/>
      <c r="J362" s="43" t="s">
        <v>124</v>
      </c>
    </row>
    <row r="363" spans="1:10" ht="33.75" customHeight="1" x14ac:dyDescent="0.25">
      <c r="A363" s="43" t="s">
        <v>19</v>
      </c>
      <c r="B363" s="49"/>
      <c r="C363" s="43"/>
      <c r="D363" s="51" t="s">
        <v>77</v>
      </c>
      <c r="E363" s="46"/>
      <c r="F363" s="47" t="s">
        <v>160</v>
      </c>
      <c r="G363" s="53" t="s">
        <v>1145</v>
      </c>
      <c r="H363" s="43" t="s">
        <v>1081</v>
      </c>
      <c r="I363" s="43" t="s">
        <v>1078</v>
      </c>
      <c r="J363" s="43" t="s">
        <v>64</v>
      </c>
    </row>
    <row r="364" spans="1:10" ht="28.5" customHeight="1" x14ac:dyDescent="0.25">
      <c r="A364" s="43" t="s">
        <v>19</v>
      </c>
      <c r="B364" s="49"/>
      <c r="C364" s="43"/>
      <c r="D364" s="45" t="s">
        <v>111</v>
      </c>
      <c r="E364" s="46" t="s">
        <v>1147</v>
      </c>
      <c r="F364" s="47"/>
      <c r="G364" s="46"/>
      <c r="H364" s="33" t="s">
        <v>1148</v>
      </c>
      <c r="I364" s="33" t="s">
        <v>1149</v>
      </c>
      <c r="J364" s="43" t="s">
        <v>124</v>
      </c>
    </row>
    <row r="365" spans="1:10" ht="28.5" customHeight="1" x14ac:dyDescent="0.25">
      <c r="A365" s="43" t="s">
        <v>19</v>
      </c>
      <c r="B365" s="49"/>
      <c r="C365" s="43"/>
      <c r="D365" s="45" t="s">
        <v>111</v>
      </c>
      <c r="E365" s="46" t="s">
        <v>1150</v>
      </c>
      <c r="F365" s="47"/>
      <c r="G365" s="46"/>
      <c r="H365" s="33" t="s">
        <v>1151</v>
      </c>
      <c r="I365" s="33" t="s">
        <v>1152</v>
      </c>
      <c r="J365" s="43" t="s">
        <v>124</v>
      </c>
    </row>
    <row r="366" spans="1:10" ht="35.25" customHeight="1" x14ac:dyDescent="0.25">
      <c r="A366" s="43" t="s">
        <v>19</v>
      </c>
      <c r="B366" s="49"/>
      <c r="C366" s="43"/>
      <c r="D366" s="45" t="s">
        <v>111</v>
      </c>
      <c r="E366" s="46" t="s">
        <v>1153</v>
      </c>
      <c r="F366" s="47"/>
      <c r="G366" s="46"/>
      <c r="H366" s="65" t="s">
        <v>1154</v>
      </c>
      <c r="I366" s="43" t="s">
        <v>1155</v>
      </c>
      <c r="J366" s="43" t="s">
        <v>124</v>
      </c>
    </row>
    <row r="367" spans="1:10" ht="27.75" customHeight="1" x14ac:dyDescent="0.25">
      <c r="A367" s="43" t="s">
        <v>19</v>
      </c>
      <c r="B367" s="49"/>
      <c r="C367" s="43"/>
      <c r="D367" s="45" t="s">
        <v>111</v>
      </c>
      <c r="E367" s="46"/>
      <c r="F367" s="47"/>
      <c r="G367" s="46"/>
      <c r="H367" s="43" t="s">
        <v>1156</v>
      </c>
      <c r="I367" s="43" t="s">
        <v>1123</v>
      </c>
      <c r="J367" s="43" t="s">
        <v>81</v>
      </c>
    </row>
    <row r="368" spans="1:10" ht="35.25" customHeight="1" x14ac:dyDescent="0.25">
      <c r="A368" s="43" t="s">
        <v>19</v>
      </c>
      <c r="B368" s="49"/>
      <c r="C368" s="43"/>
      <c r="D368" s="45" t="s">
        <v>111</v>
      </c>
      <c r="E368" s="46"/>
      <c r="F368" s="47"/>
      <c r="G368" s="46"/>
      <c r="H368" s="43" t="s">
        <v>1157</v>
      </c>
      <c r="I368" s="43" t="s">
        <v>1158</v>
      </c>
      <c r="J368" s="43" t="s">
        <v>98</v>
      </c>
    </row>
    <row r="369" spans="1:10" ht="42.75" customHeight="1" x14ac:dyDescent="0.25">
      <c r="A369" s="43" t="s">
        <v>19</v>
      </c>
      <c r="B369" s="49" t="s">
        <v>559</v>
      </c>
      <c r="C369" s="43" t="s">
        <v>20</v>
      </c>
      <c r="D369" s="45" t="s">
        <v>111</v>
      </c>
      <c r="E369" s="46"/>
      <c r="F369" s="47"/>
      <c r="G369" s="46"/>
      <c r="H369" s="43" t="s">
        <v>1159</v>
      </c>
      <c r="I369" s="43" t="s">
        <v>1160</v>
      </c>
      <c r="J369" s="43" t="s">
        <v>135</v>
      </c>
    </row>
    <row r="370" spans="1:10" ht="28.5" customHeight="1" x14ac:dyDescent="0.25">
      <c r="A370" s="43" t="s">
        <v>19</v>
      </c>
      <c r="B370" s="49"/>
      <c r="C370" s="43"/>
      <c r="D370" s="45" t="s">
        <v>111</v>
      </c>
      <c r="E370" s="46"/>
      <c r="F370" s="47"/>
      <c r="G370" s="46"/>
      <c r="H370" s="33" t="s">
        <v>1161</v>
      </c>
      <c r="I370" s="33" t="s">
        <v>1162</v>
      </c>
      <c r="J370" s="43" t="s">
        <v>124</v>
      </c>
    </row>
    <row r="371" spans="1:10" ht="28.5" customHeight="1" x14ac:dyDescent="0.25">
      <c r="A371" s="43" t="s">
        <v>19</v>
      </c>
      <c r="B371" s="49"/>
      <c r="C371" s="43"/>
      <c r="D371" s="45" t="s">
        <v>111</v>
      </c>
      <c r="E371" s="46"/>
      <c r="F371" s="47"/>
      <c r="G371" s="46"/>
      <c r="H371" s="33" t="s">
        <v>1163</v>
      </c>
      <c r="I371" s="33" t="s">
        <v>1164</v>
      </c>
      <c r="J371" s="43" t="s">
        <v>124</v>
      </c>
    </row>
    <row r="372" spans="1:10" ht="28.5" customHeight="1" x14ac:dyDescent="0.25">
      <c r="A372" s="33" t="s">
        <v>19</v>
      </c>
      <c r="B372" s="49"/>
      <c r="C372" s="43"/>
      <c r="D372" s="101" t="s">
        <v>111</v>
      </c>
      <c r="E372" s="46"/>
      <c r="F372" s="47"/>
      <c r="G372" s="46"/>
      <c r="H372" s="44" t="s">
        <v>1165</v>
      </c>
      <c r="I372" s="43"/>
      <c r="J372" s="43"/>
    </row>
    <row r="373" spans="1:10" ht="38.25" customHeight="1" x14ac:dyDescent="0.25">
      <c r="A373" s="43" t="s">
        <v>19</v>
      </c>
      <c r="B373" s="49"/>
      <c r="C373" s="43"/>
      <c r="D373" s="45" t="s">
        <v>111</v>
      </c>
      <c r="E373" s="46"/>
      <c r="F373" s="47"/>
      <c r="G373" s="46"/>
      <c r="H373" s="33" t="s">
        <v>1166</v>
      </c>
      <c r="I373" s="33" t="s">
        <v>1167</v>
      </c>
      <c r="J373" s="43" t="s">
        <v>124</v>
      </c>
    </row>
    <row r="374" spans="1:10" ht="15.75" customHeight="1" x14ac:dyDescent="0.25">
      <c r="A374" s="43" t="s">
        <v>19</v>
      </c>
      <c r="B374" s="49"/>
      <c r="C374" s="43"/>
      <c r="D374" s="45" t="s">
        <v>111</v>
      </c>
      <c r="E374" s="46"/>
      <c r="F374" s="47"/>
      <c r="G374" s="46"/>
      <c r="H374" s="43" t="s">
        <v>1168</v>
      </c>
      <c r="I374" s="103"/>
      <c r="J374" s="43" t="s">
        <v>104</v>
      </c>
    </row>
    <row r="375" spans="1:10" ht="15.75" customHeight="1" x14ac:dyDescent="0.25">
      <c r="A375" s="43" t="s">
        <v>19</v>
      </c>
      <c r="B375" s="49"/>
      <c r="C375" s="43"/>
      <c r="D375" s="45" t="s">
        <v>111</v>
      </c>
      <c r="E375" s="46"/>
      <c r="F375" s="47"/>
      <c r="G375" s="46"/>
      <c r="H375" s="43" t="s">
        <v>1169</v>
      </c>
      <c r="I375" s="103"/>
      <c r="J375" s="43" t="s">
        <v>104</v>
      </c>
    </row>
    <row r="376" spans="1:10" ht="66.75" customHeight="1" x14ac:dyDescent="0.25">
      <c r="A376" s="43" t="s">
        <v>19</v>
      </c>
      <c r="B376" s="49"/>
      <c r="C376" s="43"/>
      <c r="D376" s="45" t="s">
        <v>111</v>
      </c>
      <c r="E376" s="46"/>
      <c r="F376" s="47"/>
      <c r="G376" s="46"/>
      <c r="H376" s="104" t="s">
        <v>1170</v>
      </c>
      <c r="I376" s="33" t="s">
        <v>1171</v>
      </c>
      <c r="J376" s="43"/>
    </row>
    <row r="377" spans="1:10" ht="48" customHeight="1" x14ac:dyDescent="0.25">
      <c r="A377" s="43" t="s">
        <v>19</v>
      </c>
      <c r="B377" s="49"/>
      <c r="C377" s="43"/>
      <c r="D377" s="101" t="s">
        <v>111</v>
      </c>
      <c r="E377" s="46"/>
      <c r="F377" s="47" t="s">
        <v>160</v>
      </c>
      <c r="G377" s="46" t="s">
        <v>1172</v>
      </c>
      <c r="H377" s="43" t="s">
        <v>1173</v>
      </c>
      <c r="I377" s="43" t="s">
        <v>1174</v>
      </c>
      <c r="J377" s="43" t="s">
        <v>124</v>
      </c>
    </row>
    <row r="378" spans="1:10" ht="66.75" customHeight="1" x14ac:dyDescent="0.25">
      <c r="A378" s="33" t="s">
        <v>19</v>
      </c>
      <c r="B378" s="106"/>
      <c r="C378" s="106"/>
      <c r="D378" s="101" t="s">
        <v>111</v>
      </c>
      <c r="E378" s="107"/>
      <c r="F378" s="56" t="s">
        <v>160</v>
      </c>
      <c r="G378" s="53" t="s">
        <v>1175</v>
      </c>
      <c r="H378" s="33" t="s">
        <v>1177</v>
      </c>
      <c r="I378" s="33" t="s">
        <v>1178</v>
      </c>
      <c r="J378" s="33" t="s">
        <v>124</v>
      </c>
    </row>
    <row r="379" spans="1:10" ht="28.5" customHeight="1" x14ac:dyDescent="0.25">
      <c r="A379" s="43" t="s">
        <v>19</v>
      </c>
      <c r="B379" s="49"/>
      <c r="C379" s="43"/>
      <c r="D379" s="45" t="s">
        <v>140</v>
      </c>
      <c r="E379" s="46"/>
      <c r="F379" s="47"/>
      <c r="G379" s="46"/>
      <c r="H379" s="43" t="s">
        <v>1179</v>
      </c>
      <c r="I379" s="43" t="s">
        <v>1180</v>
      </c>
      <c r="J379" s="43" t="s">
        <v>124</v>
      </c>
    </row>
    <row r="380" spans="1:10" ht="29.25" customHeight="1" x14ac:dyDescent="0.25">
      <c r="A380" s="43" t="s">
        <v>19</v>
      </c>
      <c r="B380" s="49"/>
      <c r="C380" s="43"/>
      <c r="D380" s="45" t="s">
        <v>140</v>
      </c>
      <c r="E380" s="46"/>
      <c r="F380" s="47"/>
      <c r="G380" s="46"/>
      <c r="H380" s="43" t="s">
        <v>1181</v>
      </c>
      <c r="I380" s="43" t="s">
        <v>1182</v>
      </c>
      <c r="J380" s="43" t="s">
        <v>124</v>
      </c>
    </row>
    <row r="381" spans="1:10" ht="15.75" customHeight="1" x14ac:dyDescent="0.25">
      <c r="A381" s="43" t="s">
        <v>19</v>
      </c>
      <c r="B381" s="49"/>
      <c r="C381" s="43"/>
      <c r="D381" s="45" t="s">
        <v>140</v>
      </c>
      <c r="E381" s="46"/>
      <c r="F381" s="47"/>
      <c r="G381" s="46"/>
      <c r="H381" s="43" t="s">
        <v>1183</v>
      </c>
      <c r="I381" s="43" t="s">
        <v>1184</v>
      </c>
      <c r="J381" s="43" t="s">
        <v>124</v>
      </c>
    </row>
    <row r="382" spans="1:10" ht="31.5" customHeight="1" x14ac:dyDescent="0.25">
      <c r="A382" s="43" t="s">
        <v>19</v>
      </c>
      <c r="B382" s="49"/>
      <c r="C382" s="43"/>
      <c r="D382" s="45" t="s">
        <v>140</v>
      </c>
      <c r="E382" s="46"/>
      <c r="F382" s="47"/>
      <c r="G382" s="46"/>
      <c r="H382" s="43" t="s">
        <v>1185</v>
      </c>
      <c r="I382" s="43" t="s">
        <v>1186</v>
      </c>
      <c r="J382" s="43" t="s">
        <v>124</v>
      </c>
    </row>
    <row r="383" spans="1:10" ht="26.25" customHeight="1" x14ac:dyDescent="0.25">
      <c r="A383" s="43" t="s">
        <v>19</v>
      </c>
      <c r="B383" s="49"/>
      <c r="C383" s="43"/>
      <c r="D383" s="45" t="s">
        <v>140</v>
      </c>
      <c r="E383" s="46"/>
      <c r="F383" s="47"/>
      <c r="G383" s="46"/>
      <c r="H383" s="43" t="s">
        <v>1187</v>
      </c>
      <c r="I383" s="43" t="s">
        <v>1188</v>
      </c>
      <c r="J383" s="43" t="s">
        <v>124</v>
      </c>
    </row>
    <row r="384" spans="1:10" ht="27.75" customHeight="1" thickBot="1" x14ac:dyDescent="0.3">
      <c r="A384" s="43" t="s">
        <v>19</v>
      </c>
      <c r="B384" s="49"/>
      <c r="C384" s="43"/>
      <c r="D384" s="45" t="s">
        <v>140</v>
      </c>
      <c r="E384" s="46"/>
      <c r="F384" s="47"/>
      <c r="G384" s="46"/>
      <c r="H384" s="43" t="s">
        <v>1189</v>
      </c>
      <c r="I384" s="43" t="s">
        <v>1190</v>
      </c>
      <c r="J384" s="43" t="s">
        <v>124</v>
      </c>
    </row>
    <row r="385" spans="1:10" ht="36.75" customHeight="1" x14ac:dyDescent="0.25">
      <c r="A385" s="80" t="s">
        <v>42</v>
      </c>
      <c r="B385" s="80"/>
      <c r="C385" s="80"/>
      <c r="D385" s="59" t="s">
        <v>1194</v>
      </c>
      <c r="E385" s="82"/>
      <c r="F385" s="83" t="s">
        <v>1195</v>
      </c>
      <c r="G385" s="82" t="s">
        <v>1196</v>
      </c>
      <c r="H385" s="84" t="s">
        <v>1197</v>
      </c>
      <c r="I385" s="58" t="s">
        <v>1198</v>
      </c>
      <c r="J385" s="58"/>
    </row>
    <row r="386" spans="1:10" ht="15.75" customHeight="1" x14ac:dyDescent="0.25">
      <c r="A386" s="65" t="s">
        <v>42</v>
      </c>
      <c r="B386" s="85" t="s">
        <v>1199</v>
      </c>
      <c r="C386" s="65"/>
      <c r="D386" s="45" t="s">
        <v>1200</v>
      </c>
      <c r="E386" s="54"/>
      <c r="F386" s="56" t="s">
        <v>740</v>
      </c>
      <c r="G386" s="54" t="s">
        <v>1201</v>
      </c>
      <c r="H386" s="64" t="s">
        <v>1202</v>
      </c>
      <c r="I386" s="43" t="s">
        <v>1203</v>
      </c>
      <c r="J386" s="43"/>
    </row>
    <row r="387" spans="1:10" ht="15.75" customHeight="1" x14ac:dyDescent="0.25">
      <c r="A387" s="65" t="s">
        <v>42</v>
      </c>
      <c r="B387" s="65"/>
      <c r="C387" s="65"/>
      <c r="D387" s="45" t="s">
        <v>1204</v>
      </c>
      <c r="E387" s="54"/>
      <c r="F387" s="56" t="s">
        <v>740</v>
      </c>
      <c r="G387" s="54" t="s">
        <v>1205</v>
      </c>
      <c r="H387" s="64" t="s">
        <v>1206</v>
      </c>
      <c r="I387" s="43" t="s">
        <v>1207</v>
      </c>
      <c r="J387" s="43"/>
    </row>
    <row r="388" spans="1:10" ht="42" customHeight="1" x14ac:dyDescent="0.25">
      <c r="A388" s="43" t="s">
        <v>42</v>
      </c>
      <c r="B388" s="43"/>
      <c r="C388" s="43"/>
      <c r="D388" s="45" t="s">
        <v>1208</v>
      </c>
      <c r="E388" s="46"/>
      <c r="F388" s="47" t="s">
        <v>160</v>
      </c>
      <c r="G388" s="46" t="s">
        <v>1209</v>
      </c>
      <c r="H388" s="48" t="s">
        <v>172</v>
      </c>
      <c r="I388" s="43" t="s">
        <v>173</v>
      </c>
      <c r="J388" s="43" t="s">
        <v>72</v>
      </c>
    </row>
    <row r="389" spans="1:10" ht="37.5" customHeight="1" x14ac:dyDescent="0.25">
      <c r="A389" s="43" t="s">
        <v>42</v>
      </c>
      <c r="B389" s="43"/>
      <c r="C389" s="43"/>
      <c r="D389" s="45" t="s">
        <v>1210</v>
      </c>
      <c r="E389" s="46"/>
      <c r="F389" s="47" t="s">
        <v>740</v>
      </c>
      <c r="G389" s="46" t="s">
        <v>1211</v>
      </c>
      <c r="H389" s="48" t="s">
        <v>1212</v>
      </c>
      <c r="I389" s="43" t="s">
        <v>1213</v>
      </c>
      <c r="J389" s="43"/>
    </row>
    <row r="390" spans="1:10" ht="36" customHeight="1" x14ac:dyDescent="0.25">
      <c r="A390" s="43" t="s">
        <v>42</v>
      </c>
      <c r="B390" s="50" t="s">
        <v>1214</v>
      </c>
      <c r="C390" s="43"/>
      <c r="D390" s="45" t="s">
        <v>77</v>
      </c>
      <c r="E390" s="46"/>
      <c r="F390" s="47" t="s">
        <v>160</v>
      </c>
      <c r="G390" s="46" t="s">
        <v>1215</v>
      </c>
      <c r="H390" s="43" t="s">
        <v>1217</v>
      </c>
      <c r="I390" s="43" t="s">
        <v>163</v>
      </c>
      <c r="J390" s="43"/>
    </row>
    <row r="391" spans="1:10" ht="36" customHeight="1" x14ac:dyDescent="0.25">
      <c r="A391" s="43" t="s">
        <v>42</v>
      </c>
      <c r="B391" s="50" t="s">
        <v>1214</v>
      </c>
      <c r="C391" s="43"/>
      <c r="D391" s="45" t="s">
        <v>77</v>
      </c>
      <c r="E391" s="46"/>
      <c r="F391" s="47" t="s">
        <v>160</v>
      </c>
      <c r="G391" s="46" t="s">
        <v>1218</v>
      </c>
      <c r="H391" s="44" t="s">
        <v>1220</v>
      </c>
      <c r="I391" s="43" t="s">
        <v>247</v>
      </c>
      <c r="J391" s="43"/>
    </row>
    <row r="392" spans="1:10" ht="30" customHeight="1" x14ac:dyDescent="0.25">
      <c r="A392" s="43" t="s">
        <v>42</v>
      </c>
      <c r="B392" s="43"/>
      <c r="C392" s="43"/>
      <c r="D392" s="45" t="s">
        <v>77</v>
      </c>
      <c r="E392" s="46"/>
      <c r="F392" s="47" t="s">
        <v>267</v>
      </c>
      <c r="G392" s="46"/>
      <c r="H392" s="43" t="s">
        <v>1221</v>
      </c>
      <c r="I392" s="43" t="s">
        <v>1222</v>
      </c>
      <c r="J392" s="43"/>
    </row>
    <row r="393" spans="1:10" ht="34.5" customHeight="1" x14ac:dyDescent="0.25">
      <c r="A393" s="43" t="s">
        <v>42</v>
      </c>
      <c r="B393" s="43"/>
      <c r="C393" s="43"/>
      <c r="D393" s="45" t="s">
        <v>77</v>
      </c>
      <c r="E393" s="46"/>
      <c r="F393" s="47" t="s">
        <v>267</v>
      </c>
      <c r="G393" s="46"/>
      <c r="H393" s="43" t="s">
        <v>1223</v>
      </c>
      <c r="I393" s="43" t="s">
        <v>1224</v>
      </c>
      <c r="J393" s="43"/>
    </row>
    <row r="394" spans="1:10" ht="71.25" customHeight="1" x14ac:dyDescent="0.25">
      <c r="A394" s="43" t="s">
        <v>42</v>
      </c>
      <c r="B394" s="33" t="s">
        <v>17</v>
      </c>
      <c r="C394" s="33" t="s">
        <v>1225</v>
      </c>
      <c r="D394" s="63" t="s">
        <v>77</v>
      </c>
      <c r="E394" s="107"/>
      <c r="F394" s="56" t="s">
        <v>267</v>
      </c>
      <c r="G394" s="46" t="s">
        <v>1226</v>
      </c>
      <c r="H394" s="33" t="s">
        <v>1228</v>
      </c>
      <c r="I394" s="33" t="s">
        <v>1229</v>
      </c>
      <c r="J394" s="33" t="s">
        <v>104</v>
      </c>
    </row>
    <row r="395" spans="1:10" ht="34.5" customHeight="1" x14ac:dyDescent="0.25">
      <c r="A395" s="43" t="s">
        <v>42</v>
      </c>
      <c r="B395" s="43"/>
      <c r="C395" s="43"/>
      <c r="D395" s="45" t="s">
        <v>67</v>
      </c>
      <c r="E395" s="46"/>
      <c r="F395" s="47" t="s">
        <v>160</v>
      </c>
      <c r="G395" s="46" t="s">
        <v>1230</v>
      </c>
      <c r="H395" s="43" t="s">
        <v>1231</v>
      </c>
      <c r="I395" s="43"/>
      <c r="J395" s="43" t="s">
        <v>64</v>
      </c>
    </row>
    <row r="396" spans="1:10" ht="15.75" customHeight="1" x14ac:dyDescent="0.25">
      <c r="A396" s="65" t="s">
        <v>42</v>
      </c>
      <c r="B396" s="65"/>
      <c r="C396" s="65"/>
      <c r="D396" s="45" t="s">
        <v>248</v>
      </c>
      <c r="E396" s="54"/>
      <c r="F396" s="56" t="s">
        <v>740</v>
      </c>
      <c r="G396" s="54" t="s">
        <v>1233</v>
      </c>
      <c r="H396" s="64" t="s">
        <v>1234</v>
      </c>
      <c r="I396" s="43" t="s">
        <v>1207</v>
      </c>
      <c r="J396" s="43"/>
    </row>
    <row r="397" spans="1:10" ht="36.75" customHeight="1" thickBot="1" x14ac:dyDescent="0.3">
      <c r="A397" s="87" t="s">
        <v>42</v>
      </c>
      <c r="B397" s="87"/>
      <c r="C397" s="87"/>
      <c r="D397" s="69" t="s">
        <v>248</v>
      </c>
      <c r="E397" s="93"/>
      <c r="F397" s="92" t="s">
        <v>1195</v>
      </c>
      <c r="G397" s="93" t="s">
        <v>1235</v>
      </c>
      <c r="H397" s="108" t="s">
        <v>1197</v>
      </c>
      <c r="I397" s="67" t="s">
        <v>1198</v>
      </c>
      <c r="J397" s="67"/>
    </row>
    <row r="398" spans="1:10" ht="65.25" customHeight="1" x14ac:dyDescent="0.25">
      <c r="A398" s="58" t="s">
        <v>31</v>
      </c>
      <c r="B398" s="58" t="s">
        <v>37</v>
      </c>
      <c r="C398" s="58"/>
      <c r="D398" s="59" t="s">
        <v>1236</v>
      </c>
      <c r="E398" s="60"/>
      <c r="F398" s="61" t="s">
        <v>60</v>
      </c>
      <c r="G398" s="60" t="s">
        <v>1237</v>
      </c>
      <c r="H398" s="72" t="s">
        <v>1238</v>
      </c>
      <c r="I398" s="58" t="s">
        <v>1239</v>
      </c>
      <c r="J398" s="58" t="s">
        <v>124</v>
      </c>
    </row>
    <row r="399" spans="1:10" ht="49.5" customHeight="1" x14ac:dyDescent="0.25">
      <c r="A399" s="43" t="s">
        <v>31</v>
      </c>
      <c r="B399" s="43" t="s">
        <v>1240</v>
      </c>
      <c r="C399" s="43" t="s">
        <v>28</v>
      </c>
      <c r="D399" s="45" t="s">
        <v>1241</v>
      </c>
      <c r="E399" s="46"/>
      <c r="F399" s="47" t="s">
        <v>60</v>
      </c>
      <c r="G399" s="46" t="s">
        <v>1242</v>
      </c>
      <c r="H399" s="48" t="s">
        <v>1243</v>
      </c>
      <c r="I399" s="43" t="s">
        <v>1244</v>
      </c>
      <c r="J399" s="43" t="s">
        <v>124</v>
      </c>
    </row>
    <row r="400" spans="1:10" ht="47.25" customHeight="1" x14ac:dyDescent="0.25">
      <c r="A400" s="43" t="s">
        <v>31</v>
      </c>
      <c r="B400" s="43"/>
      <c r="C400" s="43"/>
      <c r="D400" s="45" t="s">
        <v>1245</v>
      </c>
      <c r="E400" s="46"/>
      <c r="F400" s="47" t="s">
        <v>60</v>
      </c>
      <c r="G400" s="53" t="s">
        <v>1246</v>
      </c>
      <c r="H400" s="48" t="s">
        <v>1247</v>
      </c>
      <c r="I400" s="43" t="s">
        <v>1248</v>
      </c>
      <c r="J400" s="43" t="s">
        <v>124</v>
      </c>
    </row>
    <row r="401" spans="1:10" ht="56.25" customHeight="1" x14ac:dyDescent="0.25">
      <c r="A401" s="43" t="s">
        <v>31</v>
      </c>
      <c r="B401" s="43" t="s">
        <v>28</v>
      </c>
      <c r="C401" s="43"/>
      <c r="D401" s="45" t="s">
        <v>1249</v>
      </c>
      <c r="E401" s="46"/>
      <c r="F401" s="47" t="s">
        <v>60</v>
      </c>
      <c r="G401" s="53" t="s">
        <v>1250</v>
      </c>
      <c r="H401" s="48" t="s">
        <v>1251</v>
      </c>
      <c r="I401" s="43" t="s">
        <v>1252</v>
      </c>
      <c r="J401" s="43" t="s">
        <v>124</v>
      </c>
    </row>
    <row r="402" spans="1:10" ht="34.5" customHeight="1" x14ac:dyDescent="0.25">
      <c r="A402" s="43" t="s">
        <v>31</v>
      </c>
      <c r="B402" s="43" t="s">
        <v>37</v>
      </c>
      <c r="C402" s="43"/>
      <c r="D402" s="45" t="s">
        <v>1253</v>
      </c>
      <c r="E402" s="46"/>
      <c r="F402" s="47" t="s">
        <v>60</v>
      </c>
      <c r="G402" s="53" t="s">
        <v>1254</v>
      </c>
      <c r="H402" s="48" t="s">
        <v>1255</v>
      </c>
      <c r="I402" s="43" t="s">
        <v>1256</v>
      </c>
      <c r="J402" s="43" t="s">
        <v>135</v>
      </c>
    </row>
    <row r="403" spans="1:10" ht="57" customHeight="1" x14ac:dyDescent="0.25">
      <c r="A403" s="43" t="s">
        <v>31</v>
      </c>
      <c r="B403" s="43" t="s">
        <v>30</v>
      </c>
      <c r="C403" s="43"/>
      <c r="D403" s="45" t="s">
        <v>67</v>
      </c>
      <c r="E403" s="46"/>
      <c r="F403" s="47" t="s">
        <v>60</v>
      </c>
      <c r="G403" s="53" t="s">
        <v>1257</v>
      </c>
      <c r="H403" s="43" t="s">
        <v>1258</v>
      </c>
      <c r="I403" s="43" t="s">
        <v>1259</v>
      </c>
      <c r="J403" s="43" t="s">
        <v>124</v>
      </c>
    </row>
    <row r="404" spans="1:10" ht="30" customHeight="1" x14ac:dyDescent="0.25">
      <c r="A404" s="43" t="s">
        <v>31</v>
      </c>
      <c r="B404" s="43" t="s">
        <v>1240</v>
      </c>
      <c r="C404" s="43" t="s">
        <v>30</v>
      </c>
      <c r="D404" s="45" t="s">
        <v>67</v>
      </c>
      <c r="E404" s="46"/>
      <c r="F404" s="47" t="s">
        <v>60</v>
      </c>
      <c r="G404" s="53" t="s">
        <v>1260</v>
      </c>
      <c r="H404" s="45" t="s">
        <v>1261</v>
      </c>
      <c r="I404" s="45" t="s">
        <v>1262</v>
      </c>
      <c r="J404" s="45" t="s">
        <v>72</v>
      </c>
    </row>
    <row r="405" spans="1:10" ht="105.75" customHeight="1" x14ac:dyDescent="0.25">
      <c r="A405" s="43" t="s">
        <v>31</v>
      </c>
      <c r="B405" s="43" t="s">
        <v>13</v>
      </c>
      <c r="C405" s="43"/>
      <c r="D405" s="51" t="s">
        <v>77</v>
      </c>
      <c r="E405" s="50"/>
      <c r="F405" s="46" t="s">
        <v>60</v>
      </c>
      <c r="G405" s="46" t="s">
        <v>1263</v>
      </c>
      <c r="H405" s="44" t="s">
        <v>1264</v>
      </c>
      <c r="I405" s="43" t="s">
        <v>1265</v>
      </c>
      <c r="J405" s="43" t="s">
        <v>135</v>
      </c>
    </row>
    <row r="406" spans="1:10" ht="54" customHeight="1" x14ac:dyDescent="0.25">
      <c r="A406" s="43" t="s">
        <v>31</v>
      </c>
      <c r="B406" s="43" t="s">
        <v>37</v>
      </c>
      <c r="C406" s="43"/>
      <c r="D406" s="45" t="s">
        <v>77</v>
      </c>
      <c r="E406" s="46"/>
      <c r="F406" s="47" t="s">
        <v>60</v>
      </c>
      <c r="G406" s="46" t="s">
        <v>1266</v>
      </c>
      <c r="H406" s="43" t="s">
        <v>1267</v>
      </c>
      <c r="I406" s="43" t="s">
        <v>1239</v>
      </c>
      <c r="J406" s="43" t="s">
        <v>124</v>
      </c>
    </row>
    <row r="407" spans="1:10" ht="37.5" customHeight="1" x14ac:dyDescent="0.25">
      <c r="A407" s="43" t="s">
        <v>31</v>
      </c>
      <c r="B407" s="43"/>
      <c r="C407" s="43"/>
      <c r="D407" s="45" t="s">
        <v>1268</v>
      </c>
      <c r="E407" s="54" t="s">
        <v>1269</v>
      </c>
      <c r="F407" s="56" t="s">
        <v>60</v>
      </c>
      <c r="G407" s="54" t="s">
        <v>1270</v>
      </c>
      <c r="H407" s="64" t="s">
        <v>1271</v>
      </c>
      <c r="I407" s="43" t="s">
        <v>1272</v>
      </c>
      <c r="J407" s="43" t="s">
        <v>81</v>
      </c>
    </row>
    <row r="408" spans="1:10" ht="36.75" customHeight="1" x14ac:dyDescent="0.25">
      <c r="A408" s="43" t="s">
        <v>31</v>
      </c>
      <c r="B408" s="43"/>
      <c r="C408" s="43"/>
      <c r="D408" s="45" t="s">
        <v>1273</v>
      </c>
      <c r="E408" s="54" t="s">
        <v>1274</v>
      </c>
      <c r="F408" s="56" t="s">
        <v>60</v>
      </c>
      <c r="G408" s="54" t="s">
        <v>1275</v>
      </c>
      <c r="H408" s="64" t="s">
        <v>1276</v>
      </c>
      <c r="I408" s="43" t="s">
        <v>1277</v>
      </c>
      <c r="J408" s="43" t="s">
        <v>124</v>
      </c>
    </row>
    <row r="409" spans="1:10" ht="15.75" customHeight="1" x14ac:dyDescent="0.25">
      <c r="A409" s="43" t="s">
        <v>31</v>
      </c>
      <c r="B409" s="66" t="s">
        <v>1278</v>
      </c>
      <c r="C409" s="43"/>
      <c r="D409" s="45" t="s">
        <v>1279</v>
      </c>
      <c r="E409" s="46" t="s">
        <v>1280</v>
      </c>
      <c r="F409" s="47"/>
      <c r="G409" s="46"/>
      <c r="H409" s="95" t="s">
        <v>1281</v>
      </c>
      <c r="I409" s="45"/>
      <c r="J409" s="45"/>
    </row>
    <row r="410" spans="1:10" ht="15.75" customHeight="1" x14ac:dyDescent="0.25">
      <c r="A410" s="43" t="s">
        <v>31</v>
      </c>
      <c r="B410" s="43"/>
      <c r="C410" s="43"/>
      <c r="D410" s="45" t="s">
        <v>1282</v>
      </c>
      <c r="E410" s="46" t="s">
        <v>1283</v>
      </c>
      <c r="F410" s="47"/>
      <c r="G410" s="46"/>
      <c r="H410" s="95" t="s">
        <v>1284</v>
      </c>
      <c r="I410" s="45" t="s">
        <v>1285</v>
      </c>
      <c r="J410" s="45" t="s">
        <v>64</v>
      </c>
    </row>
    <row r="411" spans="1:10" ht="47.25" customHeight="1" x14ac:dyDescent="0.25">
      <c r="A411" s="43" t="s">
        <v>31</v>
      </c>
      <c r="B411" s="43"/>
      <c r="C411" s="43"/>
      <c r="D411" s="45" t="s">
        <v>111</v>
      </c>
      <c r="E411" s="46"/>
      <c r="F411" s="47" t="s">
        <v>60</v>
      </c>
      <c r="G411" s="53" t="s">
        <v>1286</v>
      </c>
      <c r="H411" s="43" t="s">
        <v>1287</v>
      </c>
      <c r="I411" s="43" t="s">
        <v>1248</v>
      </c>
      <c r="J411" s="43" t="s">
        <v>124</v>
      </c>
    </row>
    <row r="412" spans="1:10" ht="37.5" customHeight="1" x14ac:dyDescent="0.25">
      <c r="A412" s="43" t="s">
        <v>31</v>
      </c>
      <c r="B412" s="43"/>
      <c r="C412" s="43"/>
      <c r="D412" s="45" t="s">
        <v>111</v>
      </c>
      <c r="E412" s="53" t="s">
        <v>1288</v>
      </c>
      <c r="F412" s="47" t="s">
        <v>60</v>
      </c>
      <c r="G412" s="46" t="s">
        <v>1289</v>
      </c>
      <c r="H412" s="44" t="s">
        <v>1290</v>
      </c>
      <c r="I412" s="43" t="s">
        <v>1291</v>
      </c>
      <c r="J412" s="43" t="s">
        <v>124</v>
      </c>
    </row>
    <row r="413" spans="1:10" ht="31.5" customHeight="1" x14ac:dyDescent="0.25">
      <c r="A413" s="43" t="s">
        <v>31</v>
      </c>
      <c r="B413" s="43"/>
      <c r="C413" s="43"/>
      <c r="D413" s="45" t="s">
        <v>111</v>
      </c>
      <c r="E413" s="53" t="s">
        <v>1292</v>
      </c>
      <c r="F413" s="47"/>
      <c r="G413" s="46"/>
      <c r="H413" s="43" t="s">
        <v>1293</v>
      </c>
      <c r="I413" s="43" t="s">
        <v>1294</v>
      </c>
      <c r="J413" s="43" t="s">
        <v>81</v>
      </c>
    </row>
    <row r="414" spans="1:10" ht="36.75" customHeight="1" x14ac:dyDescent="0.25">
      <c r="A414" s="43" t="s">
        <v>31</v>
      </c>
      <c r="B414" s="43"/>
      <c r="C414" s="43"/>
      <c r="D414" s="45" t="s">
        <v>111</v>
      </c>
      <c r="E414" s="90" t="s">
        <v>1295</v>
      </c>
      <c r="F414" s="97"/>
      <c r="G414" s="98"/>
      <c r="H414" s="65" t="s">
        <v>1296</v>
      </c>
      <c r="I414" s="43" t="s">
        <v>1297</v>
      </c>
      <c r="J414" s="43" t="s">
        <v>124</v>
      </c>
    </row>
    <row r="415" spans="1:10" ht="28.5" customHeight="1" x14ac:dyDescent="0.25">
      <c r="A415" s="43" t="s">
        <v>31</v>
      </c>
      <c r="B415" s="43" t="s">
        <v>28</v>
      </c>
      <c r="C415" s="43" t="s">
        <v>1298</v>
      </c>
      <c r="D415" s="45" t="s">
        <v>111</v>
      </c>
      <c r="E415" s="46" t="s">
        <v>1299</v>
      </c>
      <c r="F415" s="47"/>
      <c r="G415" s="46"/>
      <c r="H415" s="43" t="s">
        <v>1300</v>
      </c>
      <c r="I415" s="43"/>
      <c r="J415" s="43" t="s">
        <v>135</v>
      </c>
    </row>
    <row r="416" spans="1:10" ht="38.25" customHeight="1" x14ac:dyDescent="0.25">
      <c r="A416" s="43" t="s">
        <v>31</v>
      </c>
      <c r="B416" s="43"/>
      <c r="C416" s="43"/>
      <c r="D416" s="45" t="s">
        <v>111</v>
      </c>
      <c r="E416" s="46"/>
      <c r="F416" s="86" t="s">
        <v>60</v>
      </c>
      <c r="G416" s="53" t="s">
        <v>1301</v>
      </c>
      <c r="H416" s="65" t="s">
        <v>1302</v>
      </c>
      <c r="I416" s="43"/>
      <c r="J416" s="43"/>
    </row>
    <row r="417" spans="1:10" ht="31.5" customHeight="1" x14ac:dyDescent="0.25">
      <c r="A417" s="43" t="s">
        <v>31</v>
      </c>
      <c r="B417" s="43" t="s">
        <v>1298</v>
      </c>
      <c r="C417" s="43"/>
      <c r="D417" s="45" t="s">
        <v>111</v>
      </c>
      <c r="E417" s="46"/>
      <c r="F417" s="47"/>
      <c r="G417" s="46"/>
      <c r="H417" s="45" t="s">
        <v>1303</v>
      </c>
      <c r="I417" s="45" t="s">
        <v>1304</v>
      </c>
      <c r="J417" s="45"/>
    </row>
    <row r="418" spans="1:10" ht="30.75" customHeight="1" x14ac:dyDescent="0.25">
      <c r="A418" s="43" t="s">
        <v>31</v>
      </c>
      <c r="B418" s="43"/>
      <c r="C418" s="43"/>
      <c r="D418" s="45" t="s">
        <v>111</v>
      </c>
      <c r="E418" s="46"/>
      <c r="F418" s="47"/>
      <c r="G418" s="46"/>
      <c r="H418" s="45" t="s">
        <v>1305</v>
      </c>
      <c r="I418" s="45" t="s">
        <v>1306</v>
      </c>
      <c r="J418" s="45" t="s">
        <v>72</v>
      </c>
    </row>
    <row r="419" spans="1:10" ht="29.25" customHeight="1" x14ac:dyDescent="0.25">
      <c r="A419" s="43" t="s">
        <v>31</v>
      </c>
      <c r="B419" s="43"/>
      <c r="C419" s="43"/>
      <c r="D419" s="45" t="s">
        <v>111</v>
      </c>
      <c r="E419" s="46"/>
      <c r="F419" s="47"/>
      <c r="G419" s="46"/>
      <c r="H419" s="43" t="s">
        <v>1307</v>
      </c>
      <c r="I419" s="43"/>
      <c r="J419" s="43"/>
    </row>
    <row r="420" spans="1:10" ht="29.25" customHeight="1" x14ac:dyDescent="0.25">
      <c r="A420" s="43" t="s">
        <v>31</v>
      </c>
      <c r="B420" s="43" t="s">
        <v>1298</v>
      </c>
      <c r="C420" s="43"/>
      <c r="D420" s="45" t="s">
        <v>111</v>
      </c>
      <c r="E420" s="46"/>
      <c r="F420" s="47"/>
      <c r="G420" s="46"/>
      <c r="H420" s="43" t="s">
        <v>1308</v>
      </c>
      <c r="I420" s="43"/>
      <c r="J420" s="43"/>
    </row>
    <row r="421" spans="1:10" ht="29.25" customHeight="1" x14ac:dyDescent="0.25">
      <c r="A421" s="43" t="s">
        <v>31</v>
      </c>
      <c r="B421" s="43"/>
      <c r="C421" s="43"/>
      <c r="D421" s="45" t="s">
        <v>111</v>
      </c>
      <c r="E421" s="46"/>
      <c r="F421" s="47"/>
      <c r="G421" s="46"/>
      <c r="H421" s="43" t="s">
        <v>1309</v>
      </c>
      <c r="I421" s="43"/>
      <c r="J421" s="43" t="s">
        <v>135</v>
      </c>
    </row>
    <row r="422" spans="1:10" ht="30.75" customHeight="1" x14ac:dyDescent="0.25">
      <c r="A422" s="43" t="s">
        <v>31</v>
      </c>
      <c r="B422" s="43"/>
      <c r="C422" s="43"/>
      <c r="D422" s="51" t="s">
        <v>111</v>
      </c>
      <c r="E422" s="46"/>
      <c r="F422" s="47"/>
      <c r="G422" s="46"/>
      <c r="H422" s="43" t="s">
        <v>1310</v>
      </c>
      <c r="I422" s="43" t="s">
        <v>1311</v>
      </c>
      <c r="J422" s="43"/>
    </row>
    <row r="423" spans="1:10" ht="76.5" customHeight="1" x14ac:dyDescent="0.25">
      <c r="A423" s="43" t="s">
        <v>31</v>
      </c>
      <c r="B423" s="43"/>
      <c r="C423" s="43"/>
      <c r="D423" s="109" t="s">
        <v>111</v>
      </c>
      <c r="E423" s="46"/>
      <c r="F423" s="47"/>
      <c r="G423" s="53"/>
      <c r="H423" s="44" t="s">
        <v>1312</v>
      </c>
      <c r="I423" s="43"/>
      <c r="J423" s="43"/>
    </row>
    <row r="424" spans="1:10" ht="76.5" customHeight="1" x14ac:dyDescent="0.25">
      <c r="A424" s="43" t="s">
        <v>31</v>
      </c>
      <c r="B424" s="43"/>
      <c r="C424" s="43"/>
      <c r="D424" s="109" t="s">
        <v>111</v>
      </c>
      <c r="E424" s="46"/>
      <c r="F424" s="47"/>
      <c r="G424" s="53"/>
      <c r="H424" s="44" t="s">
        <v>1313</v>
      </c>
      <c r="I424" s="43"/>
      <c r="J424" s="43"/>
    </row>
    <row r="425" spans="1:10" ht="29.25" customHeight="1" x14ac:dyDescent="0.25">
      <c r="A425" s="43" t="s">
        <v>31</v>
      </c>
      <c r="B425" s="43"/>
      <c r="C425" s="43"/>
      <c r="D425" s="45" t="s">
        <v>140</v>
      </c>
      <c r="E425" s="46"/>
      <c r="F425" s="47"/>
      <c r="G425" s="46"/>
      <c r="H425" s="43" t="s">
        <v>1314</v>
      </c>
      <c r="I425" s="43" t="s">
        <v>1315</v>
      </c>
      <c r="J425" s="43" t="s">
        <v>72</v>
      </c>
    </row>
    <row r="426" spans="1:10" ht="36.75" customHeight="1" x14ac:dyDescent="0.25">
      <c r="A426" s="43" t="s">
        <v>31</v>
      </c>
      <c r="B426" s="43"/>
      <c r="C426" s="43"/>
      <c r="D426" s="45" t="s">
        <v>140</v>
      </c>
      <c r="E426" s="46"/>
      <c r="F426" s="47"/>
      <c r="G426" s="46"/>
      <c r="H426" s="43" t="s">
        <v>1316</v>
      </c>
      <c r="I426" s="43" t="s">
        <v>1317</v>
      </c>
      <c r="J426" s="43" t="s">
        <v>124</v>
      </c>
    </row>
    <row r="427" spans="1:10" ht="33.75" customHeight="1" x14ac:dyDescent="0.25">
      <c r="A427" s="43" t="s">
        <v>31</v>
      </c>
      <c r="B427" s="43" t="s">
        <v>28</v>
      </c>
      <c r="C427" s="43" t="s">
        <v>30</v>
      </c>
      <c r="D427" s="45" t="s">
        <v>140</v>
      </c>
      <c r="E427" s="46"/>
      <c r="F427" s="47"/>
      <c r="G427" s="46"/>
      <c r="H427" s="43" t="s">
        <v>1318</v>
      </c>
      <c r="I427" s="43" t="s">
        <v>1319</v>
      </c>
      <c r="J427" s="43" t="s">
        <v>124</v>
      </c>
    </row>
    <row r="428" spans="1:10" ht="27.75" customHeight="1" x14ac:dyDescent="0.25">
      <c r="A428" s="43" t="s">
        <v>31</v>
      </c>
      <c r="B428" s="43"/>
      <c r="C428" s="43"/>
      <c r="D428" s="45" t="s">
        <v>140</v>
      </c>
      <c r="E428" s="46"/>
      <c r="F428" s="47"/>
      <c r="G428" s="46"/>
      <c r="H428" s="43" t="s">
        <v>1320</v>
      </c>
      <c r="I428" s="43" t="s">
        <v>1321</v>
      </c>
      <c r="J428" s="43" t="s">
        <v>124</v>
      </c>
    </row>
    <row r="429" spans="1:10" ht="27.75" customHeight="1" x14ac:dyDescent="0.25">
      <c r="A429" s="43" t="s">
        <v>31</v>
      </c>
      <c r="B429" s="43"/>
      <c r="C429" s="43"/>
      <c r="D429" s="45" t="s">
        <v>140</v>
      </c>
      <c r="E429" s="46"/>
      <c r="F429" s="47"/>
      <c r="G429" s="46"/>
      <c r="H429" s="43" t="s">
        <v>1322</v>
      </c>
      <c r="I429" s="43"/>
      <c r="J429" s="43"/>
    </row>
    <row r="430" spans="1:10" ht="27.75" customHeight="1" x14ac:dyDescent="0.25">
      <c r="A430" s="43" t="s">
        <v>31</v>
      </c>
      <c r="B430" s="43"/>
      <c r="C430" s="43"/>
      <c r="D430" s="45" t="s">
        <v>140</v>
      </c>
      <c r="E430" s="46"/>
      <c r="F430" s="47"/>
      <c r="G430" s="46"/>
      <c r="H430" s="43" t="s">
        <v>1323</v>
      </c>
      <c r="I430" s="43"/>
      <c r="J430" s="43"/>
    </row>
    <row r="431" spans="1:10" ht="27.75" customHeight="1" x14ac:dyDescent="0.25">
      <c r="A431" s="43" t="s">
        <v>31</v>
      </c>
      <c r="B431" s="262" t="s">
        <v>250</v>
      </c>
      <c r="C431" s="43"/>
      <c r="D431" s="45" t="s">
        <v>140</v>
      </c>
      <c r="E431" s="46"/>
      <c r="F431" s="47"/>
      <c r="G431" s="46"/>
      <c r="H431" s="43" t="s">
        <v>1324</v>
      </c>
      <c r="I431" s="43"/>
      <c r="J431" s="43"/>
    </row>
    <row r="432" spans="1:10" ht="28.5" customHeight="1" x14ac:dyDescent="0.25">
      <c r="A432" s="43" t="s">
        <v>31</v>
      </c>
      <c r="B432" s="43"/>
      <c r="C432" s="43"/>
      <c r="D432" s="51" t="s">
        <v>140</v>
      </c>
      <c r="E432" s="46"/>
      <c r="F432" s="47"/>
      <c r="G432" s="46"/>
      <c r="H432" s="43" t="s">
        <v>1325</v>
      </c>
      <c r="I432" s="43" t="s">
        <v>1326</v>
      </c>
      <c r="J432" s="43" t="s">
        <v>81</v>
      </c>
    </row>
    <row r="433" spans="1:10" ht="76.5" customHeight="1" x14ac:dyDescent="0.25">
      <c r="A433" s="43" t="s">
        <v>31</v>
      </c>
      <c r="B433" s="43"/>
      <c r="C433" s="43"/>
      <c r="D433" s="109" t="s">
        <v>140</v>
      </c>
      <c r="E433" s="46"/>
      <c r="F433" s="47"/>
      <c r="G433" s="53"/>
      <c r="H433" s="44" t="s">
        <v>1327</v>
      </c>
      <c r="I433" s="44" t="s">
        <v>1328</v>
      </c>
      <c r="J433" s="43"/>
    </row>
    <row r="434" spans="1:10" ht="76.5" customHeight="1" thickBot="1" x14ac:dyDescent="0.3">
      <c r="A434" s="43" t="s">
        <v>31</v>
      </c>
      <c r="B434" s="43"/>
      <c r="C434" s="43"/>
      <c r="D434" s="109" t="s">
        <v>140</v>
      </c>
      <c r="E434" s="46"/>
      <c r="F434" s="47"/>
      <c r="G434" s="53"/>
      <c r="H434" s="44" t="s">
        <v>1329</v>
      </c>
      <c r="I434" s="43"/>
      <c r="J434" s="43"/>
    </row>
    <row r="435" spans="1:10" ht="28.5" customHeight="1" x14ac:dyDescent="0.25">
      <c r="A435" s="58" t="s">
        <v>17</v>
      </c>
      <c r="B435" s="58"/>
      <c r="C435" s="58"/>
      <c r="D435" s="59" t="s">
        <v>1330</v>
      </c>
      <c r="E435" s="60"/>
      <c r="F435" s="61" t="s">
        <v>267</v>
      </c>
      <c r="G435" s="60" t="s">
        <v>1331</v>
      </c>
      <c r="H435" s="72" t="s">
        <v>1332</v>
      </c>
      <c r="I435" s="58" t="s">
        <v>1333</v>
      </c>
      <c r="J435" s="58" t="s">
        <v>124</v>
      </c>
    </row>
    <row r="436" spans="1:10" ht="33.75" customHeight="1" x14ac:dyDescent="0.25">
      <c r="A436" s="43" t="s">
        <v>17</v>
      </c>
      <c r="B436" s="43"/>
      <c r="C436" s="43"/>
      <c r="D436" s="45" t="s">
        <v>1334</v>
      </c>
      <c r="E436" s="46"/>
      <c r="F436" s="47" t="s">
        <v>267</v>
      </c>
      <c r="G436" s="46" t="s">
        <v>1335</v>
      </c>
      <c r="H436" s="48" t="s">
        <v>1336</v>
      </c>
      <c r="I436" s="43" t="s">
        <v>1337</v>
      </c>
      <c r="J436" s="43" t="s">
        <v>124</v>
      </c>
    </row>
    <row r="437" spans="1:10" ht="24.75" customHeight="1" x14ac:dyDescent="0.25">
      <c r="A437" s="43" t="s">
        <v>17</v>
      </c>
      <c r="B437" s="43"/>
      <c r="C437" s="43"/>
      <c r="D437" s="45" t="s">
        <v>1338</v>
      </c>
      <c r="E437" s="46"/>
      <c r="F437" s="47" t="s">
        <v>160</v>
      </c>
      <c r="G437" s="46" t="s">
        <v>1339</v>
      </c>
      <c r="H437" s="48" t="s">
        <v>1340</v>
      </c>
      <c r="I437" s="43" t="s">
        <v>1341</v>
      </c>
      <c r="J437" s="43" t="s">
        <v>124</v>
      </c>
    </row>
    <row r="438" spans="1:10" ht="33" customHeight="1" x14ac:dyDescent="0.25">
      <c r="A438" s="65" t="s">
        <v>17</v>
      </c>
      <c r="B438" s="65"/>
      <c r="C438" s="65"/>
      <c r="D438" s="45" t="s">
        <v>1342</v>
      </c>
      <c r="E438" s="54"/>
      <c r="F438" s="56" t="s">
        <v>160</v>
      </c>
      <c r="G438" s="54" t="s">
        <v>1343</v>
      </c>
      <c r="H438" s="64" t="s">
        <v>1344</v>
      </c>
      <c r="I438" s="43" t="s">
        <v>1345</v>
      </c>
      <c r="J438" s="43" t="s">
        <v>124</v>
      </c>
    </row>
    <row r="439" spans="1:10" ht="15.75" customHeight="1" x14ac:dyDescent="0.25">
      <c r="A439" s="65" t="s">
        <v>17</v>
      </c>
      <c r="B439" s="66"/>
      <c r="C439" s="65"/>
      <c r="D439" s="45" t="s">
        <v>1346</v>
      </c>
      <c r="E439" s="54"/>
      <c r="F439" s="56" t="s">
        <v>160</v>
      </c>
      <c r="G439" s="54" t="s">
        <v>1347</v>
      </c>
      <c r="H439" s="64" t="s">
        <v>1348</v>
      </c>
      <c r="I439" s="43" t="s">
        <v>1349</v>
      </c>
      <c r="J439" s="43" t="s">
        <v>124</v>
      </c>
    </row>
    <row r="440" spans="1:10" ht="27.75" customHeight="1" x14ac:dyDescent="0.25">
      <c r="A440" s="43" t="s">
        <v>17</v>
      </c>
      <c r="B440" s="43"/>
      <c r="C440" s="43"/>
      <c r="D440" s="45" t="s">
        <v>1350</v>
      </c>
      <c r="E440" s="46"/>
      <c r="F440" s="47" t="s">
        <v>267</v>
      </c>
      <c r="G440" s="46" t="s">
        <v>1351</v>
      </c>
      <c r="H440" s="48" t="s">
        <v>1352</v>
      </c>
      <c r="I440" s="43" t="s">
        <v>1353</v>
      </c>
      <c r="J440" s="43" t="s">
        <v>124</v>
      </c>
    </row>
    <row r="441" spans="1:10" ht="41.25" customHeight="1" x14ac:dyDescent="0.25">
      <c r="A441" s="43" t="s">
        <v>17</v>
      </c>
      <c r="B441" s="66"/>
      <c r="C441" s="43"/>
      <c r="D441" s="45" t="s">
        <v>1354</v>
      </c>
      <c r="E441" s="46"/>
      <c r="F441" s="47" t="s">
        <v>160</v>
      </c>
      <c r="G441" s="46" t="s">
        <v>1355</v>
      </c>
      <c r="H441" s="48" t="s">
        <v>1356</v>
      </c>
      <c r="I441" s="43" t="s">
        <v>1357</v>
      </c>
      <c r="J441" s="43" t="s">
        <v>104</v>
      </c>
    </row>
    <row r="442" spans="1:10" ht="62.25" customHeight="1" x14ac:dyDescent="0.25">
      <c r="A442" s="43" t="s">
        <v>17</v>
      </c>
      <c r="B442" s="43"/>
      <c r="C442" s="43"/>
      <c r="D442" s="45" t="s">
        <v>77</v>
      </c>
      <c r="E442" s="263"/>
      <c r="F442" s="264" t="s">
        <v>160</v>
      </c>
      <c r="G442" s="263" t="s">
        <v>1358</v>
      </c>
      <c r="H442" s="43" t="s">
        <v>1332</v>
      </c>
      <c r="I442" s="43" t="s">
        <v>1333</v>
      </c>
      <c r="J442" s="43"/>
    </row>
    <row r="443" spans="1:10" ht="62.25" customHeight="1" x14ac:dyDescent="0.25">
      <c r="A443" s="43" t="s">
        <v>17</v>
      </c>
      <c r="B443" s="43"/>
      <c r="C443" s="43"/>
      <c r="D443" s="45" t="s">
        <v>77</v>
      </c>
      <c r="E443" s="263"/>
      <c r="F443" s="264" t="s">
        <v>267</v>
      </c>
      <c r="G443" s="263" t="s">
        <v>1359</v>
      </c>
      <c r="H443" s="43" t="s">
        <v>1336</v>
      </c>
      <c r="I443" s="43"/>
      <c r="J443" s="43"/>
    </row>
    <row r="444" spans="1:10" ht="53.25" customHeight="1" x14ac:dyDescent="0.25">
      <c r="A444" s="43" t="s">
        <v>17</v>
      </c>
      <c r="B444" s="43"/>
      <c r="C444" s="43"/>
      <c r="D444" s="45" t="s">
        <v>77</v>
      </c>
      <c r="E444" s="263"/>
      <c r="F444" s="264" t="s">
        <v>267</v>
      </c>
      <c r="G444" s="263" t="s">
        <v>1360</v>
      </c>
      <c r="H444" s="43" t="s">
        <v>1340</v>
      </c>
      <c r="I444" s="43" t="s">
        <v>1341</v>
      </c>
      <c r="J444" s="43" t="s">
        <v>124</v>
      </c>
    </row>
    <row r="445" spans="1:10" ht="65.25" customHeight="1" x14ac:dyDescent="0.25">
      <c r="A445" s="43" t="s">
        <v>17</v>
      </c>
      <c r="B445" s="43"/>
      <c r="C445" s="43"/>
      <c r="D445" s="45" t="s">
        <v>77</v>
      </c>
      <c r="E445" s="46"/>
      <c r="F445" s="47" t="s">
        <v>267</v>
      </c>
      <c r="G445" s="46" t="s">
        <v>1361</v>
      </c>
      <c r="H445" s="43" t="s">
        <v>1362</v>
      </c>
      <c r="I445" s="43" t="s">
        <v>1363</v>
      </c>
      <c r="J445" s="43" t="s">
        <v>72</v>
      </c>
    </row>
    <row r="446" spans="1:10" ht="15.75" customHeight="1" x14ac:dyDescent="0.25">
      <c r="A446" s="43" t="s">
        <v>17</v>
      </c>
      <c r="B446" s="43"/>
      <c r="C446" s="43"/>
      <c r="D446" s="45" t="s">
        <v>77</v>
      </c>
      <c r="E446" s="46"/>
      <c r="F446" s="47" t="s">
        <v>160</v>
      </c>
      <c r="G446" s="46" t="s">
        <v>1364</v>
      </c>
      <c r="H446" s="43" t="s">
        <v>1366</v>
      </c>
      <c r="I446" s="43" t="s">
        <v>1367</v>
      </c>
      <c r="J446" s="43" t="s">
        <v>81</v>
      </c>
    </row>
    <row r="447" spans="1:10" ht="15.75" customHeight="1" x14ac:dyDescent="0.25">
      <c r="A447" s="43" t="s">
        <v>17</v>
      </c>
      <c r="B447" s="43"/>
      <c r="C447" s="43"/>
      <c r="D447" s="45" t="s">
        <v>77</v>
      </c>
      <c r="E447" s="46"/>
      <c r="F447" s="47" t="s">
        <v>160</v>
      </c>
      <c r="G447" s="46" t="s">
        <v>1368</v>
      </c>
      <c r="H447" s="65" t="s">
        <v>1344</v>
      </c>
      <c r="I447" s="43" t="s">
        <v>1370</v>
      </c>
      <c r="J447" s="43" t="s">
        <v>124</v>
      </c>
    </row>
    <row r="448" spans="1:10" ht="15.75" customHeight="1" x14ac:dyDescent="0.25">
      <c r="A448" s="65" t="s">
        <v>17</v>
      </c>
      <c r="B448" s="66"/>
      <c r="C448" s="65"/>
      <c r="D448" s="51" t="s">
        <v>77</v>
      </c>
      <c r="E448" s="54"/>
      <c r="F448" s="56" t="s">
        <v>160</v>
      </c>
      <c r="G448" s="90" t="s">
        <v>1371</v>
      </c>
      <c r="H448" s="65" t="s">
        <v>1348</v>
      </c>
      <c r="I448" s="43" t="s">
        <v>1349</v>
      </c>
      <c r="J448" s="43" t="s">
        <v>124</v>
      </c>
    </row>
    <row r="449" spans="1:10" ht="36" customHeight="1" x14ac:dyDescent="0.25">
      <c r="A449" s="43" t="s">
        <v>17</v>
      </c>
      <c r="B449" s="66"/>
      <c r="C449" s="43"/>
      <c r="D449" s="45" t="s">
        <v>77</v>
      </c>
      <c r="E449" s="46"/>
      <c r="F449" s="47" t="s">
        <v>160</v>
      </c>
      <c r="G449" s="46" t="s">
        <v>1373</v>
      </c>
      <c r="H449" s="43" t="s">
        <v>1374</v>
      </c>
      <c r="I449" s="43" t="s">
        <v>1375</v>
      </c>
      <c r="J449" s="43" t="s">
        <v>98</v>
      </c>
    </row>
    <row r="450" spans="1:10" ht="37.5" customHeight="1" x14ac:dyDescent="0.25">
      <c r="A450" s="43" t="s">
        <v>17</v>
      </c>
      <c r="B450" s="66"/>
      <c r="C450" s="43"/>
      <c r="D450" s="45" t="s">
        <v>77</v>
      </c>
      <c r="E450" s="46"/>
      <c r="F450" s="47" t="s">
        <v>160</v>
      </c>
      <c r="G450" s="46"/>
      <c r="H450" s="43" t="s">
        <v>1377</v>
      </c>
      <c r="I450" s="43" t="s">
        <v>1378</v>
      </c>
      <c r="J450" s="43" t="s">
        <v>124</v>
      </c>
    </row>
    <row r="451" spans="1:10" ht="28.5" customHeight="1" x14ac:dyDescent="0.25">
      <c r="A451" s="43" t="s">
        <v>17</v>
      </c>
      <c r="B451" s="66"/>
      <c r="C451" s="43"/>
      <c r="D451" s="45" t="s">
        <v>77</v>
      </c>
      <c r="E451" s="46"/>
      <c r="F451" s="47" t="s">
        <v>267</v>
      </c>
      <c r="G451" s="46"/>
      <c r="H451" s="43" t="s">
        <v>1380</v>
      </c>
      <c r="I451" s="43" t="s">
        <v>1381</v>
      </c>
      <c r="J451" s="43" t="s">
        <v>124</v>
      </c>
    </row>
    <row r="452" spans="1:10" ht="27" customHeight="1" x14ac:dyDescent="0.25">
      <c r="A452" s="43" t="s">
        <v>17</v>
      </c>
      <c r="B452" s="66"/>
      <c r="C452" s="43"/>
      <c r="D452" s="45" t="s">
        <v>77</v>
      </c>
      <c r="E452" s="46"/>
      <c r="F452" s="47" t="s">
        <v>267</v>
      </c>
      <c r="G452" s="46"/>
      <c r="H452" s="44" t="s">
        <v>1383</v>
      </c>
      <c r="I452" s="43" t="s">
        <v>1384</v>
      </c>
      <c r="J452" s="43" t="s">
        <v>81</v>
      </c>
    </row>
    <row r="453" spans="1:10" ht="33" customHeight="1" x14ac:dyDescent="0.25">
      <c r="A453" s="43" t="s">
        <v>17</v>
      </c>
      <c r="B453" s="66"/>
      <c r="C453" s="43"/>
      <c r="D453" s="45" t="s">
        <v>77</v>
      </c>
      <c r="E453" s="46"/>
      <c r="F453" s="47" t="s">
        <v>160</v>
      </c>
      <c r="G453" s="46"/>
      <c r="H453" s="43" t="s">
        <v>1386</v>
      </c>
      <c r="I453" s="43" t="s">
        <v>1387</v>
      </c>
      <c r="J453" s="43" t="s">
        <v>124</v>
      </c>
    </row>
    <row r="454" spans="1:10" ht="15.75" customHeight="1" x14ac:dyDescent="0.25">
      <c r="A454" s="43" t="s">
        <v>17</v>
      </c>
      <c r="B454" s="66"/>
      <c r="C454" s="43"/>
      <c r="D454" s="45" t="s">
        <v>77</v>
      </c>
      <c r="E454" s="46"/>
      <c r="F454" s="86" t="s">
        <v>267</v>
      </c>
      <c r="G454" s="46"/>
      <c r="H454" s="44" t="s">
        <v>1388</v>
      </c>
      <c r="I454" s="43"/>
      <c r="J454" s="43"/>
    </row>
    <row r="455" spans="1:10" ht="15.75" customHeight="1" x14ac:dyDescent="0.25">
      <c r="A455" s="43" t="s">
        <v>17</v>
      </c>
      <c r="B455" s="66"/>
      <c r="C455" s="43"/>
      <c r="D455" s="45" t="s">
        <v>111</v>
      </c>
      <c r="E455" s="46" t="s">
        <v>1389</v>
      </c>
      <c r="F455" s="47"/>
      <c r="G455" s="46"/>
      <c r="H455" s="43" t="s">
        <v>1390</v>
      </c>
      <c r="I455" s="43" t="s">
        <v>1391</v>
      </c>
      <c r="J455" s="43" t="s">
        <v>98</v>
      </c>
    </row>
    <row r="456" spans="1:10" ht="29.25" customHeight="1" x14ac:dyDescent="0.25">
      <c r="A456" s="43" t="s">
        <v>17</v>
      </c>
      <c r="B456" s="66"/>
      <c r="C456" s="43"/>
      <c r="D456" s="45" t="s">
        <v>111</v>
      </c>
      <c r="E456" s="53" t="s">
        <v>1392</v>
      </c>
      <c r="F456" s="47"/>
      <c r="G456" s="46"/>
      <c r="H456" s="44" t="s">
        <v>1393</v>
      </c>
      <c r="I456" s="43"/>
      <c r="J456" s="43"/>
    </row>
    <row r="457" spans="1:10" ht="29.25" customHeight="1" x14ac:dyDescent="0.25">
      <c r="A457" s="43" t="s">
        <v>17</v>
      </c>
      <c r="B457" s="66"/>
      <c r="C457" s="43"/>
      <c r="D457" s="45" t="s">
        <v>111</v>
      </c>
      <c r="E457" s="46"/>
      <c r="F457" s="47"/>
      <c r="G457" s="46"/>
      <c r="H457" s="43" t="s">
        <v>1394</v>
      </c>
      <c r="I457" s="43" t="s">
        <v>1395</v>
      </c>
      <c r="J457" s="43" t="s">
        <v>98</v>
      </c>
    </row>
    <row r="458" spans="1:10" ht="15.75" customHeight="1" x14ac:dyDescent="0.25">
      <c r="A458" s="43" t="s">
        <v>17</v>
      </c>
      <c r="B458" s="43"/>
      <c r="C458" s="43"/>
      <c r="D458" s="45" t="s">
        <v>111</v>
      </c>
      <c r="E458" s="46"/>
      <c r="F458" s="47"/>
      <c r="G458" s="46"/>
      <c r="H458" s="43" t="s">
        <v>1396</v>
      </c>
      <c r="I458" s="43" t="s">
        <v>1397</v>
      </c>
      <c r="J458" s="43" t="s">
        <v>124</v>
      </c>
    </row>
    <row r="459" spans="1:10" ht="15.75" customHeight="1" x14ac:dyDescent="0.25">
      <c r="A459" s="43" t="s">
        <v>17</v>
      </c>
      <c r="B459" s="43"/>
      <c r="C459" s="43"/>
      <c r="D459" s="45" t="s">
        <v>111</v>
      </c>
      <c r="E459" s="46"/>
      <c r="F459" s="47"/>
      <c r="G459" s="46"/>
      <c r="H459" s="43" t="s">
        <v>1398</v>
      </c>
      <c r="I459" s="43" t="s">
        <v>1399</v>
      </c>
      <c r="J459" s="43" t="s">
        <v>124</v>
      </c>
    </row>
    <row r="460" spans="1:10" ht="15.75" customHeight="1" x14ac:dyDescent="0.25">
      <c r="A460" s="43" t="s">
        <v>17</v>
      </c>
      <c r="B460" s="66"/>
      <c r="C460" s="43"/>
      <c r="D460" s="45" t="s">
        <v>111</v>
      </c>
      <c r="E460" s="46"/>
      <c r="F460" s="47"/>
      <c r="G460" s="46"/>
      <c r="H460" s="44" t="s">
        <v>1400</v>
      </c>
      <c r="I460" s="43" t="s">
        <v>1401</v>
      </c>
      <c r="J460" s="43" t="s">
        <v>124</v>
      </c>
    </row>
    <row r="461" spans="1:10" ht="15.75" customHeight="1" x14ac:dyDescent="0.25">
      <c r="A461" s="43" t="s">
        <v>17</v>
      </c>
      <c r="B461" s="66"/>
      <c r="C461" s="43"/>
      <c r="D461" s="51" t="s">
        <v>111</v>
      </c>
      <c r="E461" s="46"/>
      <c r="F461" s="47"/>
      <c r="G461" s="46"/>
      <c r="H461" s="44" t="s">
        <v>1402</v>
      </c>
      <c r="I461" s="43"/>
      <c r="J461" s="44" t="s">
        <v>124</v>
      </c>
    </row>
    <row r="462" spans="1:10" ht="15.75" customHeight="1" x14ac:dyDescent="0.25">
      <c r="A462" s="43" t="s">
        <v>17</v>
      </c>
      <c r="B462" s="66"/>
      <c r="C462" s="43"/>
      <c r="D462" s="51" t="s">
        <v>111</v>
      </c>
      <c r="E462" s="46"/>
      <c r="F462" s="47"/>
      <c r="G462" s="46"/>
      <c r="H462" s="44" t="s">
        <v>1403</v>
      </c>
      <c r="I462" s="43"/>
      <c r="J462" s="44" t="s">
        <v>124</v>
      </c>
    </row>
    <row r="463" spans="1:10" ht="15.75" customHeight="1" x14ac:dyDescent="0.25">
      <c r="A463" s="43" t="s">
        <v>17</v>
      </c>
      <c r="B463" s="66"/>
      <c r="C463" s="43"/>
      <c r="D463" s="51" t="s">
        <v>111</v>
      </c>
      <c r="E463" s="46"/>
      <c r="F463" s="47"/>
      <c r="G463" s="46"/>
      <c r="H463" s="43" t="s">
        <v>1404</v>
      </c>
      <c r="I463" s="43" t="s">
        <v>1405</v>
      </c>
      <c r="J463" s="43" t="s">
        <v>135</v>
      </c>
    </row>
    <row r="464" spans="1:10" ht="15.75" customHeight="1" x14ac:dyDescent="0.25">
      <c r="A464" s="43" t="s">
        <v>17</v>
      </c>
      <c r="B464" s="66"/>
      <c r="C464" s="43"/>
      <c r="D464" s="51" t="s">
        <v>111</v>
      </c>
      <c r="E464" s="46"/>
      <c r="F464" s="47"/>
      <c r="G464" s="46"/>
      <c r="H464" s="43" t="s">
        <v>1406</v>
      </c>
      <c r="I464" s="33" t="s">
        <v>1407</v>
      </c>
      <c r="J464" s="33" t="s">
        <v>1130</v>
      </c>
    </row>
    <row r="465" spans="1:10" ht="15.75" customHeight="1" x14ac:dyDescent="0.25">
      <c r="A465" s="43" t="s">
        <v>17</v>
      </c>
      <c r="B465" s="66"/>
      <c r="C465" s="43"/>
      <c r="D465" s="45" t="s">
        <v>140</v>
      </c>
      <c r="E465" s="46"/>
      <c r="F465" s="47"/>
      <c r="G465" s="46"/>
      <c r="H465" s="43" t="s">
        <v>1408</v>
      </c>
      <c r="I465" s="43" t="s">
        <v>1409</v>
      </c>
      <c r="J465" s="43" t="s">
        <v>124</v>
      </c>
    </row>
    <row r="466" spans="1:10" ht="15.75" customHeight="1" thickBot="1" x14ac:dyDescent="0.3">
      <c r="A466" s="65" t="s">
        <v>17</v>
      </c>
      <c r="B466" s="66"/>
      <c r="C466" s="65"/>
      <c r="D466" s="45" t="s">
        <v>248</v>
      </c>
      <c r="E466" s="54"/>
      <c r="F466" s="56" t="s">
        <v>160</v>
      </c>
      <c r="G466" s="54" t="s">
        <v>1410</v>
      </c>
      <c r="H466" s="65" t="s">
        <v>1348</v>
      </c>
      <c r="I466" s="43" t="s">
        <v>1349</v>
      </c>
      <c r="J466" s="43" t="s">
        <v>124</v>
      </c>
    </row>
    <row r="467" spans="1:10" ht="57.75" customHeight="1" x14ac:dyDescent="0.25">
      <c r="A467" s="58" t="s">
        <v>24</v>
      </c>
      <c r="B467" s="58"/>
      <c r="C467" s="58"/>
      <c r="D467" s="59" t="s">
        <v>67</v>
      </c>
      <c r="E467" s="60"/>
      <c r="F467" s="61" t="s">
        <v>1412</v>
      </c>
      <c r="G467" s="60" t="s">
        <v>1413</v>
      </c>
      <c r="H467" s="59" t="s">
        <v>1414</v>
      </c>
      <c r="I467" s="58" t="s">
        <v>1415</v>
      </c>
      <c r="J467" s="58" t="s">
        <v>135</v>
      </c>
    </row>
    <row r="468" spans="1:10" ht="27.75" customHeight="1" x14ac:dyDescent="0.25">
      <c r="A468" s="43" t="s">
        <v>24</v>
      </c>
      <c r="B468" s="43"/>
      <c r="C468" s="43"/>
      <c r="D468" s="45" t="s">
        <v>111</v>
      </c>
      <c r="E468" s="46"/>
      <c r="F468" s="47"/>
      <c r="G468" s="46"/>
      <c r="H468" s="43" t="s">
        <v>1416</v>
      </c>
      <c r="I468" s="43" t="s">
        <v>1417</v>
      </c>
      <c r="J468" s="43" t="s">
        <v>104</v>
      </c>
    </row>
    <row r="469" spans="1:10" ht="24" customHeight="1" x14ac:dyDescent="0.25">
      <c r="A469" s="43" t="s">
        <v>24</v>
      </c>
      <c r="B469" s="43"/>
      <c r="C469" s="43"/>
      <c r="D469" s="45" t="s">
        <v>140</v>
      </c>
      <c r="E469" s="46"/>
      <c r="F469" s="47"/>
      <c r="G469" s="46"/>
      <c r="H469" s="43" t="s">
        <v>1418</v>
      </c>
      <c r="I469" s="43" t="s">
        <v>1419</v>
      </c>
      <c r="J469" s="43" t="s">
        <v>124</v>
      </c>
    </row>
    <row r="470" spans="1:10" ht="15.75" customHeight="1" x14ac:dyDescent="0.25">
      <c r="A470" s="43" t="s">
        <v>24</v>
      </c>
      <c r="B470" s="43"/>
      <c r="C470" s="43"/>
      <c r="D470" s="45" t="s">
        <v>140</v>
      </c>
      <c r="E470" s="46"/>
      <c r="F470" s="47"/>
      <c r="G470" s="46"/>
      <c r="H470" s="43" t="s">
        <v>1420</v>
      </c>
      <c r="I470" s="43" t="s">
        <v>1421</v>
      </c>
      <c r="J470" s="43" t="s">
        <v>72</v>
      </c>
    </row>
    <row r="471" spans="1:10" ht="20.25" customHeight="1" x14ac:dyDescent="0.25">
      <c r="A471" s="43" t="s">
        <v>24</v>
      </c>
      <c r="B471" s="43"/>
      <c r="C471" s="43"/>
      <c r="D471" s="45" t="s">
        <v>140</v>
      </c>
      <c r="E471" s="46"/>
      <c r="F471" s="47"/>
      <c r="G471" s="46"/>
      <c r="H471" s="43" t="s">
        <v>1422</v>
      </c>
      <c r="I471" s="43" t="s">
        <v>1423</v>
      </c>
      <c r="J471" s="43" t="s">
        <v>124</v>
      </c>
    </row>
    <row r="472" spans="1:10" ht="23.25" customHeight="1" x14ac:dyDescent="0.25">
      <c r="A472" s="43" t="s">
        <v>24</v>
      </c>
      <c r="B472" s="43"/>
      <c r="C472" s="43"/>
      <c r="D472" s="45" t="s">
        <v>140</v>
      </c>
      <c r="E472" s="46"/>
      <c r="F472" s="47"/>
      <c r="G472" s="46"/>
      <c r="H472" s="43" t="s">
        <v>1424</v>
      </c>
      <c r="I472" s="43" t="s">
        <v>1425</v>
      </c>
      <c r="J472" s="43" t="s">
        <v>124</v>
      </c>
    </row>
    <row r="473" spans="1:10" ht="20.25" customHeight="1" x14ac:dyDescent="0.25">
      <c r="A473" s="43" t="s">
        <v>24</v>
      </c>
      <c r="B473" s="43"/>
      <c r="C473" s="43"/>
      <c r="D473" s="45" t="s">
        <v>140</v>
      </c>
      <c r="E473" s="46"/>
      <c r="F473" s="47"/>
      <c r="G473" s="46"/>
      <c r="H473" s="43" t="s">
        <v>1426</v>
      </c>
      <c r="I473" s="43" t="s">
        <v>1427</v>
      </c>
      <c r="J473" s="43" t="s">
        <v>124</v>
      </c>
    </row>
    <row r="474" spans="1:10" ht="19.5" customHeight="1" x14ac:dyDescent="0.25">
      <c r="A474" s="43" t="s">
        <v>24</v>
      </c>
      <c r="B474" s="43"/>
      <c r="C474" s="43"/>
      <c r="D474" s="45" t="s">
        <v>140</v>
      </c>
      <c r="E474" s="46"/>
      <c r="F474" s="47"/>
      <c r="G474" s="46"/>
      <c r="H474" s="43" t="s">
        <v>1428</v>
      </c>
      <c r="I474" s="43" t="s">
        <v>1429</v>
      </c>
      <c r="J474" s="43" t="s">
        <v>124</v>
      </c>
    </row>
    <row r="475" spans="1:10" ht="20.25" customHeight="1" x14ac:dyDescent="0.25">
      <c r="A475" s="43" t="s">
        <v>24</v>
      </c>
      <c r="B475" s="43"/>
      <c r="C475" s="43"/>
      <c r="D475" s="45" t="s">
        <v>140</v>
      </c>
      <c r="E475" s="46"/>
      <c r="F475" s="47"/>
      <c r="G475" s="46"/>
      <c r="H475" s="43" t="s">
        <v>1430</v>
      </c>
      <c r="I475" s="43" t="s">
        <v>1431</v>
      </c>
      <c r="J475" s="43" t="s">
        <v>98</v>
      </c>
    </row>
    <row r="476" spans="1:10" ht="22.5" customHeight="1" x14ac:dyDescent="0.25">
      <c r="A476" s="43" t="s">
        <v>24</v>
      </c>
      <c r="B476" s="43"/>
      <c r="C476" s="43"/>
      <c r="D476" s="45" t="s">
        <v>140</v>
      </c>
      <c r="E476" s="46"/>
      <c r="F476" s="47"/>
      <c r="G476" s="46"/>
      <c r="H476" s="43" t="s">
        <v>1432</v>
      </c>
      <c r="I476" s="43" t="s">
        <v>1433</v>
      </c>
      <c r="J476" s="43" t="s">
        <v>72</v>
      </c>
    </row>
    <row r="477" spans="1:10" ht="23.25" customHeight="1" x14ac:dyDescent="0.25">
      <c r="A477" s="43" t="s">
        <v>24</v>
      </c>
      <c r="B477" s="43"/>
      <c r="C477" s="43"/>
      <c r="D477" s="45" t="s">
        <v>140</v>
      </c>
      <c r="E477" s="46"/>
      <c r="F477" s="47"/>
      <c r="G477" s="46"/>
      <c r="H477" s="43" t="s">
        <v>1434</v>
      </c>
      <c r="I477" s="43" t="s">
        <v>1435</v>
      </c>
      <c r="J477" s="43" t="s">
        <v>72</v>
      </c>
    </row>
    <row r="478" spans="1:10" ht="23.25" customHeight="1" x14ac:dyDescent="0.25">
      <c r="A478" s="43" t="s">
        <v>24</v>
      </c>
      <c r="B478" s="43"/>
      <c r="C478" s="43"/>
      <c r="D478" s="45" t="s">
        <v>140</v>
      </c>
      <c r="E478" s="46"/>
      <c r="F478" s="47"/>
      <c r="G478" s="46"/>
      <c r="H478" s="43" t="s">
        <v>1436</v>
      </c>
      <c r="I478" s="43" t="s">
        <v>1437</v>
      </c>
      <c r="J478" s="43" t="s">
        <v>104</v>
      </c>
    </row>
    <row r="479" spans="1:10" ht="24.75" customHeight="1" thickBot="1" x14ac:dyDescent="0.3">
      <c r="A479" s="43" t="s">
        <v>24</v>
      </c>
      <c r="B479" s="43"/>
      <c r="C479" s="43"/>
      <c r="D479" s="45" t="s">
        <v>140</v>
      </c>
      <c r="E479" s="46"/>
      <c r="F479" s="47"/>
      <c r="G479" s="46"/>
      <c r="H479" s="43" t="s">
        <v>1438</v>
      </c>
      <c r="I479" s="43" t="s">
        <v>1439</v>
      </c>
      <c r="J479" s="43" t="s">
        <v>104</v>
      </c>
    </row>
    <row r="480" spans="1:10" ht="27" customHeight="1" x14ac:dyDescent="0.25">
      <c r="A480" s="80" t="s">
        <v>20</v>
      </c>
      <c r="B480" s="62"/>
      <c r="C480" s="80"/>
      <c r="D480" s="59" t="s">
        <v>1440</v>
      </c>
      <c r="E480" s="82"/>
      <c r="F480" s="83" t="s">
        <v>160</v>
      </c>
      <c r="G480" s="82" t="s">
        <v>1441</v>
      </c>
      <c r="H480" s="84" t="s">
        <v>1442</v>
      </c>
      <c r="I480" s="58" t="s">
        <v>1443</v>
      </c>
      <c r="J480" s="58" t="s">
        <v>124</v>
      </c>
    </row>
    <row r="481" spans="1:10" ht="36.75" customHeight="1" x14ac:dyDescent="0.25">
      <c r="A481" s="65" t="s">
        <v>20</v>
      </c>
      <c r="B481" s="49"/>
      <c r="C481" s="65"/>
      <c r="D481" s="45" t="s">
        <v>1444</v>
      </c>
      <c r="E481" s="54"/>
      <c r="F481" s="56" t="s">
        <v>160</v>
      </c>
      <c r="G481" s="90" t="s">
        <v>1445</v>
      </c>
      <c r="H481" s="55" t="s">
        <v>1446</v>
      </c>
      <c r="I481" s="45" t="s">
        <v>1447</v>
      </c>
      <c r="J481" s="43" t="s">
        <v>124</v>
      </c>
    </row>
    <row r="482" spans="1:10" ht="45.75" customHeight="1" x14ac:dyDescent="0.25">
      <c r="A482" s="65" t="s">
        <v>20</v>
      </c>
      <c r="B482" s="49"/>
      <c r="C482" s="65"/>
      <c r="D482" s="45" t="s">
        <v>1448</v>
      </c>
      <c r="E482" s="46"/>
      <c r="F482" s="47" t="s">
        <v>160</v>
      </c>
      <c r="G482" s="46" t="s">
        <v>1449</v>
      </c>
      <c r="H482" s="55" t="s">
        <v>1450</v>
      </c>
      <c r="I482" s="45" t="s">
        <v>1451</v>
      </c>
      <c r="J482" s="43" t="s">
        <v>124</v>
      </c>
    </row>
    <row r="483" spans="1:10" ht="37.5" customHeight="1" x14ac:dyDescent="0.25">
      <c r="A483" s="65" t="s">
        <v>20</v>
      </c>
      <c r="B483" s="49"/>
      <c r="C483" s="65"/>
      <c r="D483" s="45" t="s">
        <v>1452</v>
      </c>
      <c r="E483" s="46"/>
      <c r="F483" s="47" t="s">
        <v>160</v>
      </c>
      <c r="G483" s="46" t="s">
        <v>1453</v>
      </c>
      <c r="H483" s="55" t="s">
        <v>1454</v>
      </c>
      <c r="I483" s="45" t="s">
        <v>1455</v>
      </c>
      <c r="J483" s="43" t="s">
        <v>124</v>
      </c>
    </row>
    <row r="484" spans="1:10" ht="40.5" customHeight="1" x14ac:dyDescent="0.25">
      <c r="A484" s="65" t="s">
        <v>20</v>
      </c>
      <c r="B484" s="49"/>
      <c r="C484" s="65"/>
      <c r="D484" s="45" t="s">
        <v>1456</v>
      </c>
      <c r="E484" s="54"/>
      <c r="F484" s="56" t="s">
        <v>160</v>
      </c>
      <c r="G484" s="54" t="s">
        <v>1457</v>
      </c>
      <c r="H484" s="55" t="s">
        <v>1458</v>
      </c>
      <c r="I484" s="45" t="s">
        <v>1459</v>
      </c>
      <c r="J484" s="43" t="s">
        <v>124</v>
      </c>
    </row>
    <row r="485" spans="1:10" ht="39.75" customHeight="1" x14ac:dyDescent="0.25">
      <c r="A485" s="65" t="s">
        <v>20</v>
      </c>
      <c r="B485" s="49"/>
      <c r="C485" s="65"/>
      <c r="D485" s="45" t="s">
        <v>1460</v>
      </c>
      <c r="E485" s="54"/>
      <c r="F485" s="56" t="s">
        <v>160</v>
      </c>
      <c r="G485" s="54" t="s">
        <v>1461</v>
      </c>
      <c r="H485" s="55" t="s">
        <v>1462</v>
      </c>
      <c r="I485" s="45" t="s">
        <v>1463</v>
      </c>
      <c r="J485" s="43" t="s">
        <v>124</v>
      </c>
    </row>
    <row r="486" spans="1:10" ht="24" customHeight="1" x14ac:dyDescent="0.25">
      <c r="A486" s="65" t="s">
        <v>20</v>
      </c>
      <c r="B486" s="49"/>
      <c r="C486" s="65"/>
      <c r="D486" s="45" t="s">
        <v>1464</v>
      </c>
      <c r="E486" s="54"/>
      <c r="F486" s="56" t="s">
        <v>160</v>
      </c>
      <c r="G486" s="54" t="s">
        <v>1465</v>
      </c>
      <c r="H486" s="55" t="s">
        <v>1466</v>
      </c>
      <c r="I486" s="45" t="s">
        <v>1467</v>
      </c>
      <c r="J486" s="43" t="s">
        <v>124</v>
      </c>
    </row>
    <row r="487" spans="1:10" ht="25.5" customHeight="1" x14ac:dyDescent="0.25">
      <c r="A487" s="65" t="s">
        <v>20</v>
      </c>
      <c r="B487" s="49"/>
      <c r="C487" s="65"/>
      <c r="D487" s="45" t="s">
        <v>1468</v>
      </c>
      <c r="E487" s="54"/>
      <c r="F487" s="56" t="s">
        <v>160</v>
      </c>
      <c r="G487" s="54" t="s">
        <v>1469</v>
      </c>
      <c r="H487" s="55" t="s">
        <v>1470</v>
      </c>
      <c r="I487" s="45" t="s">
        <v>1471</v>
      </c>
      <c r="J487" s="43" t="s">
        <v>124</v>
      </c>
    </row>
    <row r="488" spans="1:10" ht="27" customHeight="1" x14ac:dyDescent="0.25">
      <c r="A488" s="65" t="s">
        <v>20</v>
      </c>
      <c r="B488" s="49"/>
      <c r="C488" s="65"/>
      <c r="D488" s="45" t="s">
        <v>1472</v>
      </c>
      <c r="E488" s="46"/>
      <c r="F488" s="47" t="s">
        <v>160</v>
      </c>
      <c r="G488" s="46" t="s">
        <v>1473</v>
      </c>
      <c r="H488" s="55" t="s">
        <v>1474</v>
      </c>
      <c r="I488" s="45" t="s">
        <v>1475</v>
      </c>
      <c r="J488" s="43" t="s">
        <v>72</v>
      </c>
    </row>
    <row r="489" spans="1:10" ht="31.5" customHeight="1" x14ac:dyDescent="0.25">
      <c r="A489" s="65" t="s">
        <v>20</v>
      </c>
      <c r="B489" s="49"/>
      <c r="C489" s="65"/>
      <c r="D489" s="45" t="s">
        <v>1476</v>
      </c>
      <c r="E489" s="46"/>
      <c r="F489" s="47" t="s">
        <v>160</v>
      </c>
      <c r="G489" s="46" t="s">
        <v>1477</v>
      </c>
      <c r="H489" s="55" t="s">
        <v>1478</v>
      </c>
      <c r="I489" s="45" t="s">
        <v>1479</v>
      </c>
      <c r="J489" s="43" t="s">
        <v>72</v>
      </c>
    </row>
    <row r="490" spans="1:10" ht="24.75" customHeight="1" x14ac:dyDescent="0.25">
      <c r="A490" s="65" t="s">
        <v>20</v>
      </c>
      <c r="B490" s="49"/>
      <c r="C490" s="65"/>
      <c r="D490" s="45" t="s">
        <v>1480</v>
      </c>
      <c r="E490" s="46"/>
      <c r="F490" s="47" t="s">
        <v>160</v>
      </c>
      <c r="G490" s="46" t="s">
        <v>1481</v>
      </c>
      <c r="H490" s="55" t="s">
        <v>1482</v>
      </c>
      <c r="I490" s="45" t="s">
        <v>1483</v>
      </c>
      <c r="J490" s="43" t="s">
        <v>124</v>
      </c>
    </row>
    <row r="491" spans="1:10" ht="15.75" customHeight="1" x14ac:dyDescent="0.25">
      <c r="A491" s="65" t="s">
        <v>20</v>
      </c>
      <c r="B491" s="49"/>
      <c r="C491" s="65"/>
      <c r="D491" s="45" t="s">
        <v>1484</v>
      </c>
      <c r="E491" s="46"/>
      <c r="F491" s="47" t="s">
        <v>160</v>
      </c>
      <c r="G491" s="46" t="s">
        <v>1485</v>
      </c>
      <c r="H491" s="55" t="s">
        <v>1486</v>
      </c>
      <c r="I491" s="45" t="s">
        <v>1487</v>
      </c>
      <c r="J491" s="43" t="s">
        <v>135</v>
      </c>
    </row>
    <row r="492" spans="1:10" ht="40.5" customHeight="1" x14ac:dyDescent="0.25">
      <c r="A492" s="65" t="s">
        <v>20</v>
      </c>
      <c r="B492" s="49"/>
      <c r="C492" s="65"/>
      <c r="D492" s="51" t="s">
        <v>67</v>
      </c>
      <c r="E492" s="46"/>
      <c r="F492" s="47" t="s">
        <v>160</v>
      </c>
      <c r="G492" s="53" t="s">
        <v>1488</v>
      </c>
      <c r="H492" s="33" t="s">
        <v>1490</v>
      </c>
      <c r="I492" s="45" t="s">
        <v>1491</v>
      </c>
      <c r="J492" s="43" t="s">
        <v>124</v>
      </c>
    </row>
    <row r="493" spans="1:10" ht="39.75" customHeight="1" x14ac:dyDescent="0.25">
      <c r="A493" s="65" t="s">
        <v>20</v>
      </c>
      <c r="B493" s="49"/>
      <c r="C493" s="65"/>
      <c r="D493" s="45" t="s">
        <v>67</v>
      </c>
      <c r="E493" s="46"/>
      <c r="F493" s="47" t="s">
        <v>160</v>
      </c>
      <c r="G493" s="54" t="s">
        <v>1492</v>
      </c>
      <c r="H493" s="33" t="s">
        <v>1494</v>
      </c>
      <c r="I493" s="45" t="s">
        <v>1495</v>
      </c>
      <c r="J493" s="43" t="s">
        <v>124</v>
      </c>
    </row>
    <row r="494" spans="1:10" ht="36" customHeight="1" x14ac:dyDescent="0.25">
      <c r="A494" s="65" t="s">
        <v>20</v>
      </c>
      <c r="B494" s="89"/>
      <c r="C494" s="65"/>
      <c r="D494" s="45" t="s">
        <v>67</v>
      </c>
      <c r="E494" s="46"/>
      <c r="F494" s="47" t="s">
        <v>160</v>
      </c>
      <c r="G494" s="46" t="s">
        <v>1496</v>
      </c>
      <c r="H494" s="96" t="s">
        <v>1497</v>
      </c>
      <c r="I494" s="45" t="s">
        <v>1498</v>
      </c>
      <c r="J494" s="43" t="s">
        <v>124</v>
      </c>
    </row>
    <row r="495" spans="1:10" ht="48" customHeight="1" x14ac:dyDescent="0.25">
      <c r="A495" s="65" t="s">
        <v>20</v>
      </c>
      <c r="B495" s="49"/>
      <c r="C495" s="65"/>
      <c r="D495" s="45" t="s">
        <v>77</v>
      </c>
      <c r="E495" s="54"/>
      <c r="F495" s="56" t="s">
        <v>160</v>
      </c>
      <c r="G495" s="54" t="s">
        <v>1499</v>
      </c>
      <c r="H495" s="33" t="s">
        <v>1458</v>
      </c>
      <c r="I495" s="45" t="s">
        <v>1463</v>
      </c>
      <c r="J495" s="43" t="s">
        <v>124</v>
      </c>
    </row>
    <row r="496" spans="1:10" ht="48" customHeight="1" x14ac:dyDescent="0.25">
      <c r="A496" s="65" t="s">
        <v>20</v>
      </c>
      <c r="B496" s="49"/>
      <c r="C496" s="65"/>
      <c r="D496" s="45" t="s">
        <v>77</v>
      </c>
      <c r="E496" s="54"/>
      <c r="F496" s="56" t="s">
        <v>160</v>
      </c>
      <c r="G496" s="54" t="s">
        <v>1500</v>
      </c>
      <c r="H496" s="33" t="s">
        <v>1462</v>
      </c>
      <c r="I496" s="45" t="s">
        <v>1463</v>
      </c>
      <c r="J496" s="43" t="s">
        <v>124</v>
      </c>
    </row>
    <row r="497" spans="1:10" ht="25.5" customHeight="1" x14ac:dyDescent="0.25">
      <c r="A497" s="65" t="s">
        <v>20</v>
      </c>
      <c r="B497" s="49"/>
      <c r="C497" s="65"/>
      <c r="D497" s="45" t="s">
        <v>77</v>
      </c>
      <c r="E497" s="43"/>
      <c r="F497" s="47" t="s">
        <v>160</v>
      </c>
      <c r="G497" s="46" t="s">
        <v>1502</v>
      </c>
      <c r="H497" s="33" t="s">
        <v>1504</v>
      </c>
      <c r="I497" s="45"/>
      <c r="J497" s="43" t="s">
        <v>124</v>
      </c>
    </row>
    <row r="498" spans="1:10" ht="25.5" customHeight="1" x14ac:dyDescent="0.25">
      <c r="A498" s="65" t="s">
        <v>20</v>
      </c>
      <c r="B498" s="49"/>
      <c r="C498" s="65"/>
      <c r="D498" s="45" t="s">
        <v>77</v>
      </c>
      <c r="E498" s="43"/>
      <c r="F498" s="47" t="s">
        <v>160</v>
      </c>
      <c r="G498" s="46" t="s">
        <v>1505</v>
      </c>
      <c r="H498" s="33" t="s">
        <v>1507</v>
      </c>
      <c r="I498" s="45"/>
      <c r="J498" s="43" t="s">
        <v>124</v>
      </c>
    </row>
    <row r="499" spans="1:10" ht="35.25" customHeight="1" x14ac:dyDescent="0.25">
      <c r="A499" s="65" t="s">
        <v>20</v>
      </c>
      <c r="B499" s="49"/>
      <c r="C499" s="65"/>
      <c r="D499" s="45" t="s">
        <v>77</v>
      </c>
      <c r="E499" s="43"/>
      <c r="F499" s="47" t="s">
        <v>160</v>
      </c>
      <c r="G499" s="46" t="s">
        <v>1508</v>
      </c>
      <c r="H499" s="33" t="s">
        <v>1510</v>
      </c>
      <c r="I499" s="45" t="s">
        <v>1511</v>
      </c>
      <c r="J499" s="43" t="s">
        <v>124</v>
      </c>
    </row>
    <row r="500" spans="1:10" ht="25.5" customHeight="1" x14ac:dyDescent="0.25">
      <c r="A500" s="65" t="s">
        <v>20</v>
      </c>
      <c r="B500" s="49"/>
      <c r="C500" s="65"/>
      <c r="D500" s="45" t="s">
        <v>77</v>
      </c>
      <c r="E500" s="46"/>
      <c r="F500" s="47" t="s">
        <v>160</v>
      </c>
      <c r="G500" s="46" t="s">
        <v>1512</v>
      </c>
      <c r="H500" s="33" t="s">
        <v>1514</v>
      </c>
      <c r="I500" s="45"/>
      <c r="J500" s="43" t="s">
        <v>124</v>
      </c>
    </row>
    <row r="501" spans="1:10" ht="32.25" customHeight="1" x14ac:dyDescent="0.25">
      <c r="A501" s="65" t="s">
        <v>20</v>
      </c>
      <c r="B501" s="49"/>
      <c r="C501" s="65"/>
      <c r="D501" s="45" t="s">
        <v>77</v>
      </c>
      <c r="E501" s="46"/>
      <c r="F501" s="47" t="s">
        <v>160</v>
      </c>
      <c r="G501" s="46"/>
      <c r="H501" s="33" t="s">
        <v>1516</v>
      </c>
      <c r="I501" s="45" t="s">
        <v>1517</v>
      </c>
      <c r="J501" s="43" t="s">
        <v>72</v>
      </c>
    </row>
    <row r="502" spans="1:10" ht="45.75" customHeight="1" x14ac:dyDescent="0.25">
      <c r="A502" s="65" t="s">
        <v>20</v>
      </c>
      <c r="B502" s="49"/>
      <c r="C502" s="65"/>
      <c r="D502" s="45" t="s">
        <v>77</v>
      </c>
      <c r="E502" s="46"/>
      <c r="F502" s="47" t="s">
        <v>160</v>
      </c>
      <c r="G502" s="53" t="s">
        <v>1518</v>
      </c>
      <c r="H502" s="96" t="s">
        <v>1519</v>
      </c>
      <c r="I502" s="45" t="s">
        <v>1520</v>
      </c>
      <c r="J502" s="43" t="s">
        <v>124</v>
      </c>
    </row>
    <row r="503" spans="1:10" ht="32.25" customHeight="1" x14ac:dyDescent="0.25">
      <c r="A503" s="65" t="s">
        <v>20</v>
      </c>
      <c r="B503" s="49"/>
      <c r="C503" s="65"/>
      <c r="D503" s="45" t="s">
        <v>77</v>
      </c>
      <c r="E503" s="46"/>
      <c r="F503" s="56" t="s">
        <v>160</v>
      </c>
      <c r="G503" s="46"/>
      <c r="H503" s="33" t="s">
        <v>1522</v>
      </c>
      <c r="I503" s="45" t="s">
        <v>1523</v>
      </c>
      <c r="J503" s="45" t="s">
        <v>124</v>
      </c>
    </row>
    <row r="504" spans="1:10" ht="27.75" customHeight="1" x14ac:dyDescent="0.25">
      <c r="A504" s="65" t="s">
        <v>20</v>
      </c>
      <c r="B504" s="49"/>
      <c r="C504" s="65"/>
      <c r="D504" s="45" t="s">
        <v>77</v>
      </c>
      <c r="E504" s="46"/>
      <c r="F504" s="47" t="s">
        <v>160</v>
      </c>
      <c r="G504" s="46"/>
      <c r="H504" s="33" t="s">
        <v>1525</v>
      </c>
      <c r="I504" s="45" t="s">
        <v>1526</v>
      </c>
      <c r="J504" s="43" t="s">
        <v>124</v>
      </c>
    </row>
    <row r="505" spans="1:10" ht="27" customHeight="1" x14ac:dyDescent="0.25">
      <c r="A505" s="65" t="s">
        <v>20</v>
      </c>
      <c r="B505" s="49"/>
      <c r="C505" s="65"/>
      <c r="D505" s="45" t="s">
        <v>77</v>
      </c>
      <c r="E505" s="46"/>
      <c r="F505" s="47" t="s">
        <v>160</v>
      </c>
      <c r="G505" s="46"/>
      <c r="H505" s="33" t="s">
        <v>1528</v>
      </c>
      <c r="I505" s="45" t="s">
        <v>1529</v>
      </c>
      <c r="J505" s="43" t="s">
        <v>124</v>
      </c>
    </row>
    <row r="506" spans="1:10" ht="39" customHeight="1" x14ac:dyDescent="0.25">
      <c r="A506" s="65" t="s">
        <v>20</v>
      </c>
      <c r="B506" s="49"/>
      <c r="C506" s="65"/>
      <c r="D506" s="45" t="s">
        <v>111</v>
      </c>
      <c r="E506" s="42" t="s">
        <v>1530</v>
      </c>
      <c r="F506" s="47"/>
      <c r="G506" s="46"/>
      <c r="H506" s="33" t="s">
        <v>1531</v>
      </c>
      <c r="I506" s="45" t="s">
        <v>1532</v>
      </c>
      <c r="J506" s="43" t="s">
        <v>124</v>
      </c>
    </row>
    <row r="507" spans="1:10" ht="46.5" customHeight="1" x14ac:dyDescent="0.25">
      <c r="A507" s="65" t="s">
        <v>20</v>
      </c>
      <c r="B507" s="49"/>
      <c r="C507" s="65"/>
      <c r="D507" s="45" t="s">
        <v>111</v>
      </c>
      <c r="E507" s="42" t="s">
        <v>1533</v>
      </c>
      <c r="F507" s="47" t="s">
        <v>160</v>
      </c>
      <c r="G507" s="46"/>
      <c r="H507" s="33" t="s">
        <v>1535</v>
      </c>
      <c r="I507" s="45" t="s">
        <v>1536</v>
      </c>
      <c r="J507" s="43" t="s">
        <v>124</v>
      </c>
    </row>
    <row r="508" spans="1:10" ht="27" customHeight="1" x14ac:dyDescent="0.25">
      <c r="A508" s="65" t="s">
        <v>20</v>
      </c>
      <c r="B508" s="49"/>
      <c r="C508" s="65"/>
      <c r="D508" s="45" t="s">
        <v>111</v>
      </c>
      <c r="E508" s="42" t="s">
        <v>1537</v>
      </c>
      <c r="F508" s="47" t="s">
        <v>160</v>
      </c>
      <c r="G508" s="46"/>
      <c r="H508" s="33" t="s">
        <v>1539</v>
      </c>
      <c r="I508" s="45" t="s">
        <v>1540</v>
      </c>
      <c r="J508" s="43" t="s">
        <v>72</v>
      </c>
    </row>
    <row r="509" spans="1:10" ht="52.5" customHeight="1" x14ac:dyDescent="0.25">
      <c r="A509" s="65" t="s">
        <v>20</v>
      </c>
      <c r="B509" s="49" t="s">
        <v>1541</v>
      </c>
      <c r="C509" s="65"/>
      <c r="D509" s="45" t="s">
        <v>111</v>
      </c>
      <c r="E509" s="42" t="s">
        <v>1542</v>
      </c>
      <c r="F509" s="47" t="s">
        <v>160</v>
      </c>
      <c r="G509" s="46"/>
      <c r="H509" s="33" t="s">
        <v>1544</v>
      </c>
      <c r="I509" s="45" t="s">
        <v>1545</v>
      </c>
      <c r="J509" s="43" t="s">
        <v>124</v>
      </c>
    </row>
    <row r="510" spans="1:10" ht="51.75" customHeight="1" x14ac:dyDescent="0.25">
      <c r="A510" s="65" t="s">
        <v>20</v>
      </c>
      <c r="B510" s="49"/>
      <c r="C510" s="65"/>
      <c r="D510" s="45" t="s">
        <v>111</v>
      </c>
      <c r="E510" s="42" t="s">
        <v>1546</v>
      </c>
      <c r="F510" s="56"/>
      <c r="G510" s="54"/>
      <c r="H510" s="33" t="s">
        <v>1547</v>
      </c>
      <c r="I510" s="45" t="s">
        <v>1548</v>
      </c>
      <c r="J510" s="43" t="s">
        <v>98</v>
      </c>
    </row>
    <row r="511" spans="1:10" ht="15.75" customHeight="1" x14ac:dyDescent="0.25">
      <c r="A511" s="65" t="s">
        <v>20</v>
      </c>
      <c r="B511" s="49"/>
      <c r="C511" s="65"/>
      <c r="D511" s="45" t="s">
        <v>111</v>
      </c>
      <c r="E511" s="46"/>
      <c r="F511" s="47"/>
      <c r="G511" s="46"/>
      <c r="H511" s="33" t="s">
        <v>1549</v>
      </c>
      <c r="I511" s="45" t="s">
        <v>1550</v>
      </c>
      <c r="J511" s="43" t="s">
        <v>124</v>
      </c>
    </row>
    <row r="512" spans="1:10" ht="52.5" customHeight="1" x14ac:dyDescent="0.25">
      <c r="A512" s="65" t="s">
        <v>20</v>
      </c>
      <c r="B512" s="49" t="s">
        <v>1551</v>
      </c>
      <c r="C512" s="65"/>
      <c r="D512" s="45" t="s">
        <v>111</v>
      </c>
      <c r="E512" s="46"/>
      <c r="F512" s="47"/>
      <c r="G512" s="46"/>
      <c r="H512" s="33" t="s">
        <v>1552</v>
      </c>
      <c r="I512" s="45" t="s">
        <v>1553</v>
      </c>
      <c r="J512" s="43" t="s">
        <v>124</v>
      </c>
    </row>
    <row r="513" spans="1:10" ht="52.5" customHeight="1" x14ac:dyDescent="0.25">
      <c r="A513" s="65" t="s">
        <v>20</v>
      </c>
      <c r="B513" s="49" t="s">
        <v>1551</v>
      </c>
      <c r="C513" s="65"/>
      <c r="D513" s="45" t="s">
        <v>111</v>
      </c>
      <c r="E513" s="46"/>
      <c r="F513" s="47"/>
      <c r="G513" s="46"/>
      <c r="H513" s="33" t="s">
        <v>1554</v>
      </c>
      <c r="I513" s="45" t="s">
        <v>1555</v>
      </c>
      <c r="J513" s="43" t="s">
        <v>124</v>
      </c>
    </row>
    <row r="514" spans="1:10" ht="27.75" customHeight="1" x14ac:dyDescent="0.25">
      <c r="A514" s="65" t="s">
        <v>20</v>
      </c>
      <c r="B514" s="49"/>
      <c r="C514" s="65"/>
      <c r="D514" s="45" t="s">
        <v>111</v>
      </c>
      <c r="E514" s="46"/>
      <c r="F514" s="47"/>
      <c r="G514" s="46"/>
      <c r="H514" s="33" t="s">
        <v>1556</v>
      </c>
      <c r="I514" s="45" t="s">
        <v>1557</v>
      </c>
      <c r="J514" s="43" t="s">
        <v>124</v>
      </c>
    </row>
    <row r="515" spans="1:10" ht="24.75" customHeight="1" x14ac:dyDescent="0.25">
      <c r="A515" s="65" t="s">
        <v>20</v>
      </c>
      <c r="B515" s="49"/>
      <c r="C515" s="65"/>
      <c r="D515" s="45" t="s">
        <v>111</v>
      </c>
      <c r="E515" s="46"/>
      <c r="F515" s="47"/>
      <c r="G515" s="46"/>
      <c r="H515" s="33" t="s">
        <v>1558</v>
      </c>
      <c r="I515" s="45" t="s">
        <v>1559</v>
      </c>
      <c r="J515" s="43" t="s">
        <v>72</v>
      </c>
    </row>
    <row r="516" spans="1:10" ht="27" customHeight="1" x14ac:dyDescent="0.25">
      <c r="A516" s="65" t="s">
        <v>20</v>
      </c>
      <c r="B516" s="49"/>
      <c r="C516" s="65"/>
      <c r="D516" s="45" t="s">
        <v>111</v>
      </c>
      <c r="E516" s="46"/>
      <c r="F516" s="47"/>
      <c r="G516" s="46"/>
      <c r="H516" s="33" t="s">
        <v>1560</v>
      </c>
      <c r="I516" s="45" t="s">
        <v>1561</v>
      </c>
      <c r="J516" s="43" t="s">
        <v>124</v>
      </c>
    </row>
    <row r="517" spans="1:10" ht="52.5" customHeight="1" x14ac:dyDescent="0.25">
      <c r="A517" s="65" t="s">
        <v>20</v>
      </c>
      <c r="B517" s="49" t="s">
        <v>1551</v>
      </c>
      <c r="C517" s="65"/>
      <c r="D517" s="45" t="s">
        <v>111</v>
      </c>
      <c r="E517" s="46"/>
      <c r="F517" s="47"/>
      <c r="G517" s="46"/>
      <c r="H517" s="33" t="s">
        <v>1562</v>
      </c>
      <c r="I517" s="45" t="s">
        <v>1563</v>
      </c>
      <c r="J517" s="43" t="s">
        <v>124</v>
      </c>
    </row>
    <row r="518" spans="1:10" ht="52.5" customHeight="1" x14ac:dyDescent="0.25">
      <c r="A518" s="65" t="s">
        <v>20</v>
      </c>
      <c r="B518" s="49" t="s">
        <v>1541</v>
      </c>
      <c r="C518" s="33"/>
      <c r="D518" s="45" t="s">
        <v>111</v>
      </c>
      <c r="E518" s="54"/>
      <c r="F518" s="56"/>
      <c r="G518" s="88"/>
      <c r="H518" s="33" t="s">
        <v>1564</v>
      </c>
      <c r="I518" s="45" t="s">
        <v>1565</v>
      </c>
      <c r="J518" s="45" t="s">
        <v>98</v>
      </c>
    </row>
    <row r="519" spans="1:10" ht="24" customHeight="1" x14ac:dyDescent="0.25">
      <c r="A519" s="65" t="s">
        <v>20</v>
      </c>
      <c r="B519" s="49"/>
      <c r="C519" s="65"/>
      <c r="D519" s="51" t="s">
        <v>111</v>
      </c>
      <c r="E519" s="54"/>
      <c r="F519" s="56" t="s">
        <v>160</v>
      </c>
      <c r="G519" s="90" t="s">
        <v>1566</v>
      </c>
      <c r="H519" s="33" t="s">
        <v>1466</v>
      </c>
      <c r="I519" s="45" t="s">
        <v>1467</v>
      </c>
      <c r="J519" s="43" t="s">
        <v>124</v>
      </c>
    </row>
    <row r="520" spans="1:10" ht="25.5" customHeight="1" x14ac:dyDescent="0.25">
      <c r="A520" s="65" t="s">
        <v>20</v>
      </c>
      <c r="B520" s="49"/>
      <c r="C520" s="65"/>
      <c r="D520" s="51" t="s">
        <v>111</v>
      </c>
      <c r="E520" s="54"/>
      <c r="F520" s="56" t="s">
        <v>160</v>
      </c>
      <c r="G520" s="90" t="s">
        <v>1567</v>
      </c>
      <c r="H520" s="33" t="s">
        <v>1470</v>
      </c>
      <c r="I520" s="45" t="s">
        <v>1471</v>
      </c>
      <c r="J520" s="43" t="s">
        <v>124</v>
      </c>
    </row>
    <row r="521" spans="1:10" ht="27.75" customHeight="1" x14ac:dyDescent="0.25">
      <c r="A521" s="65" t="s">
        <v>20</v>
      </c>
      <c r="B521" s="49"/>
      <c r="C521" s="65"/>
      <c r="D521" s="45" t="s">
        <v>140</v>
      </c>
      <c r="E521" s="46"/>
      <c r="F521" s="47"/>
      <c r="G521" s="46"/>
      <c r="H521" s="33" t="s">
        <v>1568</v>
      </c>
      <c r="I521" s="45" t="s">
        <v>1569</v>
      </c>
      <c r="J521" s="43" t="s">
        <v>72</v>
      </c>
    </row>
    <row r="522" spans="1:10" ht="31.5" customHeight="1" x14ac:dyDescent="0.25">
      <c r="A522" s="65" t="s">
        <v>20</v>
      </c>
      <c r="B522" s="49"/>
      <c r="C522" s="65"/>
      <c r="D522" s="45" t="s">
        <v>140</v>
      </c>
      <c r="E522" s="46"/>
      <c r="F522" s="47"/>
      <c r="G522" s="46"/>
      <c r="H522" s="33" t="s">
        <v>1570</v>
      </c>
      <c r="I522" s="45" t="s">
        <v>1571</v>
      </c>
      <c r="J522" s="43" t="s">
        <v>124</v>
      </c>
    </row>
    <row r="523" spans="1:10" ht="18.75" customHeight="1" x14ac:dyDescent="0.25">
      <c r="A523" s="65" t="s">
        <v>20</v>
      </c>
      <c r="B523" s="49"/>
      <c r="C523" s="65"/>
      <c r="D523" s="45" t="s">
        <v>140</v>
      </c>
      <c r="E523" s="46"/>
      <c r="F523" s="47"/>
      <c r="G523" s="46"/>
      <c r="H523" s="33" t="s">
        <v>1572</v>
      </c>
      <c r="I523" s="45" t="s">
        <v>1573</v>
      </c>
      <c r="J523" s="43" t="s">
        <v>124</v>
      </c>
    </row>
    <row r="524" spans="1:10" ht="15.75" customHeight="1" x14ac:dyDescent="0.25">
      <c r="A524" s="65" t="s">
        <v>20</v>
      </c>
      <c r="B524" s="49"/>
      <c r="C524" s="65"/>
      <c r="D524" s="45" t="s">
        <v>140</v>
      </c>
      <c r="E524" s="46"/>
      <c r="F524" s="47"/>
      <c r="G524" s="46"/>
      <c r="H524" s="33" t="s">
        <v>1574</v>
      </c>
      <c r="I524" s="45" t="s">
        <v>1575</v>
      </c>
      <c r="J524" s="43" t="s">
        <v>124</v>
      </c>
    </row>
    <row r="525" spans="1:10" ht="15.75" customHeight="1" x14ac:dyDescent="0.25">
      <c r="A525" s="65" t="s">
        <v>20</v>
      </c>
      <c r="B525" s="49"/>
      <c r="C525" s="65"/>
      <c r="D525" s="45" t="s">
        <v>140</v>
      </c>
      <c r="E525" s="46"/>
      <c r="F525" s="47"/>
      <c r="G525" s="46"/>
      <c r="H525" s="33" t="s">
        <v>1576</v>
      </c>
      <c r="I525" s="45" t="s">
        <v>1577</v>
      </c>
      <c r="J525" s="43" t="s">
        <v>124</v>
      </c>
    </row>
    <row r="526" spans="1:10" ht="15.75" customHeight="1" x14ac:dyDescent="0.25">
      <c r="A526" s="65" t="s">
        <v>20</v>
      </c>
      <c r="B526" s="49"/>
      <c r="C526" s="65"/>
      <c r="D526" s="45" t="s">
        <v>140</v>
      </c>
      <c r="E526" s="46"/>
      <c r="F526" s="47"/>
      <c r="G526" s="46"/>
      <c r="H526" s="33" t="s">
        <v>1578</v>
      </c>
      <c r="I526" s="45" t="s">
        <v>1579</v>
      </c>
      <c r="J526" s="43" t="s">
        <v>124</v>
      </c>
    </row>
    <row r="527" spans="1:10" ht="15.75" customHeight="1" x14ac:dyDescent="0.25">
      <c r="A527" s="65" t="s">
        <v>20</v>
      </c>
      <c r="B527" s="49"/>
      <c r="C527" s="65"/>
      <c r="D527" s="45" t="s">
        <v>140</v>
      </c>
      <c r="E527" s="46"/>
      <c r="F527" s="47"/>
      <c r="G527" s="46"/>
      <c r="H527" s="33" t="s">
        <v>1580</v>
      </c>
      <c r="I527" s="45" t="s">
        <v>1581</v>
      </c>
      <c r="J527" s="43" t="s">
        <v>98</v>
      </c>
    </row>
    <row r="528" spans="1:10" ht="28.5" customHeight="1" x14ac:dyDescent="0.25">
      <c r="A528" s="65" t="s">
        <v>20</v>
      </c>
      <c r="B528" s="49"/>
      <c r="C528" s="65"/>
      <c r="D528" s="45" t="s">
        <v>140</v>
      </c>
      <c r="E528" s="46"/>
      <c r="F528" s="47"/>
      <c r="G528" s="46"/>
      <c r="H528" s="33" t="s">
        <v>1582</v>
      </c>
      <c r="I528" s="45" t="s">
        <v>1583</v>
      </c>
      <c r="J528" s="43" t="s">
        <v>135</v>
      </c>
    </row>
    <row r="529" spans="1:10" ht="18" customHeight="1" x14ac:dyDescent="0.25">
      <c r="A529" s="65" t="s">
        <v>20</v>
      </c>
      <c r="B529" s="49"/>
      <c r="C529" s="65"/>
      <c r="D529" s="45" t="s">
        <v>140</v>
      </c>
      <c r="E529" s="46"/>
      <c r="F529" s="47"/>
      <c r="G529" s="46"/>
      <c r="H529" s="33" t="s">
        <v>1584</v>
      </c>
      <c r="I529" s="45" t="s">
        <v>1585</v>
      </c>
      <c r="J529" s="43" t="s">
        <v>124</v>
      </c>
    </row>
    <row r="530" spans="1:10" ht="25.5" customHeight="1" x14ac:dyDescent="0.25">
      <c r="A530" s="65" t="s">
        <v>20</v>
      </c>
      <c r="B530" s="49"/>
      <c r="C530" s="65"/>
      <c r="D530" s="45" t="s">
        <v>140</v>
      </c>
      <c r="E530" s="46"/>
      <c r="F530" s="47"/>
      <c r="G530" s="46"/>
      <c r="H530" s="33" t="s">
        <v>1586</v>
      </c>
      <c r="I530" s="45" t="s">
        <v>1587</v>
      </c>
      <c r="J530" s="43" t="s">
        <v>72</v>
      </c>
    </row>
    <row r="531" spans="1:10" ht="15.75" customHeight="1" x14ac:dyDescent="0.25">
      <c r="A531" s="65" t="s">
        <v>20</v>
      </c>
      <c r="B531" s="49"/>
      <c r="C531" s="65"/>
      <c r="D531" s="45" t="s">
        <v>140</v>
      </c>
      <c r="E531" s="46"/>
      <c r="F531" s="47"/>
      <c r="G531" s="46"/>
      <c r="H531" s="33" t="s">
        <v>1588</v>
      </c>
      <c r="I531" s="45" t="s">
        <v>1589</v>
      </c>
      <c r="J531" s="43" t="s">
        <v>64</v>
      </c>
    </row>
    <row r="532" spans="1:10" ht="52.5" customHeight="1" x14ac:dyDescent="0.25">
      <c r="A532" s="65" t="s">
        <v>20</v>
      </c>
      <c r="B532" s="49" t="s">
        <v>1551</v>
      </c>
      <c r="C532" s="65"/>
      <c r="D532" s="45" t="s">
        <v>140</v>
      </c>
      <c r="E532" s="46"/>
      <c r="F532" s="47"/>
      <c r="G532" s="46"/>
      <c r="H532" s="33" t="s">
        <v>1590</v>
      </c>
      <c r="I532" s="45" t="s">
        <v>1591</v>
      </c>
      <c r="J532" s="43" t="s">
        <v>81</v>
      </c>
    </row>
    <row r="533" spans="1:10" ht="26.25" customHeight="1" thickBot="1" x14ac:dyDescent="0.3">
      <c r="A533" s="65" t="s">
        <v>20</v>
      </c>
      <c r="B533" s="65"/>
      <c r="C533" s="65"/>
      <c r="D533" s="45" t="s">
        <v>140</v>
      </c>
      <c r="E533" s="46"/>
      <c r="F533" s="47"/>
      <c r="G533" s="46"/>
      <c r="H533" s="33" t="s">
        <v>1592</v>
      </c>
      <c r="I533" s="45" t="s">
        <v>1593</v>
      </c>
      <c r="J533" s="43" t="s">
        <v>124</v>
      </c>
    </row>
    <row r="534" spans="1:10" ht="50.25" customHeight="1" x14ac:dyDescent="0.25">
      <c r="A534" s="58" t="s">
        <v>250</v>
      </c>
      <c r="B534" s="80" t="s">
        <v>23</v>
      </c>
      <c r="C534" s="58" t="s">
        <v>22</v>
      </c>
      <c r="D534" s="59" t="s">
        <v>1594</v>
      </c>
      <c r="E534" s="60"/>
      <c r="F534" s="61" t="s">
        <v>160</v>
      </c>
      <c r="G534" s="60" t="s">
        <v>252</v>
      </c>
      <c r="H534" s="72" t="s">
        <v>253</v>
      </c>
      <c r="I534" s="58" t="s">
        <v>254</v>
      </c>
      <c r="J534" s="58" t="s">
        <v>64</v>
      </c>
    </row>
    <row r="535" spans="1:10" ht="47.25" customHeight="1" x14ac:dyDescent="0.25">
      <c r="A535" s="43" t="s">
        <v>250</v>
      </c>
      <c r="B535" s="43" t="s">
        <v>37</v>
      </c>
      <c r="C535" s="43"/>
      <c r="D535" s="45" t="s">
        <v>1595</v>
      </c>
      <c r="E535" s="46"/>
      <c r="F535" s="47" t="s">
        <v>160</v>
      </c>
      <c r="G535" s="46" t="s">
        <v>1596</v>
      </c>
      <c r="H535" s="48" t="s">
        <v>1597</v>
      </c>
      <c r="I535" s="43" t="s">
        <v>1598</v>
      </c>
      <c r="J535" s="43" t="s">
        <v>104</v>
      </c>
    </row>
    <row r="536" spans="1:10" ht="52.5" customHeight="1" x14ac:dyDescent="0.25">
      <c r="A536" s="43" t="s">
        <v>250</v>
      </c>
      <c r="B536" s="43"/>
      <c r="C536" s="43"/>
      <c r="D536" s="45" t="s">
        <v>67</v>
      </c>
      <c r="E536" s="46"/>
      <c r="F536" s="47" t="s">
        <v>160</v>
      </c>
      <c r="G536" s="46" t="s">
        <v>1599</v>
      </c>
      <c r="H536" s="43" t="s">
        <v>1600</v>
      </c>
      <c r="I536" s="43" t="s">
        <v>1601</v>
      </c>
      <c r="J536" s="43" t="s">
        <v>124</v>
      </c>
    </row>
    <row r="537" spans="1:10" ht="40.5" customHeight="1" x14ac:dyDescent="0.25">
      <c r="A537" s="43" t="s">
        <v>250</v>
      </c>
      <c r="B537" s="43"/>
      <c r="C537" s="43"/>
      <c r="D537" s="45" t="s">
        <v>1602</v>
      </c>
      <c r="E537" s="54" t="s">
        <v>1280</v>
      </c>
      <c r="F537" s="47"/>
      <c r="G537" s="46"/>
      <c r="H537" s="64" t="s">
        <v>1281</v>
      </c>
      <c r="I537" s="43" t="s">
        <v>1603</v>
      </c>
      <c r="J537" s="43" t="s">
        <v>135</v>
      </c>
    </row>
    <row r="538" spans="1:10" ht="15.75" customHeight="1" x14ac:dyDescent="0.25">
      <c r="A538" s="43" t="s">
        <v>250</v>
      </c>
      <c r="B538" s="66"/>
      <c r="C538" s="43"/>
      <c r="D538" s="45" t="s">
        <v>1604</v>
      </c>
      <c r="E538" s="54" t="s">
        <v>1605</v>
      </c>
      <c r="F538" s="105"/>
      <c r="G538" s="98"/>
      <c r="H538" s="65" t="s">
        <v>1606</v>
      </c>
      <c r="I538" s="43" t="s">
        <v>1607</v>
      </c>
      <c r="J538" s="43" t="s">
        <v>135</v>
      </c>
    </row>
    <row r="539" spans="1:10" ht="44.25" customHeight="1" x14ac:dyDescent="0.25">
      <c r="A539" s="43" t="s">
        <v>250</v>
      </c>
      <c r="B539" s="43" t="s">
        <v>1298</v>
      </c>
      <c r="C539" s="43"/>
      <c r="D539" s="45" t="s">
        <v>77</v>
      </c>
      <c r="E539" s="46"/>
      <c r="F539" s="47" t="s">
        <v>160</v>
      </c>
      <c r="G539" s="46"/>
      <c r="H539" s="43" t="s">
        <v>1609</v>
      </c>
      <c r="I539" s="43" t="s">
        <v>1610</v>
      </c>
      <c r="J539" s="43" t="s">
        <v>135</v>
      </c>
    </row>
    <row r="540" spans="1:10" ht="61.5" customHeight="1" x14ac:dyDescent="0.25">
      <c r="A540" s="43" t="s">
        <v>250</v>
      </c>
      <c r="B540" s="43" t="s">
        <v>1611</v>
      </c>
      <c r="C540" s="43"/>
      <c r="D540" s="45" t="s">
        <v>77</v>
      </c>
      <c r="E540" s="46"/>
      <c r="F540" s="42" t="s">
        <v>160</v>
      </c>
      <c r="G540" s="46"/>
      <c r="H540" s="43" t="s">
        <v>1612</v>
      </c>
      <c r="I540" s="43" t="s">
        <v>1613</v>
      </c>
      <c r="J540" s="43" t="s">
        <v>124</v>
      </c>
    </row>
    <row r="541" spans="1:10" ht="30" customHeight="1" x14ac:dyDescent="0.25">
      <c r="A541" s="43" t="s">
        <v>250</v>
      </c>
      <c r="B541" s="43"/>
      <c r="C541" s="43"/>
      <c r="D541" s="45" t="s">
        <v>77</v>
      </c>
      <c r="E541" s="46"/>
      <c r="F541" s="47" t="s">
        <v>160</v>
      </c>
      <c r="G541" s="46"/>
      <c r="H541" s="43" t="s">
        <v>1614</v>
      </c>
      <c r="I541" s="43" t="s">
        <v>1615</v>
      </c>
      <c r="J541" s="43" t="s">
        <v>72</v>
      </c>
    </row>
    <row r="542" spans="1:10" ht="43.5" customHeight="1" x14ac:dyDescent="0.25">
      <c r="A542" s="43" t="s">
        <v>250</v>
      </c>
      <c r="B542" s="43"/>
      <c r="C542" s="43"/>
      <c r="D542" s="45" t="s">
        <v>111</v>
      </c>
      <c r="E542" s="46" t="s">
        <v>1616</v>
      </c>
      <c r="F542" s="47"/>
      <c r="G542" s="46"/>
      <c r="H542" s="65" t="s">
        <v>1617</v>
      </c>
      <c r="I542" s="43" t="s">
        <v>1618</v>
      </c>
      <c r="J542" s="43" t="s">
        <v>124</v>
      </c>
    </row>
    <row r="543" spans="1:10" ht="36" customHeight="1" x14ac:dyDescent="0.25">
      <c r="A543" s="43" t="s">
        <v>250</v>
      </c>
      <c r="B543" s="43"/>
      <c r="C543" s="43"/>
      <c r="D543" s="45" t="s">
        <v>111</v>
      </c>
      <c r="E543" s="46" t="s">
        <v>1619</v>
      </c>
      <c r="F543" s="47"/>
      <c r="G543" s="46"/>
      <c r="H543" s="65" t="s">
        <v>1620</v>
      </c>
      <c r="I543" s="43" t="s">
        <v>1621</v>
      </c>
      <c r="J543" s="43" t="s">
        <v>124</v>
      </c>
    </row>
    <row r="544" spans="1:10" ht="43.5" customHeight="1" x14ac:dyDescent="0.25">
      <c r="A544" s="43" t="s">
        <v>250</v>
      </c>
      <c r="B544" s="43"/>
      <c r="C544" s="43"/>
      <c r="D544" s="45" t="s">
        <v>111</v>
      </c>
      <c r="E544" s="53" t="s">
        <v>1622</v>
      </c>
      <c r="F544" s="47"/>
      <c r="G544" s="46"/>
      <c r="H544" s="43" t="s">
        <v>1623</v>
      </c>
      <c r="I544" s="43" t="s">
        <v>1624</v>
      </c>
      <c r="J544" s="43" t="s">
        <v>124</v>
      </c>
    </row>
    <row r="545" spans="1:10" ht="57.75" customHeight="1" x14ac:dyDescent="0.25">
      <c r="A545" s="43" t="s">
        <v>250</v>
      </c>
      <c r="B545" s="43"/>
      <c r="C545" s="43"/>
      <c r="D545" s="45" t="s">
        <v>111</v>
      </c>
      <c r="E545" s="46"/>
      <c r="F545" s="47" t="s">
        <v>160</v>
      </c>
      <c r="G545" s="46"/>
      <c r="H545" s="43" t="s">
        <v>1626</v>
      </c>
      <c r="I545" s="43" t="s">
        <v>1627</v>
      </c>
      <c r="J545" s="43" t="s">
        <v>135</v>
      </c>
    </row>
    <row r="546" spans="1:10" ht="45" customHeight="1" x14ac:dyDescent="0.25">
      <c r="A546" s="43" t="s">
        <v>250</v>
      </c>
      <c r="B546" s="43" t="s">
        <v>1628</v>
      </c>
      <c r="C546" s="43"/>
      <c r="D546" s="45" t="s">
        <v>111</v>
      </c>
      <c r="E546" s="98"/>
      <c r="F546" s="47"/>
      <c r="G546" s="46"/>
      <c r="H546" s="65" t="s">
        <v>1629</v>
      </c>
      <c r="I546" s="43" t="s">
        <v>1630</v>
      </c>
      <c r="J546" s="43" t="s">
        <v>81</v>
      </c>
    </row>
    <row r="547" spans="1:10" ht="82.5" customHeight="1" x14ac:dyDescent="0.25">
      <c r="A547" s="43" t="s">
        <v>250</v>
      </c>
      <c r="B547" s="43" t="s">
        <v>23</v>
      </c>
      <c r="C547" s="43" t="s">
        <v>1298</v>
      </c>
      <c r="D547" s="45" t="s">
        <v>111</v>
      </c>
      <c r="E547" s="98"/>
      <c r="F547" s="47"/>
      <c r="G547" s="46"/>
      <c r="H547" s="65" t="s">
        <v>1631</v>
      </c>
      <c r="I547" s="43" t="s">
        <v>1632</v>
      </c>
      <c r="J547" s="43" t="s">
        <v>135</v>
      </c>
    </row>
    <row r="548" spans="1:10" ht="21" customHeight="1" x14ac:dyDescent="0.25">
      <c r="A548" s="43" t="s">
        <v>250</v>
      </c>
      <c r="B548" s="43"/>
      <c r="C548" s="43"/>
      <c r="D548" s="45" t="s">
        <v>111</v>
      </c>
      <c r="E548" s="46"/>
      <c r="F548" s="47"/>
      <c r="G548" s="46"/>
      <c r="H548" s="43" t="s">
        <v>1633</v>
      </c>
      <c r="I548" s="43" t="s">
        <v>1634</v>
      </c>
      <c r="J548" s="43" t="s">
        <v>124</v>
      </c>
    </row>
    <row r="549" spans="1:10" ht="21" customHeight="1" x14ac:dyDescent="0.25">
      <c r="A549" s="43" t="s">
        <v>250</v>
      </c>
      <c r="B549" s="43" t="s">
        <v>23</v>
      </c>
      <c r="C549" s="43" t="s">
        <v>1635</v>
      </c>
      <c r="D549" s="51" t="s">
        <v>111</v>
      </c>
      <c r="E549" s="98"/>
      <c r="F549" s="47"/>
      <c r="G549" s="46"/>
      <c r="H549" s="65" t="s">
        <v>1636</v>
      </c>
      <c r="I549" s="43" t="s">
        <v>1637</v>
      </c>
      <c r="J549" s="43" t="s">
        <v>98</v>
      </c>
    </row>
    <row r="550" spans="1:10" ht="47.25" customHeight="1" x14ac:dyDescent="0.25">
      <c r="A550" s="43" t="s">
        <v>250</v>
      </c>
      <c r="B550" s="43"/>
      <c r="C550" s="43"/>
      <c r="D550" s="51" t="s">
        <v>111</v>
      </c>
      <c r="E550" s="98"/>
      <c r="F550" s="86" t="s">
        <v>275</v>
      </c>
      <c r="G550" s="46"/>
      <c r="H550" s="85" t="s">
        <v>1638</v>
      </c>
      <c r="I550" s="43"/>
      <c r="J550" s="44" t="s">
        <v>135</v>
      </c>
    </row>
    <row r="551" spans="1:10" ht="47.25" customHeight="1" x14ac:dyDescent="0.25">
      <c r="A551" s="43" t="s">
        <v>250</v>
      </c>
      <c r="B551" s="43"/>
      <c r="C551" s="43"/>
      <c r="D551" s="51" t="s">
        <v>111</v>
      </c>
      <c r="E551" s="98"/>
      <c r="F551" s="47"/>
      <c r="G551" s="46"/>
      <c r="H551" s="85" t="s">
        <v>1639</v>
      </c>
      <c r="I551" s="43"/>
      <c r="J551" s="44" t="s">
        <v>104</v>
      </c>
    </row>
    <row r="552" spans="1:10" ht="47.25" customHeight="1" x14ac:dyDescent="0.25">
      <c r="A552" s="43" t="s">
        <v>250</v>
      </c>
      <c r="B552" s="43"/>
      <c r="C552" s="43"/>
      <c r="D552" s="45" t="s">
        <v>140</v>
      </c>
      <c r="E552" s="98"/>
      <c r="F552" s="47"/>
      <c r="G552" s="46"/>
      <c r="H552" s="65" t="s">
        <v>1640</v>
      </c>
      <c r="I552" s="43" t="s">
        <v>1641</v>
      </c>
      <c r="J552" s="43" t="s">
        <v>135</v>
      </c>
    </row>
    <row r="553" spans="1:10" ht="21" customHeight="1" x14ac:dyDescent="0.25">
      <c r="A553" s="43" t="s">
        <v>250</v>
      </c>
      <c r="B553" s="43"/>
      <c r="C553" s="43"/>
      <c r="D553" s="45" t="s">
        <v>140</v>
      </c>
      <c r="E553" s="46"/>
      <c r="F553" s="47"/>
      <c r="G553" s="46"/>
      <c r="H553" s="43" t="s">
        <v>1642</v>
      </c>
      <c r="I553" s="43" t="s">
        <v>1643</v>
      </c>
      <c r="J553" s="43" t="s">
        <v>124</v>
      </c>
    </row>
    <row r="554" spans="1:10" ht="21" customHeight="1" x14ac:dyDescent="0.25">
      <c r="A554" s="43" t="s">
        <v>250</v>
      </c>
      <c r="B554" s="43" t="s">
        <v>1298</v>
      </c>
      <c r="C554" s="43" t="s">
        <v>34</v>
      </c>
      <c r="D554" s="45" t="s">
        <v>140</v>
      </c>
      <c r="E554" s="98"/>
      <c r="F554" s="47"/>
      <c r="G554" s="46"/>
      <c r="H554" s="65" t="s">
        <v>1644</v>
      </c>
      <c r="I554" s="43" t="s">
        <v>1645</v>
      </c>
      <c r="J554" s="43" t="s">
        <v>135</v>
      </c>
    </row>
    <row r="555" spans="1:10" ht="21" customHeight="1" x14ac:dyDescent="0.25">
      <c r="A555" s="43" t="s">
        <v>250</v>
      </c>
      <c r="B555" s="43" t="s">
        <v>1298</v>
      </c>
      <c r="C555" s="43"/>
      <c r="D555" s="45" t="s">
        <v>140</v>
      </c>
      <c r="E555" s="98"/>
      <c r="F555" s="47"/>
      <c r="G555" s="46"/>
      <c r="H555" s="65" t="s">
        <v>1646</v>
      </c>
      <c r="I555" s="43" t="s">
        <v>1647</v>
      </c>
      <c r="J555" s="43" t="s">
        <v>135</v>
      </c>
    </row>
    <row r="556" spans="1:10" ht="21" customHeight="1" x14ac:dyDescent="0.25">
      <c r="A556" s="43" t="s">
        <v>250</v>
      </c>
      <c r="B556" s="43"/>
      <c r="C556" s="43"/>
      <c r="D556" s="45" t="s">
        <v>140</v>
      </c>
      <c r="E556" s="98"/>
      <c r="F556" s="47"/>
      <c r="G556" s="46"/>
      <c r="H556" s="65" t="s">
        <v>1648</v>
      </c>
      <c r="I556" s="43" t="s">
        <v>1649</v>
      </c>
      <c r="J556" s="43" t="s">
        <v>124</v>
      </c>
    </row>
    <row r="557" spans="1:10" ht="39" customHeight="1" x14ac:dyDescent="0.25">
      <c r="A557" s="43" t="s">
        <v>250</v>
      </c>
      <c r="B557" s="43" t="s">
        <v>1298</v>
      </c>
      <c r="C557" s="43"/>
      <c r="D557" s="45" t="s">
        <v>140</v>
      </c>
      <c r="E557" s="46"/>
      <c r="F557" s="47"/>
      <c r="G557" s="46"/>
      <c r="H557" s="43" t="s">
        <v>1650</v>
      </c>
      <c r="I557" s="43" t="s">
        <v>1651</v>
      </c>
      <c r="J557" s="43" t="s">
        <v>135</v>
      </c>
    </row>
    <row r="558" spans="1:10" ht="27" customHeight="1" x14ac:dyDescent="0.25">
      <c r="A558" s="43" t="s">
        <v>250</v>
      </c>
      <c r="B558" s="43"/>
      <c r="C558" s="43"/>
      <c r="D558" s="45" t="s">
        <v>140</v>
      </c>
      <c r="E558" s="46"/>
      <c r="F558" s="47"/>
      <c r="G558" s="46"/>
      <c r="H558" s="43" t="s">
        <v>1652</v>
      </c>
      <c r="I558" s="43" t="s">
        <v>1653</v>
      </c>
      <c r="J558" s="43" t="s">
        <v>124</v>
      </c>
    </row>
    <row r="559" spans="1:10" ht="33" customHeight="1" x14ac:dyDescent="0.25">
      <c r="A559" s="43" t="s">
        <v>250</v>
      </c>
      <c r="B559" s="43" t="s">
        <v>1654</v>
      </c>
      <c r="C559" s="43"/>
      <c r="D559" s="45" t="s">
        <v>140</v>
      </c>
      <c r="E559" s="46"/>
      <c r="F559" s="47"/>
      <c r="G559" s="46"/>
      <c r="H559" s="43" t="s">
        <v>1655</v>
      </c>
      <c r="I559" s="43" t="s">
        <v>1656</v>
      </c>
      <c r="J559" s="43" t="s">
        <v>124</v>
      </c>
    </row>
    <row r="560" spans="1:10" ht="42" customHeight="1" x14ac:dyDescent="0.25">
      <c r="A560" s="43" t="s">
        <v>250</v>
      </c>
      <c r="B560" s="66"/>
      <c r="C560" s="43"/>
      <c r="D560" s="45" t="s">
        <v>140</v>
      </c>
      <c r="E560" s="46"/>
      <c r="F560" s="47"/>
      <c r="G560" s="46"/>
      <c r="H560" s="43" t="s">
        <v>1657</v>
      </c>
      <c r="I560" s="43" t="s">
        <v>1658</v>
      </c>
      <c r="J560" s="43" t="s">
        <v>104</v>
      </c>
    </row>
    <row r="561" spans="1:10" ht="42" customHeight="1" thickBot="1" x14ac:dyDescent="0.3">
      <c r="A561" s="43" t="s">
        <v>250</v>
      </c>
      <c r="B561" s="66"/>
      <c r="C561" s="43"/>
      <c r="D561" s="45" t="s">
        <v>140</v>
      </c>
      <c r="E561" s="46"/>
      <c r="F561" s="47"/>
      <c r="G561" s="46"/>
      <c r="H561" s="44" t="s">
        <v>1659</v>
      </c>
      <c r="I561" s="43"/>
      <c r="J561" s="44" t="s">
        <v>1130</v>
      </c>
    </row>
    <row r="562" spans="1:10" ht="29.25" customHeight="1" x14ac:dyDescent="0.25">
      <c r="A562" s="58" t="s">
        <v>14</v>
      </c>
      <c r="B562" s="58"/>
      <c r="C562" s="58"/>
      <c r="D562" s="59" t="s">
        <v>1660</v>
      </c>
      <c r="E562" s="60"/>
      <c r="F562" s="61" t="s">
        <v>181</v>
      </c>
      <c r="G562" s="60" t="s">
        <v>1661</v>
      </c>
      <c r="H562" s="72" t="s">
        <v>1662</v>
      </c>
      <c r="I562" s="59" t="s">
        <v>1663</v>
      </c>
      <c r="J562" s="59" t="s">
        <v>124</v>
      </c>
    </row>
    <row r="563" spans="1:10" ht="15.75" customHeight="1" x14ac:dyDescent="0.25">
      <c r="A563" s="43" t="s">
        <v>14</v>
      </c>
      <c r="B563" s="43"/>
      <c r="C563" s="43"/>
      <c r="D563" s="45" t="s">
        <v>1664</v>
      </c>
      <c r="E563" s="46"/>
      <c r="F563" s="47" t="s">
        <v>60</v>
      </c>
      <c r="G563" s="46" t="s">
        <v>1665</v>
      </c>
      <c r="H563" s="48" t="s">
        <v>1666</v>
      </c>
      <c r="I563" s="45" t="s">
        <v>1667</v>
      </c>
      <c r="J563" s="45" t="s">
        <v>72</v>
      </c>
    </row>
    <row r="564" spans="1:10" ht="29.25" customHeight="1" x14ac:dyDescent="0.25">
      <c r="A564" s="43" t="s">
        <v>14</v>
      </c>
      <c r="B564" s="43"/>
      <c r="C564" s="43"/>
      <c r="D564" s="45" t="s">
        <v>1668</v>
      </c>
      <c r="E564" s="46"/>
      <c r="F564" s="47" t="s">
        <v>181</v>
      </c>
      <c r="G564" s="46" t="s">
        <v>1669</v>
      </c>
      <c r="H564" s="48" t="s">
        <v>1670</v>
      </c>
      <c r="I564" s="45" t="s">
        <v>1671</v>
      </c>
      <c r="J564" s="45" t="s">
        <v>98</v>
      </c>
    </row>
    <row r="565" spans="1:10" ht="30.75" customHeight="1" x14ac:dyDescent="0.25">
      <c r="A565" s="43" t="s">
        <v>14</v>
      </c>
      <c r="B565" s="43"/>
      <c r="C565" s="43"/>
      <c r="D565" s="45" t="s">
        <v>1672</v>
      </c>
      <c r="E565" s="46"/>
      <c r="F565" s="47" t="s">
        <v>181</v>
      </c>
      <c r="G565" s="46" t="s">
        <v>1673</v>
      </c>
      <c r="H565" s="48" t="s">
        <v>1674</v>
      </c>
      <c r="I565" s="45" t="s">
        <v>1675</v>
      </c>
      <c r="J565" s="45" t="s">
        <v>104</v>
      </c>
    </row>
    <row r="566" spans="1:10" ht="28.5" customHeight="1" x14ac:dyDescent="0.25">
      <c r="A566" s="43" t="s">
        <v>14</v>
      </c>
      <c r="B566" s="43"/>
      <c r="C566" s="43"/>
      <c r="D566" s="45" t="s">
        <v>67</v>
      </c>
      <c r="E566" s="46"/>
      <c r="F566" s="47" t="s">
        <v>181</v>
      </c>
      <c r="G566" s="46" t="s">
        <v>1676</v>
      </c>
      <c r="H566" s="43" t="s">
        <v>1677</v>
      </c>
      <c r="I566" s="45" t="s">
        <v>1678</v>
      </c>
      <c r="J566" s="45" t="s">
        <v>104</v>
      </c>
    </row>
    <row r="567" spans="1:10" ht="32.25" customHeight="1" x14ac:dyDescent="0.25">
      <c r="A567" s="43" t="s">
        <v>14</v>
      </c>
      <c r="B567" s="43"/>
      <c r="C567" s="43"/>
      <c r="D567" s="45" t="s">
        <v>67</v>
      </c>
      <c r="E567" s="46"/>
      <c r="F567" s="47" t="s">
        <v>181</v>
      </c>
      <c r="G567" s="46" t="s">
        <v>1679</v>
      </c>
      <c r="H567" s="43" t="s">
        <v>1680</v>
      </c>
      <c r="I567" s="45" t="s">
        <v>1681</v>
      </c>
      <c r="J567" s="51" t="s">
        <v>104</v>
      </c>
    </row>
    <row r="568" spans="1:10" ht="27.75" customHeight="1" x14ac:dyDescent="0.25">
      <c r="A568" s="43" t="s">
        <v>14</v>
      </c>
      <c r="B568" s="43"/>
      <c r="C568" s="43"/>
      <c r="D568" s="45" t="s">
        <v>67</v>
      </c>
      <c r="E568" s="46"/>
      <c r="F568" s="47" t="s">
        <v>181</v>
      </c>
      <c r="G568" s="46" t="s">
        <v>1682</v>
      </c>
      <c r="H568" s="43" t="s">
        <v>1683</v>
      </c>
      <c r="I568" s="45" t="s">
        <v>1684</v>
      </c>
      <c r="J568" s="51" t="s">
        <v>104</v>
      </c>
    </row>
    <row r="569" spans="1:10" ht="38.25" customHeight="1" x14ac:dyDescent="0.25">
      <c r="A569" s="43" t="s">
        <v>14</v>
      </c>
      <c r="B569" s="43"/>
      <c r="C569" s="43"/>
      <c r="D569" s="45" t="s">
        <v>67</v>
      </c>
      <c r="E569" s="46"/>
      <c r="F569" s="47" t="s">
        <v>60</v>
      </c>
      <c r="G569" s="46" t="s">
        <v>1685</v>
      </c>
      <c r="H569" s="43" t="s">
        <v>1686</v>
      </c>
      <c r="I569" s="45" t="s">
        <v>1687</v>
      </c>
      <c r="J569" s="45" t="s">
        <v>72</v>
      </c>
    </row>
    <row r="570" spans="1:10" ht="15.75" customHeight="1" x14ac:dyDescent="0.25">
      <c r="A570" s="43" t="s">
        <v>14</v>
      </c>
      <c r="B570" s="43"/>
      <c r="C570" s="43"/>
      <c r="D570" s="45" t="s">
        <v>1688</v>
      </c>
      <c r="E570" s="54" t="s">
        <v>1689</v>
      </c>
      <c r="F570" s="56" t="s">
        <v>60</v>
      </c>
      <c r="G570" s="54" t="s">
        <v>1690</v>
      </c>
      <c r="H570" s="64" t="s">
        <v>1691</v>
      </c>
      <c r="I570" s="43" t="s">
        <v>1692</v>
      </c>
      <c r="J570" s="43" t="s">
        <v>135</v>
      </c>
    </row>
    <row r="571" spans="1:10" ht="69" customHeight="1" x14ac:dyDescent="0.25">
      <c r="A571" s="43" t="s">
        <v>14</v>
      </c>
      <c r="B571" s="43"/>
      <c r="C571" s="43"/>
      <c r="D571" s="45" t="s">
        <v>1694</v>
      </c>
      <c r="E571" s="54" t="s">
        <v>1695</v>
      </c>
      <c r="F571" s="47" t="s">
        <v>181</v>
      </c>
      <c r="G571" s="46" t="s">
        <v>1696</v>
      </c>
      <c r="H571" s="64" t="s">
        <v>1697</v>
      </c>
      <c r="I571" s="45" t="s">
        <v>1698</v>
      </c>
      <c r="J571" s="45" t="s">
        <v>104</v>
      </c>
    </row>
    <row r="572" spans="1:10" ht="51.75" customHeight="1" x14ac:dyDescent="0.25">
      <c r="A572" s="43" t="s">
        <v>14</v>
      </c>
      <c r="B572" s="43"/>
      <c r="C572" s="43"/>
      <c r="D572" s="45" t="s">
        <v>111</v>
      </c>
      <c r="E572" s="54" t="s">
        <v>1699</v>
      </c>
      <c r="F572" s="47"/>
      <c r="G572" s="46"/>
      <c r="H572" s="65" t="s">
        <v>1700</v>
      </c>
      <c r="I572" s="45" t="s">
        <v>1701</v>
      </c>
      <c r="J572" s="45" t="s">
        <v>124</v>
      </c>
    </row>
    <row r="573" spans="1:10" ht="31.5" customHeight="1" x14ac:dyDescent="0.25">
      <c r="A573" s="43" t="s">
        <v>14</v>
      </c>
      <c r="B573" s="43"/>
      <c r="C573" s="43"/>
      <c r="D573" s="45" t="s">
        <v>111</v>
      </c>
      <c r="E573" s="46" t="s">
        <v>1702</v>
      </c>
      <c r="F573" s="47"/>
      <c r="G573" s="46"/>
      <c r="H573" s="65" t="s">
        <v>1703</v>
      </c>
      <c r="I573" s="45" t="s">
        <v>1704</v>
      </c>
      <c r="J573" s="45"/>
    </row>
    <row r="574" spans="1:10" ht="27.75" customHeight="1" x14ac:dyDescent="0.25">
      <c r="A574" s="43" t="s">
        <v>14</v>
      </c>
      <c r="B574" s="43"/>
      <c r="C574" s="43"/>
      <c r="D574" s="45" t="s">
        <v>111</v>
      </c>
      <c r="E574" s="46"/>
      <c r="F574" s="47"/>
      <c r="G574" s="46"/>
      <c r="H574" s="43" t="s">
        <v>1705</v>
      </c>
      <c r="I574" s="45" t="s">
        <v>1706</v>
      </c>
      <c r="J574" s="45" t="s">
        <v>124</v>
      </c>
    </row>
    <row r="575" spans="1:10" ht="31.5" customHeight="1" x14ac:dyDescent="0.25">
      <c r="A575" s="43" t="s">
        <v>14</v>
      </c>
      <c r="B575" s="43"/>
      <c r="C575" s="43"/>
      <c r="D575" s="45" t="s">
        <v>111</v>
      </c>
      <c r="E575" s="46"/>
      <c r="F575" s="47"/>
      <c r="G575" s="46"/>
      <c r="H575" s="43" t="s">
        <v>1707</v>
      </c>
      <c r="I575" s="45" t="s">
        <v>1708</v>
      </c>
      <c r="J575" s="45" t="s">
        <v>104</v>
      </c>
    </row>
    <row r="576" spans="1:10" ht="24" customHeight="1" x14ac:dyDescent="0.25">
      <c r="A576" s="43" t="s">
        <v>14</v>
      </c>
      <c r="B576" s="43"/>
      <c r="C576" s="43"/>
      <c r="D576" s="45" t="s">
        <v>111</v>
      </c>
      <c r="E576" s="46"/>
      <c r="F576" s="47"/>
      <c r="G576" s="46"/>
      <c r="H576" s="44" t="s">
        <v>1709</v>
      </c>
      <c r="I576" s="45" t="s">
        <v>1710</v>
      </c>
      <c r="J576" s="45" t="s">
        <v>104</v>
      </c>
    </row>
    <row r="577" spans="1:10" ht="30" customHeight="1" x14ac:dyDescent="0.25">
      <c r="A577" s="43" t="s">
        <v>14</v>
      </c>
      <c r="B577" s="43"/>
      <c r="C577" s="43"/>
      <c r="D577" s="45" t="s">
        <v>111</v>
      </c>
      <c r="E577" s="46"/>
      <c r="F577" s="47"/>
      <c r="G577" s="46"/>
      <c r="H577" s="43" t="s">
        <v>1711</v>
      </c>
      <c r="I577" s="45" t="s">
        <v>1712</v>
      </c>
      <c r="J577" s="45" t="s">
        <v>124</v>
      </c>
    </row>
    <row r="578" spans="1:10" ht="28.5" customHeight="1" x14ac:dyDescent="0.25">
      <c r="A578" s="43" t="s">
        <v>14</v>
      </c>
      <c r="B578" s="43"/>
      <c r="C578" s="43"/>
      <c r="D578" s="45" t="s">
        <v>111</v>
      </c>
      <c r="E578" s="46"/>
      <c r="F578" s="47"/>
      <c r="G578" s="46"/>
      <c r="H578" s="44" t="s">
        <v>1713</v>
      </c>
      <c r="I578" s="45" t="s">
        <v>1714</v>
      </c>
      <c r="J578" s="45" t="s">
        <v>124</v>
      </c>
    </row>
    <row r="579" spans="1:10" ht="28.5" customHeight="1" x14ac:dyDescent="0.25">
      <c r="A579" s="43" t="s">
        <v>14</v>
      </c>
      <c r="B579" s="43"/>
      <c r="C579" s="43"/>
      <c r="D579" s="51" t="s">
        <v>140</v>
      </c>
      <c r="E579" s="46"/>
      <c r="F579" s="47"/>
      <c r="G579" s="46"/>
      <c r="H579" s="44" t="s">
        <v>1715</v>
      </c>
      <c r="I579" s="45"/>
      <c r="J579" s="51" t="s">
        <v>104</v>
      </c>
    </row>
    <row r="580" spans="1:10" ht="28.5" customHeight="1" x14ac:dyDescent="0.25">
      <c r="A580" s="43" t="s">
        <v>14</v>
      </c>
      <c r="B580" s="43"/>
      <c r="C580" s="43"/>
      <c r="D580" s="51" t="s">
        <v>140</v>
      </c>
      <c r="E580" s="46"/>
      <c r="F580" s="47"/>
      <c r="G580" s="46"/>
      <c r="H580" s="44" t="s">
        <v>1716</v>
      </c>
      <c r="I580" s="45"/>
      <c r="J580" s="45"/>
    </row>
    <row r="581" spans="1:10" ht="28.5" customHeight="1" thickBot="1" x14ac:dyDescent="0.3">
      <c r="A581" s="43" t="s">
        <v>14</v>
      </c>
      <c r="B581" s="43"/>
      <c r="C581" s="43"/>
      <c r="D581" s="51" t="s">
        <v>140</v>
      </c>
      <c r="E581" s="46"/>
      <c r="F581" s="47"/>
      <c r="G581" s="46"/>
      <c r="H581" s="44" t="s">
        <v>1717</v>
      </c>
      <c r="I581" s="45"/>
      <c r="J581" s="45"/>
    </row>
    <row r="582" spans="1:10" ht="15.75" customHeight="1" x14ac:dyDescent="0.25">
      <c r="A582" s="58"/>
      <c r="B582" s="58"/>
      <c r="C582" s="58"/>
      <c r="D582" s="58"/>
      <c r="E582" s="57"/>
      <c r="F582" s="57"/>
      <c r="G582" s="57"/>
      <c r="H582" s="58"/>
      <c r="I582" s="58"/>
      <c r="J582" s="58"/>
    </row>
    <row r="583" spans="1:10" ht="15.75" customHeight="1" x14ac:dyDescent="0.25">
      <c r="A583" s="43"/>
      <c r="B583" s="43"/>
      <c r="C583" s="43"/>
      <c r="D583" s="43"/>
      <c r="E583" s="42"/>
      <c r="F583" s="42"/>
      <c r="G583" s="42"/>
      <c r="H583" s="43"/>
      <c r="I583" s="43"/>
      <c r="J583" s="43"/>
    </row>
    <row r="584" spans="1:10" ht="15.75" customHeight="1" x14ac:dyDescent="0.25">
      <c r="A584" s="43"/>
      <c r="B584" s="43"/>
      <c r="C584" s="43"/>
      <c r="D584" s="43"/>
      <c r="E584" s="42"/>
      <c r="F584" s="42"/>
      <c r="G584" s="42"/>
      <c r="H584" s="43"/>
      <c r="I584" s="43"/>
      <c r="J584" s="43"/>
    </row>
    <row r="585" spans="1:10" ht="15.75" customHeight="1" x14ac:dyDescent="0.25">
      <c r="A585" s="111"/>
      <c r="B585" s="111"/>
      <c r="C585" s="111"/>
      <c r="D585" s="111"/>
      <c r="E585" s="112"/>
      <c r="F585" s="110"/>
      <c r="G585" s="110"/>
      <c r="H585" s="111"/>
      <c r="I585" s="111"/>
      <c r="J585" s="111"/>
    </row>
    <row r="586" spans="1:10" ht="15.75" customHeight="1" x14ac:dyDescent="0.25">
      <c r="A586" s="111"/>
      <c r="B586" s="111"/>
      <c r="C586" s="111"/>
      <c r="D586" s="111"/>
      <c r="E586" s="112"/>
      <c r="F586" s="110"/>
      <c r="G586" s="110"/>
      <c r="H586" s="111"/>
      <c r="I586" s="111"/>
      <c r="J586" s="111"/>
    </row>
    <row r="587" spans="1:10" ht="15.75" customHeight="1" x14ac:dyDescent="0.25">
      <c r="A587" s="111"/>
      <c r="B587" s="111"/>
      <c r="C587" s="111"/>
      <c r="D587" s="111"/>
      <c r="E587" s="112"/>
      <c r="F587" s="110"/>
      <c r="G587" s="110"/>
      <c r="H587" s="111"/>
      <c r="I587" s="111"/>
      <c r="J587" s="111"/>
    </row>
    <row r="588" spans="1:10" ht="15.75" customHeight="1" x14ac:dyDescent="0.25">
      <c r="A588" s="111"/>
      <c r="B588" s="111"/>
      <c r="C588" s="111"/>
      <c r="D588" s="111"/>
      <c r="E588" s="112"/>
      <c r="F588" s="110"/>
      <c r="G588" s="110"/>
      <c r="H588" s="111"/>
      <c r="I588" s="111"/>
      <c r="J588" s="111"/>
    </row>
    <row r="589" spans="1:10" ht="15.75" customHeight="1" x14ac:dyDescent="0.25">
      <c r="A589" s="111"/>
      <c r="B589" s="111"/>
      <c r="C589" s="111"/>
      <c r="D589" s="111"/>
      <c r="E589" s="112"/>
      <c r="F589" s="110"/>
      <c r="G589" s="110"/>
      <c r="H589" s="111"/>
      <c r="I589" s="111"/>
      <c r="J589" s="111"/>
    </row>
    <row r="590" spans="1:10" ht="15.75" customHeight="1" x14ac:dyDescent="0.25">
      <c r="A590" s="111"/>
      <c r="B590" s="111"/>
      <c r="C590" s="111"/>
      <c r="D590" s="111"/>
      <c r="E590" s="112"/>
      <c r="F590" s="110"/>
      <c r="G590" s="110"/>
      <c r="H590" s="111"/>
      <c r="I590" s="111"/>
      <c r="J590" s="111"/>
    </row>
    <row r="591" spans="1:10" ht="15.75" customHeight="1" x14ac:dyDescent="0.25">
      <c r="A591" s="111"/>
      <c r="B591" s="111"/>
      <c r="C591" s="111"/>
      <c r="D591" s="111"/>
      <c r="E591" s="112"/>
      <c r="F591" s="110"/>
      <c r="G591" s="110"/>
      <c r="H591" s="111"/>
      <c r="I591" s="111"/>
      <c r="J591" s="111"/>
    </row>
    <row r="592" spans="1:10" ht="15.75" customHeight="1" x14ac:dyDescent="0.25">
      <c r="A592" s="111"/>
      <c r="B592" s="111"/>
      <c r="C592" s="111"/>
      <c r="D592" s="111"/>
      <c r="E592" s="112"/>
      <c r="F592" s="110"/>
      <c r="G592" s="110"/>
      <c r="H592" s="111"/>
      <c r="I592" s="111"/>
      <c r="J592" s="111"/>
    </row>
    <row r="593" spans="1:10" ht="15.75" customHeight="1" x14ac:dyDescent="0.25">
      <c r="A593" s="111"/>
      <c r="B593" s="111"/>
      <c r="C593" s="111"/>
      <c r="D593" s="111"/>
      <c r="E593" s="112"/>
      <c r="F593" s="110"/>
      <c r="G593" s="110"/>
      <c r="H593" s="111"/>
      <c r="I593" s="111"/>
      <c r="J593" s="111"/>
    </row>
    <row r="594" spans="1:10" ht="15.75" customHeight="1" x14ac:dyDescent="0.25">
      <c r="A594" s="111"/>
      <c r="B594" s="111"/>
      <c r="C594" s="111"/>
      <c r="D594" s="111"/>
      <c r="E594" s="112"/>
      <c r="F594" s="110"/>
      <c r="G594" s="110"/>
      <c r="H594" s="111"/>
      <c r="I594" s="111"/>
      <c r="J594" s="111"/>
    </row>
    <row r="595" spans="1:10" ht="15.75" customHeight="1" x14ac:dyDescent="0.25">
      <c r="A595" s="111"/>
      <c r="B595" s="111"/>
      <c r="C595" s="111"/>
      <c r="D595" s="111"/>
      <c r="E595" s="112"/>
      <c r="F595" s="110"/>
      <c r="G595" s="110"/>
      <c r="H595" s="111"/>
      <c r="I595" s="111"/>
      <c r="J595" s="111"/>
    </row>
    <row r="596" spans="1:10" ht="15.75" customHeight="1" x14ac:dyDescent="0.25">
      <c r="A596" s="111"/>
      <c r="B596" s="111"/>
      <c r="C596" s="111"/>
      <c r="D596" s="111"/>
      <c r="E596" s="112"/>
      <c r="F596" s="110"/>
      <c r="G596" s="110"/>
      <c r="H596" s="111"/>
      <c r="I596" s="111"/>
      <c r="J596" s="111"/>
    </row>
    <row r="597" spans="1:10" ht="15.75" customHeight="1" x14ac:dyDescent="0.25">
      <c r="A597" s="111"/>
      <c r="B597" s="111"/>
      <c r="C597" s="111"/>
      <c r="D597" s="111"/>
      <c r="E597" s="112"/>
      <c r="F597" s="110"/>
      <c r="G597" s="110"/>
      <c r="H597" s="111"/>
      <c r="I597" s="111"/>
      <c r="J597" s="111"/>
    </row>
    <row r="598" spans="1:10" ht="15.75" customHeight="1" x14ac:dyDescent="0.25">
      <c r="A598" s="111"/>
      <c r="B598" s="111"/>
      <c r="C598" s="111"/>
      <c r="D598" s="111"/>
      <c r="E598" s="112"/>
      <c r="F598" s="110"/>
      <c r="G598" s="110"/>
      <c r="H598" s="111"/>
      <c r="I598" s="111"/>
      <c r="J598" s="111"/>
    </row>
    <row r="599" spans="1:10" ht="15.75" customHeight="1" x14ac:dyDescent="0.25">
      <c r="A599" s="111"/>
      <c r="B599" s="111"/>
      <c r="C599" s="111"/>
      <c r="D599" s="111"/>
      <c r="E599" s="112"/>
      <c r="F599" s="110"/>
      <c r="G599" s="110"/>
      <c r="H599" s="111"/>
      <c r="I599" s="111"/>
      <c r="J599" s="111"/>
    </row>
    <row r="600" spans="1:10" ht="15.75" customHeight="1" x14ac:dyDescent="0.25">
      <c r="A600" s="111"/>
      <c r="B600" s="111"/>
      <c r="C600" s="111"/>
      <c r="D600" s="111"/>
      <c r="E600" s="112"/>
      <c r="F600" s="110"/>
      <c r="G600" s="110"/>
      <c r="H600" s="111"/>
      <c r="I600" s="111"/>
      <c r="J600" s="111"/>
    </row>
    <row r="601" spans="1:10" ht="15.75" customHeight="1" x14ac:dyDescent="0.25">
      <c r="A601" s="111"/>
      <c r="B601" s="111"/>
      <c r="C601" s="111"/>
      <c r="D601" s="111"/>
      <c r="E601" s="112"/>
      <c r="F601" s="110"/>
      <c r="G601" s="110"/>
      <c r="H601" s="111"/>
      <c r="I601" s="111"/>
      <c r="J601" s="111"/>
    </row>
    <row r="602" spans="1:10" ht="15.75" customHeight="1" x14ac:dyDescent="0.25">
      <c r="A602" s="111"/>
      <c r="B602" s="111"/>
      <c r="C602" s="111"/>
      <c r="D602" s="111"/>
      <c r="E602" s="112"/>
      <c r="F602" s="110"/>
      <c r="G602" s="110"/>
      <c r="H602" s="111"/>
      <c r="I602" s="111"/>
      <c r="J602" s="111"/>
    </row>
    <row r="603" spans="1:10" ht="15.75" customHeight="1" x14ac:dyDescent="0.25">
      <c r="A603" s="111"/>
      <c r="B603" s="111"/>
      <c r="C603" s="111"/>
      <c r="D603" s="111"/>
      <c r="E603" s="112"/>
      <c r="F603" s="110"/>
      <c r="G603" s="110"/>
      <c r="H603" s="111"/>
      <c r="I603" s="111"/>
      <c r="J603" s="111"/>
    </row>
    <row r="604" spans="1:10" ht="15.75" customHeight="1" x14ac:dyDescent="0.25">
      <c r="A604" s="111"/>
      <c r="B604" s="111"/>
      <c r="C604" s="111"/>
      <c r="D604" s="111"/>
      <c r="E604" s="112"/>
      <c r="F604" s="110"/>
      <c r="G604" s="110"/>
      <c r="H604" s="111"/>
      <c r="I604" s="111"/>
      <c r="J604" s="111"/>
    </row>
    <row r="605" spans="1:10" ht="15.75" customHeight="1" x14ac:dyDescent="0.25">
      <c r="A605" s="111"/>
      <c r="B605" s="111"/>
      <c r="C605" s="111"/>
      <c r="D605" s="111"/>
      <c r="E605" s="112"/>
      <c r="F605" s="110"/>
      <c r="G605" s="110"/>
      <c r="H605" s="111"/>
      <c r="I605" s="111"/>
      <c r="J605" s="111"/>
    </row>
    <row r="606" spans="1:10" ht="15.75" customHeight="1" x14ac:dyDescent="0.25">
      <c r="A606" s="111"/>
      <c r="B606" s="111"/>
      <c r="C606" s="111"/>
      <c r="D606" s="111"/>
      <c r="E606" s="112"/>
      <c r="F606" s="110"/>
      <c r="G606" s="110"/>
      <c r="H606" s="111"/>
      <c r="I606" s="111"/>
      <c r="J606" s="111"/>
    </row>
    <row r="607" spans="1:10" ht="15.75" customHeight="1" x14ac:dyDescent="0.25">
      <c r="A607" s="111"/>
      <c r="B607" s="111"/>
      <c r="C607" s="111"/>
      <c r="D607" s="111"/>
      <c r="E607" s="112"/>
      <c r="F607" s="110"/>
      <c r="G607" s="110"/>
      <c r="H607" s="111"/>
      <c r="I607" s="111"/>
      <c r="J607" s="111"/>
    </row>
    <row r="608" spans="1:10" ht="15.75" customHeight="1" x14ac:dyDescent="0.25">
      <c r="A608" s="111"/>
      <c r="B608" s="111"/>
      <c r="C608" s="111"/>
      <c r="D608" s="111"/>
      <c r="E608" s="112"/>
      <c r="F608" s="110"/>
      <c r="G608" s="110"/>
      <c r="H608" s="111"/>
      <c r="I608" s="111"/>
      <c r="J608" s="111"/>
    </row>
    <row r="609" spans="1:10" ht="15.75" customHeight="1" x14ac:dyDescent="0.25">
      <c r="A609" s="111"/>
      <c r="B609" s="111"/>
      <c r="C609" s="111"/>
      <c r="D609" s="111"/>
      <c r="E609" s="112"/>
      <c r="F609" s="110"/>
      <c r="G609" s="110"/>
      <c r="H609" s="111"/>
      <c r="I609" s="111"/>
      <c r="J609" s="111"/>
    </row>
    <row r="610" spans="1:10" ht="15.75" customHeight="1" x14ac:dyDescent="0.25">
      <c r="A610" s="111"/>
      <c r="B610" s="111"/>
      <c r="C610" s="111"/>
      <c r="D610" s="111"/>
      <c r="E610" s="112"/>
      <c r="F610" s="110"/>
      <c r="G610" s="110"/>
      <c r="H610" s="111"/>
      <c r="I610" s="111"/>
      <c r="J610" s="111"/>
    </row>
    <row r="611" spans="1:10" ht="15.75" customHeight="1" x14ac:dyDescent="0.25">
      <c r="A611" s="111"/>
      <c r="B611" s="111"/>
      <c r="C611" s="111"/>
      <c r="D611" s="111"/>
      <c r="E611" s="112"/>
      <c r="F611" s="110"/>
      <c r="G611" s="110"/>
      <c r="H611" s="111"/>
      <c r="I611" s="111"/>
      <c r="J611" s="111"/>
    </row>
    <row r="612" spans="1:10" ht="15.75" customHeight="1" x14ac:dyDescent="0.25">
      <c r="A612" s="111"/>
      <c r="B612" s="111"/>
      <c r="C612" s="111"/>
      <c r="D612" s="111"/>
      <c r="E612" s="112"/>
      <c r="F612" s="110"/>
      <c r="G612" s="110"/>
      <c r="H612" s="111"/>
      <c r="I612" s="111"/>
      <c r="J612" s="111"/>
    </row>
    <row r="613" spans="1:10" ht="15.75" customHeight="1" x14ac:dyDescent="0.25">
      <c r="A613" s="111"/>
      <c r="B613" s="111"/>
      <c r="C613" s="111"/>
      <c r="D613" s="111"/>
      <c r="E613" s="112"/>
      <c r="F613" s="110"/>
      <c r="G613" s="110"/>
      <c r="H613" s="111"/>
      <c r="I613" s="111"/>
      <c r="J613" s="111"/>
    </row>
    <row r="614" spans="1:10" ht="15.75" customHeight="1" x14ac:dyDescent="0.25">
      <c r="A614" s="111"/>
      <c r="B614" s="111"/>
      <c r="C614" s="111"/>
      <c r="D614" s="111"/>
      <c r="E614" s="112"/>
      <c r="F614" s="110"/>
      <c r="G614" s="110"/>
      <c r="H614" s="111"/>
      <c r="I614" s="111"/>
      <c r="J614" s="111"/>
    </row>
    <row r="615" spans="1:10" ht="15.75" customHeight="1" x14ac:dyDescent="0.25">
      <c r="A615" s="111"/>
      <c r="B615" s="111"/>
      <c r="C615" s="111"/>
      <c r="D615" s="111"/>
      <c r="E615" s="112"/>
      <c r="F615" s="110"/>
      <c r="G615" s="110"/>
      <c r="H615" s="111"/>
      <c r="I615" s="111"/>
      <c r="J615" s="111"/>
    </row>
    <row r="616" spans="1:10" ht="15.75" customHeight="1" x14ac:dyDescent="0.25">
      <c r="A616" s="111"/>
      <c r="B616" s="111"/>
      <c r="C616" s="111"/>
      <c r="D616" s="111"/>
      <c r="E616" s="112"/>
      <c r="F616" s="110"/>
      <c r="G616" s="110"/>
      <c r="H616" s="111"/>
      <c r="I616" s="111"/>
      <c r="J616" s="111"/>
    </row>
    <row r="617" spans="1:10" ht="15.75" customHeight="1" x14ac:dyDescent="0.25">
      <c r="A617" s="111"/>
      <c r="B617" s="111"/>
      <c r="C617" s="111"/>
      <c r="D617" s="111"/>
      <c r="E617" s="112"/>
      <c r="F617" s="110"/>
      <c r="G617" s="110"/>
      <c r="H617" s="111"/>
      <c r="I617" s="111"/>
      <c r="J617" s="111"/>
    </row>
    <row r="618" spans="1:10" ht="15.75" customHeight="1" x14ac:dyDescent="0.25">
      <c r="A618" s="111"/>
      <c r="B618" s="111"/>
      <c r="C618" s="111"/>
      <c r="D618" s="111"/>
      <c r="E618" s="112"/>
      <c r="F618" s="110"/>
      <c r="G618" s="110"/>
      <c r="H618" s="111"/>
      <c r="I618" s="111"/>
      <c r="J618" s="111"/>
    </row>
    <row r="619" spans="1:10" ht="15.75" customHeight="1" x14ac:dyDescent="0.25">
      <c r="A619" s="111"/>
      <c r="B619" s="111"/>
      <c r="C619" s="111"/>
      <c r="D619" s="111"/>
      <c r="E619" s="112"/>
      <c r="F619" s="110"/>
      <c r="G619" s="110"/>
      <c r="H619" s="111"/>
      <c r="I619" s="111"/>
      <c r="J619" s="111"/>
    </row>
    <row r="620" spans="1:10" ht="15.75" customHeight="1" x14ac:dyDescent="0.25">
      <c r="A620" s="111"/>
      <c r="B620" s="111"/>
      <c r="C620" s="111"/>
      <c r="D620" s="111"/>
      <c r="E620" s="112"/>
      <c r="F620" s="110"/>
      <c r="G620" s="110"/>
      <c r="H620" s="111"/>
      <c r="I620" s="111"/>
      <c r="J620" s="111"/>
    </row>
    <row r="621" spans="1:10" ht="15.75" customHeight="1" x14ac:dyDescent="0.25">
      <c r="A621" s="111"/>
      <c r="B621" s="111"/>
      <c r="C621" s="111"/>
      <c r="D621" s="111"/>
      <c r="E621" s="112"/>
      <c r="F621" s="110"/>
      <c r="G621" s="110"/>
      <c r="H621" s="111"/>
      <c r="I621" s="111"/>
      <c r="J621" s="111"/>
    </row>
    <row r="622" spans="1:10" ht="15.75" customHeight="1" x14ac:dyDescent="0.25">
      <c r="A622" s="111"/>
      <c r="B622" s="111"/>
      <c r="C622" s="111"/>
      <c r="D622" s="111"/>
      <c r="E622" s="112"/>
      <c r="F622" s="110"/>
      <c r="G622" s="110"/>
      <c r="H622" s="111"/>
      <c r="I622" s="111"/>
      <c r="J622" s="111"/>
    </row>
    <row r="623" spans="1:10" ht="15.75" customHeight="1" x14ac:dyDescent="0.25">
      <c r="A623" s="111"/>
      <c r="B623" s="111"/>
      <c r="C623" s="111"/>
      <c r="D623" s="111"/>
      <c r="E623" s="112"/>
      <c r="F623" s="110"/>
      <c r="G623" s="110"/>
      <c r="H623" s="111"/>
      <c r="I623" s="111"/>
      <c r="J623" s="111"/>
    </row>
    <row r="624" spans="1:10" ht="15.75" customHeight="1" x14ac:dyDescent="0.25">
      <c r="A624" s="111"/>
      <c r="B624" s="111"/>
      <c r="C624" s="111"/>
      <c r="D624" s="111"/>
      <c r="E624" s="112"/>
      <c r="F624" s="110"/>
      <c r="G624" s="110"/>
      <c r="H624" s="111"/>
      <c r="I624" s="111"/>
      <c r="J624" s="111"/>
    </row>
    <row r="625" spans="1:10" ht="15.75" customHeight="1" x14ac:dyDescent="0.25">
      <c r="A625" s="111"/>
      <c r="B625" s="111"/>
      <c r="C625" s="111"/>
      <c r="D625" s="111"/>
      <c r="E625" s="112"/>
      <c r="F625" s="110"/>
      <c r="G625" s="110"/>
      <c r="H625" s="111"/>
      <c r="I625" s="111"/>
      <c r="J625" s="111"/>
    </row>
    <row r="626" spans="1:10" ht="15.75" customHeight="1" x14ac:dyDescent="0.25">
      <c r="A626" s="111"/>
      <c r="B626" s="111"/>
      <c r="C626" s="111"/>
      <c r="D626" s="111"/>
      <c r="E626" s="112"/>
      <c r="F626" s="110"/>
      <c r="G626" s="110"/>
      <c r="H626" s="111"/>
      <c r="I626" s="111"/>
      <c r="J626" s="111"/>
    </row>
    <row r="627" spans="1:10" ht="15.75" customHeight="1" x14ac:dyDescent="0.25">
      <c r="A627" s="111"/>
      <c r="B627" s="111"/>
      <c r="C627" s="111"/>
      <c r="D627" s="111"/>
      <c r="E627" s="112"/>
      <c r="F627" s="110"/>
      <c r="G627" s="110"/>
      <c r="H627" s="111"/>
      <c r="I627" s="111"/>
      <c r="J627" s="111"/>
    </row>
    <row r="628" spans="1:10" ht="15.75" customHeight="1" x14ac:dyDescent="0.25">
      <c r="A628" s="111"/>
      <c r="B628" s="111"/>
      <c r="C628" s="111"/>
      <c r="D628" s="111"/>
      <c r="E628" s="112"/>
      <c r="F628" s="110"/>
      <c r="G628" s="110"/>
      <c r="H628" s="111"/>
      <c r="I628" s="111"/>
      <c r="J628" s="111"/>
    </row>
    <row r="629" spans="1:10" ht="15.75" customHeight="1" x14ac:dyDescent="0.25">
      <c r="A629" s="111"/>
      <c r="B629" s="111"/>
      <c r="C629" s="111"/>
      <c r="D629" s="111"/>
      <c r="E629" s="112"/>
      <c r="F629" s="110"/>
      <c r="G629" s="110"/>
      <c r="H629" s="111"/>
      <c r="I629" s="111"/>
      <c r="J629" s="111"/>
    </row>
    <row r="630" spans="1:10" ht="15.75" customHeight="1" x14ac:dyDescent="0.25">
      <c r="A630" s="111"/>
      <c r="B630" s="111"/>
      <c r="C630" s="111"/>
      <c r="D630" s="111"/>
      <c r="E630" s="112"/>
      <c r="F630" s="110"/>
      <c r="G630" s="110"/>
      <c r="H630" s="111"/>
      <c r="I630" s="111"/>
      <c r="J630" s="111"/>
    </row>
    <row r="631" spans="1:10" ht="15.75" customHeight="1" x14ac:dyDescent="0.25">
      <c r="A631" s="111"/>
      <c r="B631" s="111"/>
      <c r="C631" s="111"/>
      <c r="D631" s="111"/>
      <c r="E631" s="112"/>
      <c r="F631" s="110"/>
      <c r="G631" s="110"/>
      <c r="H631" s="111"/>
      <c r="I631" s="111"/>
      <c r="J631" s="111"/>
    </row>
    <row r="632" spans="1:10" ht="15.75" customHeight="1" x14ac:dyDescent="0.25">
      <c r="A632" s="111"/>
      <c r="B632" s="111"/>
      <c r="C632" s="111"/>
      <c r="D632" s="111"/>
      <c r="E632" s="112"/>
      <c r="F632" s="110"/>
      <c r="G632" s="110"/>
      <c r="H632" s="111"/>
      <c r="I632" s="111"/>
      <c r="J632" s="111"/>
    </row>
    <row r="633" spans="1:10" ht="15.75" customHeight="1" x14ac:dyDescent="0.25">
      <c r="A633" s="111"/>
      <c r="B633" s="111"/>
      <c r="C633" s="111"/>
      <c r="D633" s="111"/>
      <c r="E633" s="112"/>
      <c r="F633" s="110"/>
      <c r="G633" s="110"/>
      <c r="H633" s="111"/>
      <c r="I633" s="111"/>
      <c r="J633" s="111"/>
    </row>
    <row r="634" spans="1:10" ht="15.75" customHeight="1" x14ac:dyDescent="0.25">
      <c r="A634" s="111"/>
      <c r="B634" s="111"/>
      <c r="C634" s="111"/>
      <c r="D634" s="111"/>
      <c r="E634" s="112"/>
      <c r="F634" s="110"/>
      <c r="G634" s="110"/>
      <c r="H634" s="111"/>
      <c r="I634" s="111"/>
      <c r="J634" s="111"/>
    </row>
    <row r="635" spans="1:10" ht="15.75" customHeight="1" x14ac:dyDescent="0.25">
      <c r="A635" s="111"/>
      <c r="B635" s="111"/>
      <c r="C635" s="111"/>
      <c r="D635" s="111"/>
      <c r="E635" s="112"/>
      <c r="F635" s="110"/>
      <c r="G635" s="110"/>
      <c r="H635" s="111"/>
      <c r="I635" s="111"/>
      <c r="J635" s="111"/>
    </row>
    <row r="636" spans="1:10" ht="15.75" customHeight="1" x14ac:dyDescent="0.25">
      <c r="A636" s="111"/>
      <c r="B636" s="111"/>
      <c r="C636" s="111"/>
      <c r="D636" s="111"/>
      <c r="E636" s="112"/>
      <c r="F636" s="110"/>
      <c r="G636" s="110"/>
      <c r="H636" s="111"/>
      <c r="I636" s="111"/>
      <c r="J636" s="111"/>
    </row>
    <row r="637" spans="1:10" ht="15.75" customHeight="1" x14ac:dyDescent="0.25">
      <c r="A637" s="111"/>
      <c r="B637" s="111"/>
      <c r="C637" s="111"/>
      <c r="D637" s="111"/>
      <c r="E637" s="112"/>
      <c r="F637" s="110"/>
      <c r="G637" s="110"/>
      <c r="H637" s="111"/>
      <c r="I637" s="111"/>
      <c r="J637" s="111"/>
    </row>
    <row r="638" spans="1:10" ht="15.75" customHeight="1" x14ac:dyDescent="0.25">
      <c r="A638" s="111"/>
      <c r="B638" s="111"/>
      <c r="C638" s="111"/>
      <c r="D638" s="111"/>
      <c r="E638" s="112"/>
      <c r="F638" s="110"/>
      <c r="G638" s="110"/>
      <c r="H638" s="111"/>
      <c r="I638" s="111"/>
      <c r="J638" s="111"/>
    </row>
    <row r="639" spans="1:10" ht="15.75" customHeight="1" x14ac:dyDescent="0.25">
      <c r="A639" s="111"/>
      <c r="B639" s="111"/>
      <c r="C639" s="111"/>
      <c r="D639" s="111"/>
      <c r="E639" s="112"/>
      <c r="F639" s="110"/>
      <c r="G639" s="110"/>
      <c r="H639" s="111"/>
      <c r="I639" s="111"/>
      <c r="J639" s="111"/>
    </row>
    <row r="640" spans="1:10" ht="15.75" customHeight="1" x14ac:dyDescent="0.25">
      <c r="A640" s="111"/>
      <c r="B640" s="111"/>
      <c r="C640" s="111"/>
      <c r="D640" s="111"/>
      <c r="E640" s="112"/>
      <c r="F640" s="110"/>
      <c r="G640" s="110"/>
      <c r="H640" s="111"/>
      <c r="I640" s="111"/>
      <c r="J640" s="111"/>
    </row>
    <row r="641" spans="1:10" ht="15.75" customHeight="1" x14ac:dyDescent="0.25">
      <c r="A641" s="111"/>
      <c r="B641" s="111"/>
      <c r="C641" s="111"/>
      <c r="D641" s="111"/>
      <c r="E641" s="112"/>
      <c r="F641" s="110"/>
      <c r="G641" s="110"/>
      <c r="H641" s="111"/>
      <c r="I641" s="111"/>
      <c r="J641" s="111"/>
    </row>
    <row r="642" spans="1:10" ht="15.75" customHeight="1" x14ac:dyDescent="0.25">
      <c r="A642" s="111"/>
      <c r="B642" s="111"/>
      <c r="C642" s="111"/>
      <c r="D642" s="111"/>
      <c r="E642" s="112"/>
      <c r="F642" s="110"/>
      <c r="G642" s="110"/>
      <c r="H642" s="111"/>
      <c r="I642" s="111"/>
      <c r="J642" s="111"/>
    </row>
    <row r="643" spans="1:10" ht="15.75" customHeight="1" x14ac:dyDescent="0.25">
      <c r="A643" s="111"/>
      <c r="B643" s="111"/>
      <c r="C643" s="111"/>
      <c r="D643" s="111"/>
      <c r="E643" s="112"/>
      <c r="F643" s="110"/>
      <c r="G643" s="110"/>
      <c r="H643" s="111"/>
      <c r="I643" s="111"/>
      <c r="J643" s="111"/>
    </row>
    <row r="644" spans="1:10" ht="15.75" customHeight="1" x14ac:dyDescent="0.25">
      <c r="A644" s="111"/>
      <c r="B644" s="111"/>
      <c r="C644" s="111"/>
      <c r="D644" s="111"/>
      <c r="E644" s="112"/>
      <c r="F644" s="110"/>
      <c r="G644" s="110"/>
      <c r="H644" s="111"/>
      <c r="I644" s="111"/>
      <c r="J644" s="111"/>
    </row>
    <row r="645" spans="1:10" ht="15.75" customHeight="1" x14ac:dyDescent="0.25">
      <c r="A645" s="111"/>
      <c r="B645" s="111"/>
      <c r="C645" s="111"/>
      <c r="D645" s="111"/>
      <c r="E645" s="112"/>
      <c r="F645" s="110"/>
      <c r="G645" s="110"/>
      <c r="H645" s="111"/>
      <c r="I645" s="111"/>
      <c r="J645" s="111"/>
    </row>
    <row r="646" spans="1:10" ht="15.75" customHeight="1" x14ac:dyDescent="0.25">
      <c r="A646" s="111"/>
      <c r="B646" s="111"/>
      <c r="C646" s="111"/>
      <c r="D646" s="111"/>
      <c r="E646" s="112"/>
      <c r="F646" s="110"/>
      <c r="G646" s="110"/>
      <c r="H646" s="111"/>
      <c r="I646" s="111"/>
      <c r="J646" s="111"/>
    </row>
    <row r="647" spans="1:10" ht="15.75" customHeight="1" x14ac:dyDescent="0.25">
      <c r="A647" s="111"/>
      <c r="B647" s="111"/>
      <c r="C647" s="111"/>
      <c r="D647" s="111"/>
      <c r="E647" s="112"/>
      <c r="F647" s="110"/>
      <c r="G647" s="110"/>
      <c r="H647" s="111"/>
      <c r="I647" s="111"/>
      <c r="J647" s="111"/>
    </row>
    <row r="648" spans="1:10" ht="15.75" customHeight="1" x14ac:dyDescent="0.25">
      <c r="A648" s="111"/>
      <c r="B648" s="111"/>
      <c r="C648" s="111"/>
      <c r="D648" s="111"/>
      <c r="E648" s="112"/>
      <c r="F648" s="110"/>
      <c r="G648" s="110"/>
      <c r="H648" s="111"/>
      <c r="I648" s="111"/>
      <c r="J648" s="111"/>
    </row>
    <row r="649" spans="1:10" ht="15.75" customHeight="1" x14ac:dyDescent="0.25">
      <c r="A649" s="111"/>
      <c r="B649" s="111"/>
      <c r="C649" s="111"/>
      <c r="D649" s="111"/>
      <c r="E649" s="112"/>
      <c r="F649" s="110"/>
      <c r="G649" s="110"/>
      <c r="H649" s="111"/>
      <c r="I649" s="111"/>
      <c r="J649" s="111"/>
    </row>
    <row r="650" spans="1:10" ht="15.75" customHeight="1" x14ac:dyDescent="0.25">
      <c r="A650" s="111"/>
      <c r="B650" s="111"/>
      <c r="C650" s="111"/>
      <c r="D650" s="111"/>
      <c r="E650" s="112"/>
      <c r="F650" s="110"/>
      <c r="G650" s="110"/>
      <c r="H650" s="111"/>
      <c r="I650" s="111"/>
      <c r="J650" s="111"/>
    </row>
    <row r="651" spans="1:10" ht="15.75" customHeight="1" x14ac:dyDescent="0.25">
      <c r="A651" s="111"/>
      <c r="B651" s="111"/>
      <c r="C651" s="111"/>
      <c r="D651" s="111"/>
      <c r="E651" s="112"/>
      <c r="F651" s="110"/>
      <c r="G651" s="110"/>
      <c r="H651" s="111"/>
      <c r="I651" s="111"/>
      <c r="J651" s="111"/>
    </row>
    <row r="652" spans="1:10" ht="15.75" customHeight="1" x14ac:dyDescent="0.25">
      <c r="A652" s="111"/>
      <c r="B652" s="111"/>
      <c r="C652" s="111"/>
      <c r="D652" s="111"/>
      <c r="E652" s="112"/>
      <c r="F652" s="110"/>
      <c r="G652" s="110"/>
      <c r="H652" s="111"/>
      <c r="I652" s="111"/>
      <c r="J652" s="111"/>
    </row>
    <row r="653" spans="1:10" ht="15.75" customHeight="1" x14ac:dyDescent="0.25">
      <c r="A653" s="111"/>
      <c r="B653" s="111"/>
      <c r="C653" s="111"/>
      <c r="D653" s="111"/>
      <c r="E653" s="112"/>
      <c r="F653" s="110"/>
      <c r="G653" s="110"/>
      <c r="H653" s="111"/>
      <c r="I653" s="111"/>
      <c r="J653" s="111"/>
    </row>
    <row r="654" spans="1:10" ht="15.75" customHeight="1" x14ac:dyDescent="0.25">
      <c r="A654" s="111"/>
      <c r="B654" s="111"/>
      <c r="C654" s="111"/>
      <c r="D654" s="111"/>
      <c r="E654" s="112"/>
      <c r="F654" s="110"/>
      <c r="G654" s="110"/>
      <c r="H654" s="111"/>
      <c r="I654" s="111"/>
      <c r="J654" s="111"/>
    </row>
    <row r="655" spans="1:10" ht="15.75" customHeight="1" x14ac:dyDescent="0.25">
      <c r="A655" s="111"/>
      <c r="B655" s="111"/>
      <c r="C655" s="111"/>
      <c r="D655" s="111"/>
      <c r="E655" s="112"/>
      <c r="F655" s="110"/>
      <c r="G655" s="110"/>
      <c r="H655" s="111"/>
      <c r="I655" s="111"/>
      <c r="J655" s="111"/>
    </row>
    <row r="656" spans="1:10" ht="15.75" customHeight="1" x14ac:dyDescent="0.25">
      <c r="A656" s="111"/>
      <c r="B656" s="111"/>
      <c r="C656" s="111"/>
      <c r="D656" s="111"/>
      <c r="E656" s="112"/>
      <c r="F656" s="110"/>
      <c r="G656" s="110"/>
      <c r="H656" s="111"/>
      <c r="I656" s="111"/>
      <c r="J656" s="111"/>
    </row>
    <row r="657" spans="1:10" ht="15.75" customHeight="1" x14ac:dyDescent="0.25">
      <c r="A657" s="111"/>
      <c r="B657" s="111"/>
      <c r="C657" s="111"/>
      <c r="D657" s="111"/>
      <c r="E657" s="112"/>
      <c r="F657" s="110"/>
      <c r="G657" s="110"/>
      <c r="H657" s="111"/>
      <c r="I657" s="111"/>
      <c r="J657" s="111"/>
    </row>
    <row r="658" spans="1:10" ht="15.75" customHeight="1" x14ac:dyDescent="0.25">
      <c r="A658" s="111"/>
      <c r="B658" s="111"/>
      <c r="C658" s="111"/>
      <c r="D658" s="111"/>
      <c r="E658" s="112"/>
      <c r="F658" s="110"/>
      <c r="G658" s="110"/>
      <c r="H658" s="111"/>
      <c r="I658" s="111"/>
      <c r="J658" s="111"/>
    </row>
    <row r="659" spans="1:10" ht="15.75" customHeight="1" x14ac:dyDescent="0.25">
      <c r="A659" s="111"/>
      <c r="B659" s="111"/>
      <c r="C659" s="111"/>
      <c r="D659" s="111"/>
      <c r="E659" s="112"/>
      <c r="F659" s="110"/>
      <c r="G659" s="110"/>
      <c r="H659" s="111"/>
      <c r="I659" s="111"/>
      <c r="J659" s="111"/>
    </row>
    <row r="660" spans="1:10" ht="15.75" customHeight="1" x14ac:dyDescent="0.25">
      <c r="A660" s="111"/>
      <c r="B660" s="111"/>
      <c r="C660" s="111"/>
      <c r="D660" s="111"/>
      <c r="E660" s="112"/>
      <c r="F660" s="110"/>
      <c r="G660" s="110"/>
      <c r="H660" s="111"/>
      <c r="I660" s="111"/>
      <c r="J660" s="111"/>
    </row>
    <row r="661" spans="1:10" ht="15.75" customHeight="1" x14ac:dyDescent="0.25">
      <c r="A661" s="111"/>
      <c r="B661" s="111"/>
      <c r="C661" s="111"/>
      <c r="D661" s="111"/>
      <c r="E661" s="112"/>
      <c r="F661" s="110"/>
      <c r="G661" s="110"/>
      <c r="H661" s="111"/>
      <c r="I661" s="111"/>
      <c r="J661" s="111"/>
    </row>
    <row r="662" spans="1:10" ht="15.75" customHeight="1" x14ac:dyDescent="0.25">
      <c r="A662" s="111"/>
      <c r="B662" s="111"/>
      <c r="C662" s="111"/>
      <c r="D662" s="111"/>
      <c r="E662" s="112"/>
      <c r="F662" s="110"/>
      <c r="G662" s="110"/>
      <c r="H662" s="111"/>
      <c r="I662" s="111"/>
      <c r="J662" s="111"/>
    </row>
    <row r="663" spans="1:10" ht="15.75" customHeight="1" x14ac:dyDescent="0.25">
      <c r="A663" s="111"/>
      <c r="B663" s="111"/>
      <c r="C663" s="111"/>
      <c r="D663" s="111"/>
      <c r="E663" s="112"/>
      <c r="F663" s="110"/>
      <c r="G663" s="110"/>
      <c r="H663" s="111"/>
      <c r="I663" s="111"/>
      <c r="J663" s="111"/>
    </row>
    <row r="664" spans="1:10" ht="15.75" customHeight="1" x14ac:dyDescent="0.25">
      <c r="A664" s="111"/>
      <c r="B664" s="111"/>
      <c r="C664" s="111"/>
      <c r="D664" s="111"/>
      <c r="E664" s="112"/>
      <c r="F664" s="110"/>
      <c r="G664" s="110"/>
      <c r="H664" s="111"/>
      <c r="I664" s="111"/>
      <c r="J664" s="111"/>
    </row>
    <row r="665" spans="1:10" ht="15.75" customHeight="1" x14ac:dyDescent="0.25">
      <c r="A665" s="111"/>
      <c r="B665" s="111"/>
      <c r="C665" s="111"/>
      <c r="D665" s="111"/>
      <c r="E665" s="112"/>
      <c r="F665" s="110"/>
      <c r="G665" s="110"/>
      <c r="H665" s="111"/>
      <c r="I665" s="111"/>
      <c r="J665" s="111"/>
    </row>
    <row r="666" spans="1:10" ht="15.75" customHeight="1" x14ac:dyDescent="0.25">
      <c r="A666" s="111"/>
      <c r="B666" s="111"/>
      <c r="C666" s="111"/>
      <c r="D666" s="111"/>
      <c r="E666" s="112"/>
      <c r="F666" s="110"/>
      <c r="G666" s="110"/>
      <c r="H666" s="111"/>
      <c r="I666" s="111"/>
      <c r="J666" s="111"/>
    </row>
    <row r="667" spans="1:10" ht="15.75" customHeight="1" x14ac:dyDescent="0.25">
      <c r="A667" s="111"/>
      <c r="B667" s="111"/>
      <c r="C667" s="111"/>
      <c r="D667" s="111"/>
      <c r="E667" s="112"/>
      <c r="F667" s="110"/>
      <c r="G667" s="110"/>
      <c r="H667" s="111"/>
      <c r="I667" s="111"/>
      <c r="J667" s="111"/>
    </row>
    <row r="668" spans="1:10" ht="15.75" customHeight="1" x14ac:dyDescent="0.25">
      <c r="A668" s="111"/>
      <c r="B668" s="111"/>
      <c r="C668" s="111"/>
      <c r="D668" s="111"/>
      <c r="E668" s="112"/>
      <c r="F668" s="110"/>
      <c r="G668" s="110"/>
      <c r="H668" s="111"/>
      <c r="I668" s="111"/>
      <c r="J668" s="111"/>
    </row>
    <row r="669" spans="1:10" ht="15.75" customHeight="1" x14ac:dyDescent="0.25">
      <c r="A669" s="111"/>
      <c r="B669" s="111"/>
      <c r="C669" s="111"/>
      <c r="D669" s="111"/>
      <c r="E669" s="112"/>
      <c r="F669" s="110"/>
      <c r="G669" s="110"/>
      <c r="H669" s="111"/>
      <c r="I669" s="111"/>
      <c r="J669" s="111"/>
    </row>
    <row r="670" spans="1:10" ht="15.75" customHeight="1" x14ac:dyDescent="0.25">
      <c r="A670" s="111"/>
      <c r="B670" s="111"/>
      <c r="C670" s="111"/>
      <c r="D670" s="111"/>
      <c r="E670" s="112"/>
      <c r="F670" s="110"/>
      <c r="G670" s="110"/>
      <c r="H670" s="111"/>
      <c r="I670" s="111"/>
      <c r="J670" s="111"/>
    </row>
    <row r="671" spans="1:10" ht="15.75" customHeight="1" x14ac:dyDescent="0.25">
      <c r="A671" s="111"/>
      <c r="B671" s="111"/>
      <c r="C671" s="111"/>
      <c r="D671" s="111"/>
      <c r="E671" s="112"/>
      <c r="F671" s="110"/>
      <c r="G671" s="110"/>
      <c r="H671" s="111"/>
      <c r="I671" s="111"/>
      <c r="J671" s="111"/>
    </row>
    <row r="672" spans="1:10" ht="15.75" customHeight="1" x14ac:dyDescent="0.25">
      <c r="A672" s="111"/>
      <c r="B672" s="111"/>
      <c r="C672" s="111"/>
      <c r="D672" s="111"/>
      <c r="E672" s="112"/>
      <c r="F672" s="110"/>
      <c r="G672" s="110"/>
      <c r="H672" s="111"/>
      <c r="I672" s="111"/>
      <c r="J672" s="111"/>
    </row>
    <row r="673" spans="1:10" ht="15.75" customHeight="1" x14ac:dyDescent="0.25">
      <c r="A673" s="111"/>
      <c r="B673" s="111"/>
      <c r="C673" s="111"/>
      <c r="D673" s="111"/>
      <c r="E673" s="112"/>
      <c r="F673" s="110"/>
      <c r="G673" s="110"/>
      <c r="H673" s="111"/>
      <c r="I673" s="111"/>
      <c r="J673" s="111"/>
    </row>
    <row r="674" spans="1:10" ht="15.75" customHeight="1" x14ac:dyDescent="0.25">
      <c r="A674" s="111"/>
      <c r="B674" s="111"/>
      <c r="C674" s="111"/>
      <c r="D674" s="111"/>
      <c r="E674" s="112"/>
      <c r="F674" s="110"/>
      <c r="G674" s="110"/>
      <c r="H674" s="111"/>
      <c r="I674" s="111"/>
      <c r="J674" s="111"/>
    </row>
    <row r="675" spans="1:10" ht="15.75" customHeight="1" x14ac:dyDescent="0.25">
      <c r="A675" s="111"/>
      <c r="B675" s="111"/>
      <c r="C675" s="111"/>
      <c r="D675" s="111"/>
      <c r="E675" s="112"/>
      <c r="F675" s="110"/>
      <c r="G675" s="110"/>
      <c r="H675" s="111"/>
      <c r="I675" s="111"/>
      <c r="J675" s="111"/>
    </row>
    <row r="676" spans="1:10" ht="15.75" customHeight="1" x14ac:dyDescent="0.25">
      <c r="A676" s="111"/>
      <c r="B676" s="111"/>
      <c r="C676" s="111"/>
      <c r="D676" s="111"/>
      <c r="E676" s="112"/>
      <c r="F676" s="110"/>
      <c r="G676" s="110"/>
      <c r="H676" s="111"/>
      <c r="I676" s="111"/>
      <c r="J676" s="111"/>
    </row>
    <row r="677" spans="1:10" ht="15.75" customHeight="1" x14ac:dyDescent="0.25">
      <c r="A677" s="111"/>
      <c r="B677" s="111"/>
      <c r="C677" s="111"/>
      <c r="D677" s="111"/>
      <c r="E677" s="112"/>
      <c r="F677" s="110"/>
      <c r="G677" s="110"/>
      <c r="H677" s="111"/>
      <c r="I677" s="111"/>
      <c r="J677" s="111"/>
    </row>
    <row r="678" spans="1:10" ht="15.75" customHeight="1" x14ac:dyDescent="0.25">
      <c r="A678" s="111"/>
      <c r="B678" s="111"/>
      <c r="C678" s="111"/>
      <c r="D678" s="111"/>
      <c r="E678" s="112"/>
      <c r="F678" s="110"/>
      <c r="G678" s="110"/>
      <c r="H678" s="111"/>
      <c r="I678" s="111"/>
      <c r="J678" s="111"/>
    </row>
    <row r="679" spans="1:10" ht="15.75" customHeight="1" x14ac:dyDescent="0.25">
      <c r="A679" s="111"/>
      <c r="B679" s="111"/>
      <c r="C679" s="111"/>
      <c r="D679" s="111"/>
      <c r="E679" s="112"/>
      <c r="F679" s="110"/>
      <c r="G679" s="110"/>
      <c r="H679" s="111"/>
      <c r="I679" s="111"/>
      <c r="J679" s="111"/>
    </row>
    <row r="680" spans="1:10" ht="15.75" customHeight="1" x14ac:dyDescent="0.25">
      <c r="A680" s="111"/>
      <c r="B680" s="111"/>
      <c r="C680" s="111"/>
      <c r="D680" s="111"/>
      <c r="E680" s="112"/>
      <c r="F680" s="110"/>
      <c r="G680" s="110"/>
      <c r="H680" s="111"/>
      <c r="I680" s="111"/>
      <c r="J680" s="111"/>
    </row>
    <row r="681" spans="1:10" ht="15.75" customHeight="1" x14ac:dyDescent="0.25">
      <c r="A681" s="111"/>
      <c r="B681" s="111"/>
      <c r="C681" s="111"/>
      <c r="D681" s="111"/>
      <c r="E681" s="112"/>
      <c r="F681" s="110"/>
      <c r="G681" s="110"/>
      <c r="H681" s="111"/>
      <c r="I681" s="111"/>
      <c r="J681" s="111"/>
    </row>
    <row r="682" spans="1:10" ht="15.75" customHeight="1" x14ac:dyDescent="0.25">
      <c r="A682" s="111"/>
      <c r="B682" s="111"/>
      <c r="C682" s="111"/>
      <c r="D682" s="111"/>
      <c r="E682" s="112"/>
      <c r="F682" s="110"/>
      <c r="G682" s="110"/>
      <c r="H682" s="111"/>
      <c r="I682" s="111"/>
      <c r="J682" s="111"/>
    </row>
    <row r="683" spans="1:10" ht="15.75" customHeight="1" x14ac:dyDescent="0.25">
      <c r="A683" s="111"/>
      <c r="B683" s="111"/>
      <c r="C683" s="111"/>
      <c r="D683" s="111"/>
      <c r="E683" s="112"/>
      <c r="F683" s="110"/>
      <c r="G683" s="110"/>
      <c r="H683" s="111"/>
      <c r="I683" s="111"/>
      <c r="J683" s="111"/>
    </row>
    <row r="684" spans="1:10" ht="15.75" customHeight="1" x14ac:dyDescent="0.25">
      <c r="A684" s="111"/>
      <c r="B684" s="111"/>
      <c r="C684" s="111"/>
      <c r="D684" s="111"/>
      <c r="E684" s="112"/>
      <c r="F684" s="110"/>
      <c r="G684" s="110"/>
      <c r="H684" s="111"/>
      <c r="I684" s="111"/>
      <c r="J684" s="111"/>
    </row>
    <row r="685" spans="1:10" ht="15.75" customHeight="1" x14ac:dyDescent="0.25">
      <c r="A685" s="111"/>
      <c r="B685" s="111"/>
      <c r="C685" s="111"/>
      <c r="D685" s="111"/>
      <c r="E685" s="112"/>
      <c r="F685" s="110"/>
      <c r="G685" s="110"/>
      <c r="H685" s="111"/>
      <c r="I685" s="111"/>
      <c r="J685" s="111"/>
    </row>
    <row r="686" spans="1:10" ht="15.75" customHeight="1" x14ac:dyDescent="0.25">
      <c r="A686" s="111"/>
      <c r="B686" s="111"/>
      <c r="C686" s="111"/>
      <c r="D686" s="111"/>
      <c r="E686" s="112"/>
      <c r="F686" s="110"/>
      <c r="G686" s="110"/>
      <c r="H686" s="111"/>
      <c r="I686" s="111"/>
      <c r="J686" s="111"/>
    </row>
    <row r="687" spans="1:10" ht="15.75" customHeight="1" x14ac:dyDescent="0.25">
      <c r="A687" s="111"/>
      <c r="B687" s="111"/>
      <c r="C687" s="111"/>
      <c r="D687" s="111"/>
      <c r="E687" s="112"/>
      <c r="F687" s="110"/>
      <c r="G687" s="110"/>
      <c r="H687" s="111"/>
      <c r="I687" s="111"/>
      <c r="J687" s="111"/>
    </row>
    <row r="688" spans="1:10" ht="15.75" customHeight="1" x14ac:dyDescent="0.25">
      <c r="A688" s="111"/>
      <c r="B688" s="111"/>
      <c r="C688" s="111"/>
      <c r="D688" s="111"/>
      <c r="E688" s="112"/>
      <c r="F688" s="110"/>
      <c r="G688" s="110"/>
      <c r="H688" s="111"/>
      <c r="I688" s="111"/>
      <c r="J688" s="111"/>
    </row>
    <row r="689" spans="1:10" ht="15.75" customHeight="1" x14ac:dyDescent="0.25">
      <c r="A689" s="111"/>
      <c r="B689" s="111"/>
      <c r="C689" s="111"/>
      <c r="D689" s="111"/>
      <c r="E689" s="112"/>
      <c r="F689" s="110"/>
      <c r="G689" s="110"/>
      <c r="H689" s="111"/>
      <c r="I689" s="111"/>
      <c r="J689" s="111"/>
    </row>
    <row r="690" spans="1:10" ht="15.75" customHeight="1" x14ac:dyDescent="0.25">
      <c r="A690" s="111"/>
      <c r="B690" s="111"/>
      <c r="C690" s="111"/>
      <c r="D690" s="111"/>
      <c r="E690" s="112"/>
      <c r="F690" s="110"/>
      <c r="G690" s="110"/>
      <c r="H690" s="111"/>
      <c r="I690" s="111"/>
      <c r="J690" s="111"/>
    </row>
    <row r="691" spans="1:10" ht="15.75" customHeight="1" x14ac:dyDescent="0.25">
      <c r="A691" s="111"/>
      <c r="B691" s="111"/>
      <c r="C691" s="111"/>
      <c r="D691" s="111"/>
      <c r="E691" s="112"/>
      <c r="F691" s="110"/>
      <c r="G691" s="110"/>
      <c r="H691" s="111"/>
      <c r="I691" s="111"/>
      <c r="J691" s="111"/>
    </row>
    <row r="692" spans="1:10" ht="15.75" customHeight="1" x14ac:dyDescent="0.25">
      <c r="A692" s="111"/>
      <c r="B692" s="111"/>
      <c r="C692" s="111"/>
      <c r="D692" s="111"/>
      <c r="E692" s="112"/>
      <c r="F692" s="110"/>
      <c r="G692" s="110"/>
      <c r="H692" s="111"/>
      <c r="I692" s="111"/>
      <c r="J692" s="111"/>
    </row>
    <row r="693" spans="1:10" ht="15.75" customHeight="1" x14ac:dyDescent="0.25">
      <c r="A693" s="111"/>
      <c r="B693" s="111"/>
      <c r="C693" s="111"/>
      <c r="D693" s="111"/>
      <c r="E693" s="112"/>
      <c r="F693" s="110"/>
      <c r="G693" s="110"/>
      <c r="H693" s="111"/>
      <c r="I693" s="111"/>
      <c r="J693" s="111"/>
    </row>
    <row r="694" spans="1:10" ht="15.75" customHeight="1" x14ac:dyDescent="0.25">
      <c r="A694" s="111"/>
      <c r="B694" s="111"/>
      <c r="C694" s="111"/>
      <c r="D694" s="111"/>
      <c r="E694" s="112"/>
      <c r="F694" s="110"/>
      <c r="G694" s="110"/>
      <c r="H694" s="111"/>
      <c r="I694" s="111"/>
      <c r="J694" s="111"/>
    </row>
    <row r="695" spans="1:10" ht="15.75" customHeight="1" x14ac:dyDescent="0.25">
      <c r="A695" s="111"/>
      <c r="B695" s="111"/>
      <c r="C695" s="111"/>
      <c r="D695" s="111"/>
      <c r="E695" s="112"/>
      <c r="F695" s="110"/>
      <c r="G695" s="110"/>
      <c r="H695" s="111"/>
      <c r="I695" s="111"/>
      <c r="J695" s="111"/>
    </row>
    <row r="696" spans="1:10" ht="15.75" customHeight="1" x14ac:dyDescent="0.25">
      <c r="A696" s="111"/>
      <c r="B696" s="111"/>
      <c r="C696" s="111"/>
      <c r="D696" s="111"/>
      <c r="E696" s="112"/>
      <c r="F696" s="110"/>
      <c r="G696" s="110"/>
      <c r="H696" s="111"/>
      <c r="I696" s="111"/>
      <c r="J696" s="111"/>
    </row>
    <row r="697" spans="1:10" ht="15.75" customHeight="1" x14ac:dyDescent="0.25">
      <c r="A697" s="111"/>
      <c r="B697" s="111"/>
      <c r="C697" s="111"/>
      <c r="D697" s="111"/>
      <c r="E697" s="112"/>
      <c r="F697" s="110"/>
      <c r="G697" s="110"/>
      <c r="H697" s="111"/>
      <c r="I697" s="111"/>
      <c r="J697" s="111"/>
    </row>
    <row r="698" spans="1:10" ht="15.75" customHeight="1" x14ac:dyDescent="0.25">
      <c r="A698" s="111"/>
      <c r="B698" s="111"/>
      <c r="C698" s="111"/>
      <c r="D698" s="111"/>
      <c r="E698" s="112"/>
      <c r="F698" s="110"/>
      <c r="G698" s="110"/>
      <c r="H698" s="111"/>
      <c r="I698" s="111"/>
      <c r="J698" s="111"/>
    </row>
    <row r="699" spans="1:10" ht="15.75" customHeight="1" x14ac:dyDescent="0.25">
      <c r="A699" s="111"/>
      <c r="B699" s="111"/>
      <c r="C699" s="111"/>
      <c r="D699" s="111"/>
      <c r="E699" s="112"/>
      <c r="F699" s="110"/>
      <c r="G699" s="110"/>
      <c r="H699" s="111"/>
      <c r="I699" s="111"/>
      <c r="J699" s="111"/>
    </row>
    <row r="700" spans="1:10" ht="15.75" customHeight="1" x14ac:dyDescent="0.25">
      <c r="A700" s="111"/>
      <c r="B700" s="111"/>
      <c r="C700" s="111"/>
      <c r="D700" s="111"/>
      <c r="E700" s="112"/>
      <c r="F700" s="110"/>
      <c r="G700" s="110"/>
      <c r="H700" s="111"/>
      <c r="I700" s="111"/>
      <c r="J700" s="111"/>
    </row>
    <row r="701" spans="1:10" ht="15.75" customHeight="1" x14ac:dyDescent="0.25">
      <c r="A701" s="111"/>
      <c r="B701" s="111"/>
      <c r="C701" s="111"/>
      <c r="D701" s="111"/>
      <c r="E701" s="112"/>
      <c r="F701" s="110"/>
      <c r="G701" s="110"/>
      <c r="H701" s="111"/>
      <c r="I701" s="111"/>
      <c r="J701" s="111"/>
    </row>
    <row r="702" spans="1:10" ht="15.75" customHeight="1" x14ac:dyDescent="0.25">
      <c r="A702" s="111"/>
      <c r="B702" s="111"/>
      <c r="C702" s="111"/>
      <c r="D702" s="111"/>
      <c r="E702" s="112"/>
      <c r="F702" s="110"/>
      <c r="G702" s="110"/>
      <c r="H702" s="111"/>
      <c r="I702" s="111"/>
      <c r="J702" s="111"/>
    </row>
    <row r="703" spans="1:10" ht="15.75" customHeight="1" x14ac:dyDescent="0.25">
      <c r="A703" s="111"/>
      <c r="B703" s="111"/>
      <c r="C703" s="111"/>
      <c r="D703" s="111"/>
      <c r="E703" s="112"/>
      <c r="F703" s="110"/>
      <c r="G703" s="110"/>
      <c r="H703" s="111"/>
      <c r="I703" s="111"/>
      <c r="J703" s="111"/>
    </row>
    <row r="704" spans="1:10" ht="15.75" customHeight="1" x14ac:dyDescent="0.25">
      <c r="A704" s="111"/>
      <c r="B704" s="111"/>
      <c r="C704" s="111"/>
      <c r="D704" s="111"/>
      <c r="E704" s="112"/>
      <c r="F704" s="110"/>
      <c r="G704" s="110"/>
      <c r="H704" s="111"/>
      <c r="I704" s="111"/>
      <c r="J704" s="111"/>
    </row>
    <row r="705" spans="1:10" ht="15.75" customHeight="1" x14ac:dyDescent="0.25">
      <c r="A705" s="111"/>
      <c r="B705" s="111"/>
      <c r="C705" s="111"/>
      <c r="D705" s="111"/>
      <c r="E705" s="112"/>
      <c r="F705" s="110"/>
      <c r="G705" s="110"/>
      <c r="H705" s="111"/>
      <c r="I705" s="111"/>
      <c r="J705" s="111"/>
    </row>
    <row r="706" spans="1:10" ht="15.75" customHeight="1" x14ac:dyDescent="0.25">
      <c r="A706" s="111"/>
      <c r="B706" s="111"/>
      <c r="C706" s="111"/>
      <c r="D706" s="111"/>
      <c r="E706" s="112"/>
      <c r="F706" s="110"/>
      <c r="G706" s="110"/>
      <c r="H706" s="111"/>
      <c r="I706" s="111"/>
      <c r="J706" s="111"/>
    </row>
    <row r="707" spans="1:10" ht="15.75" customHeight="1" x14ac:dyDescent="0.25">
      <c r="A707" s="111"/>
      <c r="B707" s="111"/>
      <c r="C707" s="111"/>
      <c r="D707" s="111"/>
      <c r="E707" s="112"/>
      <c r="F707" s="110"/>
      <c r="G707" s="110"/>
      <c r="H707" s="111"/>
      <c r="I707" s="111"/>
      <c r="J707" s="111"/>
    </row>
    <row r="708" spans="1:10" ht="15.75" customHeight="1" x14ac:dyDescent="0.25">
      <c r="A708" s="111"/>
      <c r="B708" s="111"/>
      <c r="C708" s="111"/>
      <c r="D708" s="111"/>
      <c r="E708" s="112"/>
      <c r="F708" s="110"/>
      <c r="G708" s="110"/>
      <c r="H708" s="111"/>
      <c r="I708" s="111"/>
      <c r="J708" s="111"/>
    </row>
    <row r="709" spans="1:10" ht="15.75" customHeight="1" x14ac:dyDescent="0.25">
      <c r="A709" s="111"/>
      <c r="B709" s="111"/>
      <c r="C709" s="111"/>
      <c r="D709" s="111"/>
      <c r="E709" s="112"/>
      <c r="F709" s="110"/>
      <c r="G709" s="110"/>
      <c r="H709" s="111"/>
      <c r="I709" s="111"/>
      <c r="J709" s="111"/>
    </row>
    <row r="710" spans="1:10" ht="15.75" customHeight="1" x14ac:dyDescent="0.25">
      <c r="A710" s="111"/>
      <c r="B710" s="111"/>
      <c r="C710" s="111"/>
      <c r="D710" s="111"/>
      <c r="E710" s="112"/>
      <c r="F710" s="110"/>
      <c r="G710" s="110"/>
      <c r="H710" s="111"/>
      <c r="I710" s="111"/>
      <c r="J710" s="111"/>
    </row>
    <row r="711" spans="1:10" ht="15.75" customHeight="1" x14ac:dyDescent="0.25">
      <c r="A711" s="111"/>
      <c r="B711" s="111"/>
      <c r="C711" s="111"/>
      <c r="D711" s="111"/>
      <c r="E711" s="112"/>
      <c r="F711" s="110"/>
      <c r="G711" s="110"/>
      <c r="H711" s="111"/>
      <c r="I711" s="111"/>
      <c r="J711" s="111"/>
    </row>
    <row r="712" spans="1:10" ht="15.75" customHeight="1" x14ac:dyDescent="0.25">
      <c r="A712" s="111"/>
      <c r="B712" s="111"/>
      <c r="C712" s="111"/>
      <c r="D712" s="111"/>
      <c r="E712" s="112"/>
      <c r="F712" s="110"/>
      <c r="G712" s="110"/>
      <c r="H712" s="111"/>
      <c r="I712" s="111"/>
      <c r="J712" s="111"/>
    </row>
    <row r="713" spans="1:10" ht="15.75" customHeight="1" x14ac:dyDescent="0.25">
      <c r="A713" s="111"/>
      <c r="B713" s="111"/>
      <c r="C713" s="111"/>
      <c r="D713" s="111"/>
      <c r="E713" s="112"/>
      <c r="F713" s="110"/>
      <c r="G713" s="110"/>
      <c r="H713" s="111"/>
      <c r="I713" s="111"/>
      <c r="J713" s="111"/>
    </row>
    <row r="714" spans="1:10" ht="15.75" customHeight="1" x14ac:dyDescent="0.25">
      <c r="A714" s="111"/>
      <c r="B714" s="111"/>
      <c r="C714" s="111"/>
      <c r="D714" s="111"/>
      <c r="E714" s="112"/>
      <c r="F714" s="110"/>
      <c r="G714" s="110"/>
      <c r="H714" s="111"/>
      <c r="I714" s="111"/>
      <c r="J714" s="111"/>
    </row>
    <row r="715" spans="1:10" ht="15.75" customHeight="1" x14ac:dyDescent="0.25">
      <c r="A715" s="111"/>
      <c r="B715" s="111"/>
      <c r="C715" s="111"/>
      <c r="D715" s="111"/>
      <c r="E715" s="112"/>
      <c r="F715" s="110"/>
      <c r="G715" s="110"/>
      <c r="H715" s="111"/>
      <c r="I715" s="111"/>
      <c r="J715" s="111"/>
    </row>
    <row r="716" spans="1:10" ht="15.75" customHeight="1" x14ac:dyDescent="0.25">
      <c r="A716" s="111"/>
      <c r="B716" s="111"/>
      <c r="C716" s="111"/>
      <c r="D716" s="111"/>
      <c r="E716" s="112"/>
      <c r="F716" s="110"/>
      <c r="G716" s="110"/>
      <c r="H716" s="111"/>
      <c r="I716" s="111"/>
      <c r="J716" s="111"/>
    </row>
    <row r="717" spans="1:10" ht="15.75" customHeight="1" x14ac:dyDescent="0.25">
      <c r="A717" s="111"/>
      <c r="B717" s="111"/>
      <c r="C717" s="111"/>
      <c r="D717" s="111"/>
      <c r="E717" s="112"/>
      <c r="F717" s="110"/>
      <c r="G717" s="110"/>
      <c r="H717" s="111"/>
      <c r="I717" s="111"/>
      <c r="J717" s="111"/>
    </row>
    <row r="718" spans="1:10" ht="15.75" customHeight="1" x14ac:dyDescent="0.25">
      <c r="A718" s="111"/>
      <c r="B718" s="111"/>
      <c r="C718" s="111"/>
      <c r="D718" s="111"/>
      <c r="E718" s="112"/>
      <c r="F718" s="110"/>
      <c r="G718" s="110"/>
      <c r="H718" s="111"/>
      <c r="I718" s="111"/>
      <c r="J718" s="111"/>
    </row>
    <row r="719" spans="1:10" ht="15.75" customHeight="1" x14ac:dyDescent="0.25">
      <c r="A719" s="111"/>
      <c r="B719" s="111"/>
      <c r="C719" s="111"/>
      <c r="D719" s="111"/>
      <c r="E719" s="112"/>
      <c r="F719" s="110"/>
      <c r="G719" s="110"/>
      <c r="H719" s="111"/>
      <c r="I719" s="111"/>
      <c r="J719" s="111"/>
    </row>
    <row r="720" spans="1:10" ht="15.75" customHeight="1" x14ac:dyDescent="0.25">
      <c r="A720" s="111"/>
      <c r="B720" s="111"/>
      <c r="C720" s="111"/>
      <c r="D720" s="111"/>
      <c r="E720" s="112"/>
      <c r="F720" s="110"/>
      <c r="G720" s="110"/>
      <c r="H720" s="111"/>
      <c r="I720" s="111"/>
      <c r="J720" s="111"/>
    </row>
    <row r="721" spans="1:10" ht="15.75" customHeight="1" x14ac:dyDescent="0.25">
      <c r="A721" s="111"/>
      <c r="B721" s="111"/>
      <c r="C721" s="111"/>
      <c r="D721" s="111"/>
      <c r="E721" s="112"/>
      <c r="F721" s="110"/>
      <c r="G721" s="110"/>
      <c r="H721" s="111"/>
      <c r="I721" s="111"/>
      <c r="J721" s="111"/>
    </row>
    <row r="722" spans="1:10" ht="15.75" customHeight="1" x14ac:dyDescent="0.25">
      <c r="A722" s="111"/>
      <c r="B722" s="111"/>
      <c r="C722" s="111"/>
      <c r="D722" s="111"/>
      <c r="E722" s="112"/>
      <c r="F722" s="110"/>
      <c r="G722" s="110"/>
      <c r="H722" s="111"/>
      <c r="I722" s="111"/>
      <c r="J722" s="111"/>
    </row>
    <row r="723" spans="1:10" ht="15.75" customHeight="1" x14ac:dyDescent="0.25">
      <c r="A723" s="111"/>
      <c r="B723" s="111"/>
      <c r="C723" s="111"/>
      <c r="D723" s="111"/>
      <c r="E723" s="112"/>
      <c r="F723" s="110"/>
      <c r="G723" s="110"/>
      <c r="H723" s="111"/>
      <c r="I723" s="111"/>
      <c r="J723" s="111"/>
    </row>
    <row r="724" spans="1:10" ht="15.75" customHeight="1" x14ac:dyDescent="0.25">
      <c r="A724" s="111"/>
      <c r="B724" s="111"/>
      <c r="C724" s="111"/>
      <c r="D724" s="111"/>
      <c r="E724" s="112"/>
      <c r="F724" s="110"/>
      <c r="G724" s="110"/>
      <c r="H724" s="111"/>
      <c r="I724" s="111"/>
      <c r="J724" s="111"/>
    </row>
    <row r="725" spans="1:10" ht="15.75" customHeight="1" x14ac:dyDescent="0.25">
      <c r="A725" s="111"/>
      <c r="B725" s="111"/>
      <c r="C725" s="111"/>
      <c r="D725" s="111"/>
      <c r="E725" s="112"/>
      <c r="F725" s="110"/>
      <c r="G725" s="110"/>
      <c r="H725" s="111"/>
      <c r="I725" s="111"/>
      <c r="J725" s="111"/>
    </row>
    <row r="726" spans="1:10" ht="15.75" customHeight="1" x14ac:dyDescent="0.25">
      <c r="A726" s="111"/>
      <c r="B726" s="111"/>
      <c r="C726" s="111"/>
      <c r="D726" s="111"/>
      <c r="E726" s="112"/>
      <c r="F726" s="110"/>
      <c r="G726" s="110"/>
      <c r="H726" s="111"/>
      <c r="I726" s="111"/>
      <c r="J726" s="111"/>
    </row>
    <row r="727" spans="1:10" ht="15.75" customHeight="1" x14ac:dyDescent="0.25">
      <c r="A727" s="111"/>
      <c r="B727" s="111"/>
      <c r="C727" s="111"/>
      <c r="D727" s="111"/>
      <c r="E727" s="112"/>
      <c r="F727" s="110"/>
      <c r="G727" s="110"/>
      <c r="H727" s="111"/>
      <c r="I727" s="111"/>
      <c r="J727" s="111"/>
    </row>
    <row r="728" spans="1:10" ht="15.75" customHeight="1" x14ac:dyDescent="0.25">
      <c r="A728" s="111"/>
      <c r="B728" s="111"/>
      <c r="C728" s="111"/>
      <c r="D728" s="111"/>
      <c r="E728" s="112"/>
      <c r="F728" s="110"/>
      <c r="G728" s="110"/>
      <c r="H728" s="111"/>
      <c r="I728" s="111"/>
      <c r="J728" s="111"/>
    </row>
    <row r="729" spans="1:10" ht="15.75" customHeight="1" x14ac:dyDescent="0.25">
      <c r="A729" s="111"/>
      <c r="B729" s="111"/>
      <c r="C729" s="111"/>
      <c r="D729" s="111"/>
      <c r="E729" s="112"/>
      <c r="F729" s="110"/>
      <c r="G729" s="110"/>
      <c r="H729" s="111"/>
      <c r="I729" s="111"/>
      <c r="J729" s="111"/>
    </row>
    <row r="730" spans="1:10" ht="15.75" customHeight="1" x14ac:dyDescent="0.25">
      <c r="A730" s="111"/>
      <c r="B730" s="111"/>
      <c r="C730" s="111"/>
      <c r="D730" s="111"/>
      <c r="E730" s="112"/>
      <c r="F730" s="110"/>
      <c r="G730" s="110"/>
      <c r="H730" s="111"/>
      <c r="I730" s="111"/>
      <c r="J730" s="111"/>
    </row>
    <row r="731" spans="1:10" ht="15.75" customHeight="1" x14ac:dyDescent="0.25">
      <c r="A731" s="111"/>
      <c r="B731" s="111"/>
      <c r="C731" s="111"/>
      <c r="D731" s="111"/>
      <c r="E731" s="112"/>
      <c r="F731" s="110"/>
      <c r="G731" s="110"/>
      <c r="H731" s="111"/>
      <c r="I731" s="111"/>
      <c r="J731" s="111"/>
    </row>
    <row r="732" spans="1:10" ht="15.75" customHeight="1" x14ac:dyDescent="0.25">
      <c r="A732" s="111"/>
      <c r="B732" s="111"/>
      <c r="C732" s="111"/>
      <c r="D732" s="111"/>
      <c r="E732" s="112"/>
      <c r="F732" s="110"/>
      <c r="G732" s="110"/>
      <c r="H732" s="111"/>
      <c r="I732" s="111"/>
      <c r="J732" s="111"/>
    </row>
    <row r="733" spans="1:10" ht="15.75" customHeight="1" x14ac:dyDescent="0.25">
      <c r="A733" s="111"/>
      <c r="B733" s="111"/>
      <c r="C733" s="111"/>
      <c r="D733" s="111"/>
      <c r="E733" s="112"/>
      <c r="F733" s="110"/>
      <c r="G733" s="110"/>
      <c r="H733" s="111"/>
      <c r="I733" s="111"/>
      <c r="J733" s="111"/>
    </row>
    <row r="734" spans="1:10" ht="15.75" customHeight="1" x14ac:dyDescent="0.25">
      <c r="A734" s="111"/>
      <c r="B734" s="111"/>
      <c r="C734" s="111"/>
      <c r="D734" s="111"/>
      <c r="E734" s="112"/>
      <c r="F734" s="110"/>
      <c r="G734" s="110"/>
      <c r="H734" s="111"/>
      <c r="I734" s="111"/>
      <c r="J734" s="111"/>
    </row>
    <row r="735" spans="1:10" ht="15.75" customHeight="1" x14ac:dyDescent="0.25">
      <c r="A735" s="111"/>
      <c r="B735" s="111"/>
      <c r="C735" s="111"/>
      <c r="D735" s="111"/>
      <c r="E735" s="112"/>
      <c r="F735" s="110"/>
      <c r="G735" s="110"/>
      <c r="H735" s="111"/>
      <c r="I735" s="111"/>
      <c r="J735" s="111"/>
    </row>
    <row r="736" spans="1:10" ht="15.75" customHeight="1" x14ac:dyDescent="0.25">
      <c r="A736" s="111"/>
      <c r="B736" s="111"/>
      <c r="C736" s="111"/>
      <c r="D736" s="111"/>
      <c r="E736" s="112"/>
      <c r="F736" s="110"/>
      <c r="G736" s="110"/>
      <c r="H736" s="111"/>
      <c r="I736" s="111"/>
      <c r="J736" s="111"/>
    </row>
    <row r="737" spans="1:10" ht="15.75" customHeight="1" x14ac:dyDescent="0.25">
      <c r="A737" s="111"/>
      <c r="B737" s="111"/>
      <c r="C737" s="111"/>
      <c r="D737" s="111"/>
      <c r="E737" s="112"/>
      <c r="F737" s="110"/>
      <c r="G737" s="110"/>
      <c r="H737" s="111"/>
      <c r="I737" s="111"/>
      <c r="J737" s="111"/>
    </row>
    <row r="738" spans="1:10" ht="15.75" customHeight="1" x14ac:dyDescent="0.25">
      <c r="A738" s="111"/>
      <c r="B738" s="111"/>
      <c r="C738" s="111"/>
      <c r="D738" s="111"/>
      <c r="E738" s="112"/>
      <c r="F738" s="110"/>
      <c r="G738" s="110"/>
      <c r="H738" s="111"/>
      <c r="I738" s="111"/>
      <c r="J738" s="111"/>
    </row>
    <row r="739" spans="1:10" ht="15.75" customHeight="1" x14ac:dyDescent="0.25">
      <c r="A739" s="111"/>
      <c r="B739" s="111"/>
      <c r="C739" s="111"/>
      <c r="D739" s="111"/>
      <c r="E739" s="112"/>
      <c r="F739" s="110"/>
      <c r="G739" s="110"/>
      <c r="H739" s="111"/>
      <c r="I739" s="111"/>
      <c r="J739" s="111"/>
    </row>
    <row r="740" spans="1:10" ht="15.75" customHeight="1" x14ac:dyDescent="0.25">
      <c r="A740" s="111"/>
      <c r="B740" s="111"/>
      <c r="C740" s="111"/>
      <c r="D740" s="111"/>
      <c r="E740" s="112"/>
      <c r="F740" s="110"/>
      <c r="G740" s="110"/>
      <c r="H740" s="111"/>
      <c r="I740" s="111"/>
      <c r="J740" s="111"/>
    </row>
    <row r="741" spans="1:10" ht="15.75" customHeight="1" x14ac:dyDescent="0.25">
      <c r="A741" s="111"/>
      <c r="B741" s="111"/>
      <c r="C741" s="111"/>
      <c r="D741" s="111"/>
      <c r="E741" s="112"/>
      <c r="F741" s="110"/>
      <c r="G741" s="110"/>
      <c r="H741" s="111"/>
      <c r="I741" s="111"/>
      <c r="J741" s="111"/>
    </row>
    <row r="742" spans="1:10" ht="15.75" customHeight="1" x14ac:dyDescent="0.25">
      <c r="A742" s="111"/>
      <c r="B742" s="111"/>
      <c r="C742" s="111"/>
      <c r="D742" s="111"/>
      <c r="E742" s="112"/>
      <c r="F742" s="110"/>
      <c r="G742" s="110"/>
      <c r="H742" s="111"/>
      <c r="I742" s="111"/>
      <c r="J742" s="111"/>
    </row>
    <row r="743" spans="1:10" ht="15.75" customHeight="1" x14ac:dyDescent="0.25">
      <c r="A743" s="111"/>
      <c r="B743" s="111"/>
      <c r="C743" s="111"/>
      <c r="D743" s="111"/>
      <c r="E743" s="112"/>
      <c r="F743" s="110"/>
      <c r="G743" s="110"/>
      <c r="H743" s="111"/>
      <c r="I743" s="111"/>
      <c r="J743" s="111"/>
    </row>
    <row r="744" spans="1:10" ht="15.75" customHeight="1" x14ac:dyDescent="0.25">
      <c r="A744" s="111"/>
      <c r="B744" s="111"/>
      <c r="C744" s="111"/>
      <c r="D744" s="111"/>
      <c r="E744" s="112"/>
      <c r="F744" s="110"/>
      <c r="G744" s="110"/>
      <c r="H744" s="111"/>
      <c r="I744" s="111"/>
      <c r="J744" s="111"/>
    </row>
    <row r="745" spans="1:10" ht="15.75" customHeight="1" x14ac:dyDescent="0.25">
      <c r="A745" s="111"/>
      <c r="B745" s="111"/>
      <c r="C745" s="111"/>
      <c r="D745" s="111"/>
      <c r="E745" s="112"/>
      <c r="F745" s="110"/>
      <c r="G745" s="110"/>
      <c r="H745" s="111"/>
      <c r="I745" s="111"/>
      <c r="J745" s="111"/>
    </row>
    <row r="746" spans="1:10" ht="15.75" customHeight="1" x14ac:dyDescent="0.25">
      <c r="A746" s="111"/>
      <c r="B746" s="111"/>
      <c r="C746" s="111"/>
      <c r="D746" s="111"/>
      <c r="E746" s="112"/>
      <c r="F746" s="110"/>
      <c r="G746" s="110"/>
      <c r="H746" s="111"/>
      <c r="I746" s="111"/>
      <c r="J746" s="111"/>
    </row>
    <row r="747" spans="1:10" ht="15.75" customHeight="1" x14ac:dyDescent="0.25">
      <c r="A747" s="111"/>
      <c r="B747" s="111"/>
      <c r="C747" s="111"/>
      <c r="D747" s="111"/>
      <c r="E747" s="112"/>
      <c r="F747" s="110"/>
      <c r="G747" s="110"/>
      <c r="H747" s="111"/>
      <c r="I747" s="111"/>
      <c r="J747" s="111"/>
    </row>
    <row r="748" spans="1:10" ht="15.75" customHeight="1" x14ac:dyDescent="0.25">
      <c r="A748" s="111"/>
      <c r="B748" s="111"/>
      <c r="C748" s="111"/>
      <c r="D748" s="111"/>
      <c r="E748" s="112"/>
      <c r="F748" s="110"/>
      <c r="G748" s="110"/>
      <c r="H748" s="111"/>
      <c r="I748" s="111"/>
      <c r="J748" s="111"/>
    </row>
    <row r="749" spans="1:10" ht="15.75" customHeight="1" x14ac:dyDescent="0.25">
      <c r="A749" s="111"/>
      <c r="B749" s="111"/>
      <c r="C749" s="111"/>
      <c r="D749" s="111"/>
      <c r="E749" s="112"/>
      <c r="F749" s="110"/>
      <c r="G749" s="110"/>
      <c r="H749" s="111"/>
      <c r="I749" s="111"/>
      <c r="J749" s="111"/>
    </row>
    <row r="750" spans="1:10" ht="15.75" customHeight="1" x14ac:dyDescent="0.25">
      <c r="A750" s="111"/>
      <c r="B750" s="111"/>
      <c r="C750" s="111"/>
      <c r="D750" s="111"/>
      <c r="E750" s="112"/>
      <c r="F750" s="110"/>
      <c r="G750" s="110"/>
      <c r="H750" s="111"/>
      <c r="I750" s="111"/>
      <c r="J750" s="111"/>
    </row>
    <row r="751" spans="1:10" ht="15.75" customHeight="1" x14ac:dyDescent="0.25">
      <c r="A751" s="111"/>
      <c r="B751" s="111"/>
      <c r="C751" s="111"/>
      <c r="D751" s="111"/>
      <c r="E751" s="112"/>
      <c r="F751" s="110"/>
      <c r="G751" s="110"/>
      <c r="H751" s="111"/>
      <c r="I751" s="111"/>
      <c r="J751" s="111"/>
    </row>
    <row r="752" spans="1:10" ht="15.75" customHeight="1" x14ac:dyDescent="0.25">
      <c r="A752" s="111"/>
      <c r="B752" s="111"/>
      <c r="C752" s="111"/>
      <c r="D752" s="111"/>
      <c r="E752" s="112"/>
      <c r="F752" s="110"/>
      <c r="G752" s="110"/>
      <c r="H752" s="111"/>
      <c r="I752" s="111"/>
      <c r="J752" s="111"/>
    </row>
    <row r="753" spans="1:10" ht="15.75" customHeight="1" x14ac:dyDescent="0.25">
      <c r="A753" s="111"/>
      <c r="B753" s="111"/>
      <c r="C753" s="111"/>
      <c r="D753" s="111"/>
      <c r="E753" s="112"/>
      <c r="F753" s="110"/>
      <c r="G753" s="110"/>
      <c r="H753" s="111"/>
      <c r="I753" s="111"/>
      <c r="J753" s="111"/>
    </row>
    <row r="754" spans="1:10" ht="15.75" customHeight="1" x14ac:dyDescent="0.25">
      <c r="A754" s="111"/>
      <c r="B754" s="111"/>
      <c r="C754" s="111"/>
      <c r="D754" s="111"/>
      <c r="E754" s="112"/>
      <c r="F754" s="110"/>
      <c r="G754" s="110"/>
      <c r="H754" s="111"/>
      <c r="I754" s="111"/>
      <c r="J754" s="111"/>
    </row>
    <row r="755" spans="1:10" ht="15.75" customHeight="1" x14ac:dyDescent="0.25">
      <c r="A755" s="111"/>
      <c r="B755" s="111"/>
      <c r="C755" s="111"/>
      <c r="D755" s="111"/>
      <c r="E755" s="112"/>
      <c r="F755" s="110"/>
      <c r="G755" s="110"/>
      <c r="H755" s="111"/>
      <c r="I755" s="111"/>
      <c r="J755" s="111"/>
    </row>
    <row r="756" spans="1:10" ht="15.75" customHeight="1" x14ac:dyDescent="0.25">
      <c r="A756" s="111"/>
      <c r="B756" s="111"/>
      <c r="C756" s="111"/>
      <c r="D756" s="111"/>
      <c r="E756" s="112"/>
      <c r="F756" s="110"/>
      <c r="G756" s="110"/>
      <c r="H756" s="111"/>
      <c r="I756" s="111"/>
      <c r="J756" s="111"/>
    </row>
    <row r="757" spans="1:10" ht="15.75" customHeight="1" x14ac:dyDescent="0.25">
      <c r="A757" s="111"/>
      <c r="B757" s="111"/>
      <c r="C757" s="111"/>
      <c r="D757" s="111"/>
      <c r="E757" s="112"/>
      <c r="F757" s="110"/>
      <c r="G757" s="110"/>
      <c r="H757" s="111"/>
      <c r="I757" s="111"/>
      <c r="J757" s="111"/>
    </row>
    <row r="758" spans="1:10" ht="15.75" customHeight="1" x14ac:dyDescent="0.25">
      <c r="A758" s="111"/>
      <c r="B758" s="111"/>
      <c r="C758" s="111"/>
      <c r="D758" s="111"/>
      <c r="E758" s="112"/>
      <c r="F758" s="110"/>
      <c r="G758" s="110"/>
      <c r="H758" s="111"/>
      <c r="I758" s="111"/>
      <c r="J758" s="111"/>
    </row>
    <row r="759" spans="1:10" ht="15.75" customHeight="1" x14ac:dyDescent="0.25">
      <c r="A759" s="111"/>
      <c r="B759" s="111"/>
      <c r="C759" s="111"/>
      <c r="D759" s="111"/>
      <c r="E759" s="112"/>
      <c r="F759" s="110"/>
      <c r="G759" s="110"/>
      <c r="H759" s="111"/>
      <c r="I759" s="111"/>
      <c r="J759" s="111"/>
    </row>
    <row r="760" spans="1:10" ht="15.75" customHeight="1" x14ac:dyDescent="0.25">
      <c r="A760" s="111"/>
      <c r="B760" s="111"/>
      <c r="C760" s="111"/>
      <c r="D760" s="111"/>
      <c r="E760" s="112"/>
      <c r="F760" s="110"/>
      <c r="G760" s="110"/>
      <c r="H760" s="111"/>
      <c r="I760" s="111"/>
      <c r="J760" s="111"/>
    </row>
    <row r="761" spans="1:10" ht="15.75" customHeight="1" x14ac:dyDescent="0.25">
      <c r="A761" s="111"/>
      <c r="B761" s="111"/>
      <c r="C761" s="111"/>
      <c r="D761" s="111"/>
      <c r="E761" s="112"/>
      <c r="F761" s="110"/>
      <c r="G761" s="110"/>
      <c r="H761" s="111"/>
      <c r="I761" s="111"/>
      <c r="J761" s="111"/>
    </row>
    <row r="762" spans="1:10" ht="15.75" customHeight="1" x14ac:dyDescent="0.25">
      <c r="A762" s="111"/>
      <c r="B762" s="111"/>
      <c r="C762" s="111"/>
      <c r="D762" s="111"/>
      <c r="E762" s="112"/>
      <c r="F762" s="110"/>
      <c r="G762" s="110"/>
      <c r="H762" s="111"/>
      <c r="I762" s="111"/>
      <c r="J762" s="111"/>
    </row>
    <row r="763" spans="1:10" ht="15.75" customHeight="1" x14ac:dyDescent="0.25">
      <c r="A763" s="111"/>
      <c r="B763" s="111"/>
      <c r="C763" s="111"/>
      <c r="D763" s="111"/>
      <c r="E763" s="112"/>
      <c r="F763" s="110"/>
      <c r="G763" s="110"/>
      <c r="H763" s="111"/>
      <c r="I763" s="111"/>
      <c r="J763" s="111"/>
    </row>
    <row r="764" spans="1:10" ht="15.75" customHeight="1" x14ac:dyDescent="0.25">
      <c r="A764" s="111"/>
      <c r="B764" s="111"/>
      <c r="C764" s="111"/>
      <c r="D764" s="111"/>
      <c r="E764" s="112"/>
      <c r="F764" s="110"/>
      <c r="G764" s="110"/>
      <c r="H764" s="111"/>
      <c r="I764" s="111"/>
      <c r="J764" s="111"/>
    </row>
    <row r="765" spans="1:10" ht="15.75" customHeight="1" x14ac:dyDescent="0.25">
      <c r="A765" s="111"/>
      <c r="B765" s="111"/>
      <c r="C765" s="111"/>
      <c r="D765" s="111"/>
      <c r="E765" s="112"/>
      <c r="F765" s="110"/>
      <c r="G765" s="110"/>
      <c r="H765" s="111"/>
      <c r="I765" s="111"/>
      <c r="J765" s="111"/>
    </row>
    <row r="766" spans="1:10" ht="15.75" customHeight="1" x14ac:dyDescent="0.25">
      <c r="A766" s="111"/>
      <c r="B766" s="111"/>
      <c r="C766" s="111"/>
      <c r="D766" s="111"/>
      <c r="E766" s="112"/>
      <c r="F766" s="110"/>
      <c r="G766" s="110"/>
      <c r="H766" s="111"/>
      <c r="I766" s="111"/>
      <c r="J766" s="111"/>
    </row>
    <row r="767" spans="1:10" ht="15.75" customHeight="1" x14ac:dyDescent="0.25">
      <c r="A767" s="111"/>
      <c r="B767" s="111"/>
      <c r="C767" s="111"/>
      <c r="D767" s="111"/>
      <c r="E767" s="112"/>
      <c r="F767" s="110"/>
      <c r="G767" s="110"/>
      <c r="H767" s="111"/>
      <c r="I767" s="111"/>
      <c r="J767" s="111"/>
    </row>
    <row r="768" spans="1:10" ht="15.75" customHeight="1" x14ac:dyDescent="0.25">
      <c r="A768" s="111"/>
      <c r="B768" s="111"/>
      <c r="C768" s="111"/>
      <c r="D768" s="111"/>
      <c r="E768" s="112"/>
      <c r="F768" s="110"/>
      <c r="G768" s="110"/>
      <c r="H768" s="111"/>
      <c r="I768" s="111"/>
      <c r="J768" s="111"/>
    </row>
    <row r="769" spans="1:10" ht="15.75" customHeight="1" x14ac:dyDescent="0.25">
      <c r="A769" s="111"/>
      <c r="B769" s="111"/>
      <c r="C769" s="111"/>
      <c r="D769" s="111"/>
      <c r="E769" s="112"/>
      <c r="F769" s="110"/>
      <c r="G769" s="110"/>
      <c r="H769" s="111"/>
      <c r="I769" s="111"/>
      <c r="J769" s="111"/>
    </row>
    <row r="770" spans="1:10" ht="15.75" customHeight="1" x14ac:dyDescent="0.25">
      <c r="A770" s="111"/>
      <c r="B770" s="111"/>
      <c r="C770" s="111"/>
      <c r="D770" s="111"/>
      <c r="E770" s="112"/>
      <c r="F770" s="110"/>
      <c r="G770" s="110"/>
      <c r="H770" s="111"/>
      <c r="I770" s="111"/>
      <c r="J770" s="111"/>
    </row>
    <row r="771" spans="1:10" ht="15.75" customHeight="1" x14ac:dyDescent="0.25">
      <c r="A771" s="111"/>
      <c r="B771" s="111"/>
      <c r="C771" s="111"/>
      <c r="D771" s="111"/>
      <c r="E771" s="112"/>
      <c r="F771" s="110"/>
      <c r="G771" s="110"/>
      <c r="H771" s="111"/>
      <c r="I771" s="111"/>
      <c r="J771" s="111"/>
    </row>
    <row r="772" spans="1:10" ht="15.75" customHeight="1" x14ac:dyDescent="0.25">
      <c r="A772" s="111"/>
      <c r="B772" s="111"/>
      <c r="C772" s="111"/>
      <c r="D772" s="111"/>
      <c r="E772" s="112"/>
      <c r="F772" s="110"/>
      <c r="G772" s="110"/>
      <c r="H772" s="111"/>
      <c r="I772" s="111"/>
      <c r="J772" s="111"/>
    </row>
    <row r="773" spans="1:10" ht="15.75" customHeight="1" x14ac:dyDescent="0.25">
      <c r="A773" s="111"/>
      <c r="B773" s="111"/>
      <c r="C773" s="111"/>
      <c r="D773" s="111"/>
      <c r="E773" s="112"/>
      <c r="F773" s="110"/>
      <c r="G773" s="110"/>
      <c r="H773" s="111"/>
      <c r="I773" s="111"/>
      <c r="J773" s="111"/>
    </row>
    <row r="774" spans="1:10" ht="15.75" customHeight="1" x14ac:dyDescent="0.25">
      <c r="A774" s="111"/>
      <c r="B774" s="111"/>
      <c r="C774" s="111"/>
      <c r="D774" s="111"/>
      <c r="E774" s="112"/>
      <c r="F774" s="110"/>
      <c r="G774" s="110"/>
      <c r="H774" s="111"/>
      <c r="I774" s="111"/>
      <c r="J774" s="111"/>
    </row>
    <row r="775" spans="1:10" ht="15.75" customHeight="1" x14ac:dyDescent="0.25">
      <c r="A775" s="111"/>
      <c r="B775" s="111"/>
      <c r="C775" s="111"/>
      <c r="D775" s="111"/>
      <c r="E775" s="112"/>
      <c r="F775" s="110"/>
      <c r="G775" s="110"/>
      <c r="H775" s="111"/>
      <c r="I775" s="111"/>
      <c r="J775" s="111"/>
    </row>
    <row r="776" spans="1:10" ht="15.75" customHeight="1" x14ac:dyDescent="0.25">
      <c r="A776" s="111"/>
      <c r="B776" s="111"/>
      <c r="C776" s="111"/>
      <c r="D776" s="111"/>
      <c r="E776" s="112"/>
      <c r="F776" s="110"/>
      <c r="G776" s="110"/>
      <c r="H776" s="111"/>
      <c r="I776" s="111"/>
      <c r="J776" s="111"/>
    </row>
    <row r="777" spans="1:10" ht="15.75" customHeight="1" x14ac:dyDescent="0.25">
      <c r="A777" s="111"/>
      <c r="B777" s="111"/>
      <c r="C777" s="111"/>
      <c r="D777" s="111"/>
      <c r="E777" s="112"/>
      <c r="F777" s="110"/>
      <c r="G777" s="110"/>
      <c r="H777" s="111"/>
      <c r="I777" s="111"/>
      <c r="J777" s="111"/>
    </row>
    <row r="778" spans="1:10" ht="15.75" customHeight="1" x14ac:dyDescent="0.25">
      <c r="A778" s="111"/>
      <c r="B778" s="111"/>
      <c r="C778" s="111"/>
      <c r="D778" s="111"/>
      <c r="E778" s="112"/>
      <c r="F778" s="110"/>
      <c r="G778" s="110"/>
      <c r="H778" s="111"/>
      <c r="I778" s="111"/>
      <c r="J778" s="111"/>
    </row>
    <row r="779" spans="1:10" ht="15.75" customHeight="1" x14ac:dyDescent="0.25">
      <c r="A779" s="111"/>
      <c r="B779" s="111"/>
      <c r="C779" s="111"/>
      <c r="D779" s="111"/>
      <c r="E779" s="112"/>
      <c r="F779" s="110"/>
      <c r="G779" s="110"/>
      <c r="H779" s="111"/>
      <c r="I779" s="111"/>
      <c r="J779" s="111"/>
    </row>
    <row r="780" spans="1:10" ht="15.75" customHeight="1" x14ac:dyDescent="0.25">
      <c r="A780" s="111"/>
      <c r="B780" s="111"/>
      <c r="C780" s="111"/>
      <c r="D780" s="111"/>
      <c r="E780" s="112"/>
      <c r="F780" s="110"/>
      <c r="G780" s="110"/>
      <c r="H780" s="111"/>
      <c r="I780" s="111"/>
      <c r="J780" s="111"/>
    </row>
    <row r="781" spans="1:10" ht="15.75" customHeight="1" x14ac:dyDescent="0.25">
      <c r="A781" s="111"/>
      <c r="B781" s="111"/>
      <c r="C781" s="111"/>
      <c r="D781" s="111"/>
      <c r="E781" s="112"/>
      <c r="F781" s="110"/>
      <c r="G781" s="110"/>
      <c r="H781" s="111"/>
      <c r="I781" s="111"/>
      <c r="J781" s="111"/>
    </row>
  </sheetData>
  <customSheetViews>
    <customSheetView guid="{5B3A290D-186F-429B-B55C-80A3C3AAF474}" filter="1" showAutoFilter="1">
      <pageMargins left="0.7" right="0.7" top="0.75" bottom="0.75" header="0.3" footer="0.3"/>
      <autoFilter ref="I2:I841" xr:uid="{0185B356-2218-4AE0-9F00-387CA545C5F3}"/>
    </customSheetView>
    <customSheetView guid="{43C0745E-59A0-4F1D-AE12-19AB175C167C}" filter="1" showAutoFilter="1">
      <pageMargins left="0.7" right="0.7" top="0.75" bottom="0.75" header="0.3" footer="0.3"/>
      <autoFilter ref="C2:C644" xr:uid="{BBDA79A4-6778-4373-B8E5-EE74407D6B89}"/>
    </customSheetView>
  </customSheetViews>
  <conditionalFormatting sqref="D3:D581">
    <cfRule type="cellIs" dxfId="108" priority="1" operator="equal">
      <formula>"Withdrawn"</formula>
    </cfRule>
  </conditionalFormatting>
  <conditionalFormatting sqref="D3:D581">
    <cfRule type="cellIs" dxfId="107" priority="2" operator="equal">
      <formula>"At SDO (includes ""1.5"" &amp; new OSAC Proposed Standards)"</formula>
    </cfRule>
  </conditionalFormatting>
  <conditionalFormatting sqref="D3:D581">
    <cfRule type="cellIs" dxfId="106" priority="3" operator="equal">
      <formula>"Not Yet Drafted"</formula>
    </cfRule>
  </conditionalFormatting>
  <conditionalFormatting sqref="D3:D581">
    <cfRule type="cellIs" dxfId="105" priority="4" operator="equal">
      <formula>"On the Radar/Watch List"</formula>
    </cfRule>
  </conditionalFormatting>
  <conditionalFormatting sqref="D3:D581">
    <cfRule type="cellIs" dxfId="104" priority="5" operator="equal">
      <formula>"OSAC Proposed Standard ON REGISTRY &amp; Sent to SDO"</formula>
    </cfRule>
  </conditionalFormatting>
  <conditionalFormatting sqref="D3:D581">
    <cfRule type="cellIs" dxfId="103" priority="6" operator="equal">
      <formula>"SDO Published Standard Eligible for Registry"</formula>
    </cfRule>
  </conditionalFormatting>
  <conditionalFormatting sqref="D3:D581">
    <cfRule type="cellIs" dxfId="102" priority="7" operator="equal">
      <formula>"SDO Published Standard ON REGISTRY"</formula>
    </cfRule>
  </conditionalFormatting>
  <conditionalFormatting sqref="D3:D581">
    <cfRule type="cellIs" dxfId="101" priority="8" operator="equal">
      <formula>"Under Development"</formula>
    </cfRule>
  </conditionalFormatting>
  <conditionalFormatting sqref="H110">
    <cfRule type="expression" dxfId="100" priority="9">
      <formula>FIND("on registry",D110)</formula>
    </cfRule>
  </conditionalFormatting>
  <conditionalFormatting sqref="D3:D581">
    <cfRule type="cellIs" dxfId="99" priority="10" operator="equal">
      <formula>"Archived"</formula>
    </cfRule>
  </conditionalFormatting>
  <pageMargins left="0.7" right="0.7" top="0.75" bottom="0.75" header="0" footer="0"/>
  <pageSetup orientation="portrait" r:id="rId1"/>
  <ignoredErrors>
    <ignoredError sqref="G28:G29 G157:G161 G318:G319 G407:G408 G412 G416 G570:G571" numberStoredAsText="1"/>
  </ignoredErrors>
  <legacyDrawing r:id="rId2"/>
  <extLst>
    <ext xmlns:x14="http://schemas.microsoft.com/office/spreadsheetml/2009/9/main" uri="{CCE6A557-97BC-4b89-ADB6-D9C93CAAB3DF}">
      <x14:dataValidations xmlns:xm="http://schemas.microsoft.com/office/excel/2006/main" count="2">
        <x14:dataValidation type="list" allowBlank="1" xr:uid="{00000000-0002-0000-0100-000007000000}">
          <x14:formula1>
            <xm:f>'Column Descriptions'!$A$2:$A$10</xm:f>
          </x14:formula1>
          <xm:sqref>J3:J581</xm:sqref>
        </x14:dataValidation>
        <x14:dataValidation type="list" allowBlank="1" xr:uid="{00000000-0002-0000-0100-000005000000}">
          <x14:formula1>
            <xm:f>'Column Descriptions'!$G$2:$G$11</xm:f>
          </x14:formula1>
          <xm:sqref>D1:D781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14"/>
  <sheetViews>
    <sheetView workbookViewId="0">
      <pane xSplit="6" ySplit="1" topLeftCell="G2" activePane="bottomRight" state="frozen"/>
      <selection pane="topRight" activeCell="G1" sqref="G1"/>
      <selection pane="bottomLeft" activeCell="A2" sqref="A2"/>
      <selection pane="bottomRight" activeCell="G2" sqref="G2"/>
    </sheetView>
  </sheetViews>
  <sheetFormatPr defaultColWidth="12.6328125" defaultRowHeight="15" customHeight="1" x14ac:dyDescent="0.25"/>
  <cols>
    <col min="1" max="1" width="10.08984375" customWidth="1"/>
    <col min="2" max="2" width="16.7265625" customWidth="1"/>
    <col min="3" max="3" width="31.26953125" customWidth="1"/>
    <col min="4" max="4" width="15.453125" customWidth="1"/>
    <col min="5" max="5" width="8" customWidth="1"/>
    <col min="6" max="6" width="144.90625" customWidth="1"/>
    <col min="7" max="7" width="20.08984375" customWidth="1"/>
    <col min="8" max="8" width="15.453125" customWidth="1"/>
    <col min="9" max="9" width="57.36328125" customWidth="1"/>
    <col min="10" max="28" width="12.453125" customWidth="1"/>
  </cols>
  <sheetData>
    <row r="1" spans="1:28" ht="75.75" customHeight="1" x14ac:dyDescent="0.45">
      <c r="A1" s="114" t="s">
        <v>1718</v>
      </c>
      <c r="B1" s="115" t="s">
        <v>1719</v>
      </c>
      <c r="C1" s="115" t="s">
        <v>1720</v>
      </c>
      <c r="D1" s="115"/>
      <c r="E1" s="115"/>
      <c r="F1" s="115" t="s">
        <v>68</v>
      </c>
      <c r="G1" s="116" t="s">
        <v>1721</v>
      </c>
      <c r="H1" s="115" t="s">
        <v>1722</v>
      </c>
      <c r="I1" s="116" t="s">
        <v>1723</v>
      </c>
      <c r="J1" s="117"/>
      <c r="K1" s="117"/>
      <c r="L1" s="118"/>
      <c r="M1" s="118"/>
      <c r="N1" s="118"/>
      <c r="O1" s="118"/>
      <c r="P1" s="118"/>
      <c r="Q1" s="118"/>
      <c r="R1" s="118"/>
      <c r="S1" s="118"/>
      <c r="T1" s="118"/>
      <c r="U1" s="118"/>
      <c r="V1" s="118"/>
      <c r="W1" s="118"/>
      <c r="X1" s="118"/>
      <c r="Y1" s="118"/>
      <c r="Z1" s="118"/>
      <c r="AA1" s="118"/>
      <c r="AB1" s="118"/>
    </row>
    <row r="2" spans="1:28" ht="15" customHeight="1" x14ac:dyDescent="0.25">
      <c r="A2" s="119">
        <v>1</v>
      </c>
      <c r="B2" s="120" t="s">
        <v>1724</v>
      </c>
      <c r="C2" s="121" t="s">
        <v>17</v>
      </c>
      <c r="D2" s="121"/>
      <c r="E2" s="121"/>
      <c r="F2" s="122" t="s">
        <v>1725</v>
      </c>
      <c r="G2" s="123" t="s">
        <v>1726</v>
      </c>
      <c r="H2" s="124">
        <v>46174</v>
      </c>
      <c r="I2" s="121" t="s">
        <v>1727</v>
      </c>
      <c r="J2" s="125"/>
      <c r="K2" s="125"/>
      <c r="L2" s="110"/>
      <c r="M2" s="110"/>
      <c r="N2" s="110"/>
      <c r="O2" s="110"/>
      <c r="P2" s="110"/>
      <c r="Q2" s="110"/>
      <c r="R2" s="110"/>
      <c r="S2" s="110"/>
      <c r="T2" s="110"/>
      <c r="U2" s="110"/>
      <c r="V2" s="110"/>
      <c r="W2" s="110"/>
      <c r="X2" s="110"/>
      <c r="Y2" s="110"/>
      <c r="Z2" s="110"/>
      <c r="AA2" s="110"/>
      <c r="AB2" s="110"/>
    </row>
    <row r="3" spans="1:28" ht="15" customHeight="1" x14ac:dyDescent="0.25">
      <c r="A3" s="123">
        <v>2</v>
      </c>
      <c r="B3" s="120" t="s">
        <v>1724</v>
      </c>
      <c r="C3" s="120" t="s">
        <v>1728</v>
      </c>
      <c r="D3" s="120"/>
      <c r="E3" s="120"/>
      <c r="F3" s="122" t="s">
        <v>1729</v>
      </c>
      <c r="G3" s="124">
        <v>42843</v>
      </c>
      <c r="H3" s="124">
        <v>44669</v>
      </c>
      <c r="I3" s="121"/>
      <c r="J3" s="125"/>
      <c r="K3" s="125"/>
      <c r="L3" s="110"/>
      <c r="M3" s="110"/>
      <c r="N3" s="110"/>
      <c r="O3" s="110"/>
      <c r="P3" s="110"/>
      <c r="Q3" s="110"/>
      <c r="R3" s="110"/>
      <c r="S3" s="110"/>
      <c r="T3" s="110"/>
      <c r="U3" s="110"/>
      <c r="V3" s="110"/>
      <c r="W3" s="110"/>
      <c r="X3" s="110"/>
      <c r="Y3" s="110"/>
      <c r="Z3" s="110"/>
      <c r="AA3" s="110"/>
      <c r="AB3" s="110"/>
    </row>
    <row r="4" spans="1:28" ht="15" customHeight="1" x14ac:dyDescent="0.25">
      <c r="A4" s="119">
        <v>3</v>
      </c>
      <c r="B4" s="120" t="s">
        <v>1724</v>
      </c>
      <c r="C4" s="121" t="s">
        <v>1730</v>
      </c>
      <c r="D4" s="121"/>
      <c r="E4" s="121"/>
      <c r="F4" s="122" t="s">
        <v>1731</v>
      </c>
      <c r="G4" s="124">
        <v>42947</v>
      </c>
      <c r="H4" s="124">
        <v>44773</v>
      </c>
      <c r="I4" s="121"/>
      <c r="J4" s="125"/>
      <c r="K4" s="125"/>
      <c r="L4" s="110"/>
      <c r="M4" s="110"/>
      <c r="N4" s="110"/>
      <c r="O4" s="110"/>
      <c r="P4" s="110"/>
      <c r="Q4" s="110"/>
      <c r="R4" s="110"/>
      <c r="S4" s="110"/>
      <c r="T4" s="110"/>
      <c r="U4" s="110"/>
      <c r="V4" s="110"/>
      <c r="W4" s="110"/>
      <c r="X4" s="110"/>
      <c r="Y4" s="110"/>
      <c r="Z4" s="110"/>
      <c r="AA4" s="110"/>
      <c r="AB4" s="110"/>
    </row>
    <row r="5" spans="1:28" ht="15" customHeight="1" x14ac:dyDescent="0.25">
      <c r="A5" s="123">
        <v>4</v>
      </c>
      <c r="B5" s="120" t="s">
        <v>1724</v>
      </c>
      <c r="C5" s="120" t="s">
        <v>1728</v>
      </c>
      <c r="D5" s="120"/>
      <c r="E5" s="120"/>
      <c r="F5" s="122" t="s">
        <v>1732</v>
      </c>
      <c r="G5" s="119" t="s">
        <v>1733</v>
      </c>
      <c r="H5" s="124">
        <v>45964</v>
      </c>
      <c r="I5" s="123" t="s">
        <v>1734</v>
      </c>
      <c r="J5" s="125"/>
      <c r="K5" s="125"/>
      <c r="L5" s="110"/>
      <c r="M5" s="110"/>
      <c r="N5" s="110"/>
      <c r="O5" s="110"/>
      <c r="P5" s="110"/>
      <c r="Q5" s="110"/>
      <c r="R5" s="110"/>
      <c r="S5" s="110"/>
      <c r="T5" s="110"/>
      <c r="U5" s="110"/>
      <c r="V5" s="110"/>
      <c r="W5" s="110"/>
      <c r="X5" s="110"/>
      <c r="Y5" s="110"/>
      <c r="Z5" s="110"/>
      <c r="AA5" s="110"/>
      <c r="AB5" s="110"/>
    </row>
    <row r="6" spans="1:28" ht="15" customHeight="1" x14ac:dyDescent="0.25">
      <c r="A6" s="123">
        <v>5</v>
      </c>
      <c r="B6" s="120" t="s">
        <v>1724</v>
      </c>
      <c r="C6" s="121" t="s">
        <v>1730</v>
      </c>
      <c r="D6" s="121"/>
      <c r="E6" s="121"/>
      <c r="F6" s="122" t="s">
        <v>1735</v>
      </c>
      <c r="G6" s="124">
        <v>43256</v>
      </c>
      <c r="H6" s="124">
        <v>45082</v>
      </c>
      <c r="I6" s="126" t="s">
        <v>1736</v>
      </c>
      <c r="J6" s="125"/>
      <c r="K6" s="125"/>
      <c r="L6" s="110"/>
      <c r="M6" s="110"/>
      <c r="N6" s="110"/>
      <c r="O6" s="110"/>
      <c r="P6" s="110"/>
      <c r="Q6" s="110"/>
      <c r="R6" s="110"/>
      <c r="S6" s="110"/>
      <c r="T6" s="110"/>
      <c r="U6" s="110"/>
      <c r="V6" s="110"/>
      <c r="W6" s="110"/>
      <c r="X6" s="110"/>
      <c r="Y6" s="110"/>
      <c r="Z6" s="110"/>
      <c r="AA6" s="110"/>
      <c r="AB6" s="110"/>
    </row>
    <row r="7" spans="1:28" ht="15" customHeight="1" x14ac:dyDescent="0.25">
      <c r="A7" s="123">
        <v>6</v>
      </c>
      <c r="B7" s="120" t="s">
        <v>1724</v>
      </c>
      <c r="C7" s="121" t="s">
        <v>1730</v>
      </c>
      <c r="D7" s="121"/>
      <c r="E7" s="121"/>
      <c r="F7" s="122" t="s">
        <v>1737</v>
      </c>
      <c r="G7" s="124">
        <v>43277</v>
      </c>
      <c r="H7" s="124">
        <v>45103</v>
      </c>
      <c r="I7" s="121"/>
      <c r="J7" s="125"/>
      <c r="K7" s="125"/>
      <c r="L7" s="110"/>
      <c r="M7" s="110"/>
      <c r="N7" s="110"/>
      <c r="O7" s="110"/>
      <c r="P7" s="110"/>
      <c r="Q7" s="110"/>
      <c r="R7" s="110"/>
      <c r="S7" s="110"/>
      <c r="T7" s="110"/>
      <c r="U7" s="110"/>
      <c r="V7" s="110"/>
      <c r="W7" s="110"/>
      <c r="X7" s="110"/>
      <c r="Y7" s="110"/>
      <c r="Z7" s="110"/>
      <c r="AA7" s="110"/>
      <c r="AB7" s="110"/>
    </row>
    <row r="8" spans="1:28" ht="15" customHeight="1" x14ac:dyDescent="0.25">
      <c r="A8" s="123">
        <v>7</v>
      </c>
      <c r="B8" s="120" t="s">
        <v>1724</v>
      </c>
      <c r="C8" s="121" t="s">
        <v>1730</v>
      </c>
      <c r="D8" s="121"/>
      <c r="E8" s="121"/>
      <c r="F8" s="122" t="s">
        <v>1738</v>
      </c>
      <c r="G8" s="124">
        <v>43277</v>
      </c>
      <c r="H8" s="124">
        <v>45103</v>
      </c>
      <c r="I8" s="121"/>
      <c r="J8" s="125"/>
      <c r="K8" s="125"/>
      <c r="L8" s="110"/>
      <c r="M8" s="110"/>
      <c r="N8" s="110"/>
      <c r="O8" s="110"/>
      <c r="P8" s="110"/>
      <c r="Q8" s="110"/>
      <c r="R8" s="110"/>
      <c r="S8" s="110"/>
      <c r="T8" s="110"/>
      <c r="U8" s="110"/>
      <c r="V8" s="110"/>
      <c r="W8" s="110"/>
      <c r="X8" s="110"/>
      <c r="Y8" s="110"/>
      <c r="Z8" s="110"/>
      <c r="AA8" s="110"/>
      <c r="AB8" s="110"/>
    </row>
    <row r="9" spans="1:28" ht="15" customHeight="1" x14ac:dyDescent="0.25">
      <c r="A9" s="123">
        <v>8</v>
      </c>
      <c r="B9" s="120" t="s">
        <v>1724</v>
      </c>
      <c r="C9" s="121" t="s">
        <v>17</v>
      </c>
      <c r="D9" s="121"/>
      <c r="E9" s="121"/>
      <c r="F9" s="122" t="s">
        <v>1739</v>
      </c>
      <c r="G9" s="124">
        <v>43319</v>
      </c>
      <c r="H9" s="124">
        <v>45145</v>
      </c>
      <c r="I9" s="121"/>
      <c r="J9" s="125"/>
      <c r="K9" s="125"/>
      <c r="L9" s="110"/>
      <c r="M9" s="110"/>
      <c r="N9" s="110"/>
      <c r="O9" s="110"/>
      <c r="P9" s="110"/>
      <c r="Q9" s="110"/>
      <c r="R9" s="110"/>
      <c r="S9" s="110"/>
      <c r="T9" s="110"/>
      <c r="U9" s="110"/>
      <c r="V9" s="110"/>
      <c r="W9" s="110"/>
      <c r="X9" s="110"/>
      <c r="Y9" s="110"/>
      <c r="Z9" s="110"/>
      <c r="AA9" s="110"/>
      <c r="AB9" s="110"/>
    </row>
    <row r="10" spans="1:28" ht="15" customHeight="1" x14ac:dyDescent="0.25">
      <c r="A10" s="121">
        <v>9</v>
      </c>
      <c r="B10" s="120" t="s">
        <v>1724</v>
      </c>
      <c r="C10" s="121" t="s">
        <v>1730</v>
      </c>
      <c r="D10" s="121"/>
      <c r="E10" s="121"/>
      <c r="F10" s="122" t="s">
        <v>1740</v>
      </c>
      <c r="G10" s="124">
        <v>43354</v>
      </c>
      <c r="H10" s="124">
        <v>45180</v>
      </c>
      <c r="I10" s="121"/>
      <c r="J10" s="125"/>
      <c r="K10" s="125"/>
      <c r="L10" s="110"/>
      <c r="M10" s="110"/>
      <c r="N10" s="110"/>
      <c r="O10" s="110"/>
      <c r="P10" s="110"/>
      <c r="Q10" s="110"/>
      <c r="R10" s="110"/>
      <c r="S10" s="110"/>
      <c r="T10" s="110"/>
      <c r="U10" s="110"/>
      <c r="V10" s="110"/>
      <c r="W10" s="110"/>
      <c r="X10" s="110"/>
      <c r="Y10" s="110"/>
      <c r="Z10" s="110"/>
      <c r="AA10" s="110"/>
      <c r="AB10" s="110"/>
    </row>
    <row r="11" spans="1:28" ht="15" customHeight="1" x14ac:dyDescent="0.25">
      <c r="A11" s="123">
        <v>10</v>
      </c>
      <c r="B11" s="120" t="s">
        <v>1724</v>
      </c>
      <c r="C11" s="121" t="s">
        <v>23</v>
      </c>
      <c r="D11" s="121"/>
      <c r="E11" s="121"/>
      <c r="F11" s="122" t="s">
        <v>1741</v>
      </c>
      <c r="G11" s="124">
        <v>43510</v>
      </c>
      <c r="H11" s="124">
        <v>45336</v>
      </c>
      <c r="I11" s="121"/>
      <c r="J11" s="125"/>
      <c r="K11" s="125"/>
      <c r="L11" s="110"/>
      <c r="M11" s="110"/>
      <c r="N11" s="110"/>
      <c r="O11" s="110"/>
      <c r="P11" s="110"/>
      <c r="Q11" s="110"/>
      <c r="R11" s="110"/>
      <c r="S11" s="110"/>
      <c r="T11" s="110"/>
      <c r="U11" s="110"/>
      <c r="V11" s="110"/>
      <c r="W11" s="110"/>
      <c r="X11" s="110"/>
      <c r="Y11" s="110"/>
      <c r="Z11" s="110"/>
      <c r="AA11" s="110"/>
      <c r="AB11" s="110"/>
    </row>
    <row r="12" spans="1:28" ht="15" customHeight="1" x14ac:dyDescent="0.25">
      <c r="A12" s="123">
        <v>11</v>
      </c>
      <c r="B12" s="120" t="s">
        <v>1724</v>
      </c>
      <c r="C12" s="121" t="s">
        <v>1742</v>
      </c>
      <c r="D12" s="121"/>
      <c r="E12" s="121"/>
      <c r="F12" s="122" t="s">
        <v>1743</v>
      </c>
      <c r="G12" s="124">
        <v>43510</v>
      </c>
      <c r="H12" s="124">
        <v>45336</v>
      </c>
      <c r="I12" s="121"/>
      <c r="J12" s="125"/>
      <c r="K12" s="125"/>
      <c r="L12" s="110"/>
      <c r="M12" s="110"/>
      <c r="N12" s="110"/>
      <c r="O12" s="110"/>
      <c r="P12" s="110"/>
      <c r="Q12" s="110"/>
      <c r="R12" s="110"/>
      <c r="S12" s="110"/>
      <c r="T12" s="110"/>
      <c r="U12" s="110"/>
      <c r="V12" s="110"/>
      <c r="W12" s="110"/>
      <c r="X12" s="110"/>
      <c r="Y12" s="110"/>
      <c r="Z12" s="110"/>
      <c r="AA12" s="110"/>
      <c r="AB12" s="110"/>
    </row>
    <row r="13" spans="1:28" ht="15" customHeight="1" x14ac:dyDescent="0.25">
      <c r="A13" s="123">
        <v>12</v>
      </c>
      <c r="B13" s="120" t="s">
        <v>1724</v>
      </c>
      <c r="C13" s="121" t="s">
        <v>1742</v>
      </c>
      <c r="D13" s="121"/>
      <c r="E13" s="121"/>
      <c r="F13" s="122" t="s">
        <v>1744</v>
      </c>
      <c r="G13" s="124">
        <v>43531</v>
      </c>
      <c r="H13" s="124">
        <v>45358</v>
      </c>
      <c r="I13" s="121"/>
      <c r="J13" s="125"/>
      <c r="K13" s="125"/>
      <c r="L13" s="110"/>
      <c r="M13" s="110"/>
      <c r="N13" s="110"/>
      <c r="O13" s="110"/>
      <c r="P13" s="110"/>
      <c r="Q13" s="110"/>
      <c r="R13" s="110"/>
      <c r="S13" s="110"/>
      <c r="T13" s="110"/>
      <c r="U13" s="110"/>
      <c r="V13" s="110"/>
      <c r="W13" s="110"/>
      <c r="X13" s="110"/>
      <c r="Y13" s="110"/>
      <c r="Z13" s="110"/>
      <c r="AA13" s="110"/>
      <c r="AB13" s="110"/>
    </row>
    <row r="14" spans="1:28" ht="15" customHeight="1" x14ac:dyDescent="0.25">
      <c r="A14" s="123">
        <v>13</v>
      </c>
      <c r="B14" s="120" t="s">
        <v>1724</v>
      </c>
      <c r="C14" s="121" t="s">
        <v>1745</v>
      </c>
      <c r="D14" s="121"/>
      <c r="E14" s="121"/>
      <c r="F14" s="122" t="s">
        <v>1746</v>
      </c>
      <c r="G14" s="124">
        <v>43634</v>
      </c>
      <c r="H14" s="124">
        <v>45461</v>
      </c>
      <c r="I14" s="112"/>
      <c r="J14" s="125"/>
      <c r="K14" s="125"/>
      <c r="L14" s="110"/>
      <c r="M14" s="110"/>
      <c r="N14" s="110"/>
      <c r="O14" s="110"/>
      <c r="P14" s="110"/>
      <c r="Q14" s="110"/>
      <c r="R14" s="110"/>
      <c r="S14" s="110"/>
      <c r="T14" s="110"/>
      <c r="U14" s="110"/>
      <c r="V14" s="110"/>
      <c r="W14" s="110"/>
      <c r="X14" s="110"/>
      <c r="Y14" s="110"/>
      <c r="Z14" s="110"/>
      <c r="AA14" s="110"/>
      <c r="AB14" s="110"/>
    </row>
    <row r="15" spans="1:28" ht="15" customHeight="1" x14ac:dyDescent="0.25">
      <c r="A15" s="123">
        <v>14</v>
      </c>
      <c r="B15" s="120" t="s">
        <v>1724</v>
      </c>
      <c r="C15" s="120" t="s">
        <v>1728</v>
      </c>
      <c r="D15" s="120"/>
      <c r="E15" s="120"/>
      <c r="F15" s="122" t="s">
        <v>1747</v>
      </c>
      <c r="G15" s="127">
        <v>43634</v>
      </c>
      <c r="H15" s="124">
        <v>45461</v>
      </c>
      <c r="I15" s="121"/>
      <c r="J15" s="110"/>
      <c r="K15" s="110"/>
      <c r="L15" s="110"/>
      <c r="M15" s="110"/>
      <c r="N15" s="110"/>
      <c r="O15" s="110"/>
      <c r="P15" s="110"/>
      <c r="Q15" s="110"/>
      <c r="R15" s="110"/>
      <c r="S15" s="110"/>
      <c r="T15" s="110"/>
      <c r="U15" s="110"/>
      <c r="V15" s="110"/>
      <c r="W15" s="110"/>
      <c r="X15" s="110"/>
      <c r="Y15" s="110"/>
      <c r="Z15" s="110"/>
      <c r="AA15" s="110"/>
      <c r="AB15" s="110"/>
    </row>
    <row r="16" spans="1:28" ht="15" customHeight="1" x14ac:dyDescent="0.25">
      <c r="A16" s="123">
        <v>15</v>
      </c>
      <c r="B16" s="120" t="s">
        <v>1724</v>
      </c>
      <c r="C16" s="111" t="s">
        <v>1748</v>
      </c>
      <c r="D16" s="111"/>
      <c r="E16" s="111"/>
      <c r="F16" s="122" t="s">
        <v>1749</v>
      </c>
      <c r="G16" s="127">
        <v>43713</v>
      </c>
      <c r="H16" s="124">
        <v>45540</v>
      </c>
      <c r="I16" s="120"/>
      <c r="J16" s="110"/>
      <c r="K16" s="110"/>
      <c r="L16" s="110"/>
      <c r="M16" s="110"/>
      <c r="N16" s="110"/>
      <c r="O16" s="110"/>
      <c r="P16" s="110"/>
      <c r="Q16" s="110"/>
      <c r="R16" s="110"/>
      <c r="S16" s="110"/>
      <c r="T16" s="110"/>
      <c r="U16" s="110"/>
      <c r="V16" s="110"/>
      <c r="W16" s="110"/>
      <c r="X16" s="110"/>
      <c r="Y16" s="110"/>
      <c r="Z16" s="110"/>
      <c r="AA16" s="110"/>
      <c r="AB16" s="110"/>
    </row>
    <row r="17" spans="1:28" ht="15" customHeight="1" x14ac:dyDescent="0.25">
      <c r="A17" s="123">
        <v>16</v>
      </c>
      <c r="B17" s="120" t="s">
        <v>1724</v>
      </c>
      <c r="C17" s="111" t="s">
        <v>1748</v>
      </c>
      <c r="D17" s="111"/>
      <c r="E17" s="111"/>
      <c r="F17" s="122" t="s">
        <v>1750</v>
      </c>
      <c r="G17" s="127">
        <v>43713</v>
      </c>
      <c r="H17" s="124">
        <v>45540</v>
      </c>
      <c r="I17" s="120"/>
      <c r="J17" s="110"/>
      <c r="K17" s="110"/>
      <c r="L17" s="110"/>
      <c r="M17" s="110"/>
      <c r="N17" s="110"/>
      <c r="O17" s="110"/>
      <c r="P17" s="110"/>
      <c r="Q17" s="110"/>
      <c r="R17" s="110"/>
      <c r="S17" s="110"/>
      <c r="T17" s="110"/>
      <c r="U17" s="110"/>
      <c r="V17" s="110"/>
      <c r="W17" s="110"/>
      <c r="X17" s="110"/>
      <c r="Y17" s="110"/>
      <c r="Z17" s="110"/>
      <c r="AA17" s="110"/>
      <c r="AB17" s="110"/>
    </row>
    <row r="18" spans="1:28" ht="15" customHeight="1" x14ac:dyDescent="0.25">
      <c r="A18" s="123">
        <v>17</v>
      </c>
      <c r="B18" s="120" t="s">
        <v>1724</v>
      </c>
      <c r="C18" s="121" t="s">
        <v>40</v>
      </c>
      <c r="D18" s="121"/>
      <c r="E18" s="121"/>
      <c r="F18" s="122" t="s">
        <v>1751</v>
      </c>
      <c r="G18" s="124">
        <v>43739</v>
      </c>
      <c r="H18" s="124">
        <v>45566</v>
      </c>
      <c r="I18" s="126" t="s">
        <v>1736</v>
      </c>
      <c r="J18" s="110"/>
      <c r="K18" s="110"/>
      <c r="L18" s="110"/>
      <c r="M18" s="110"/>
      <c r="N18" s="110"/>
      <c r="O18" s="110"/>
      <c r="P18" s="110"/>
      <c r="Q18" s="110"/>
      <c r="R18" s="110"/>
      <c r="S18" s="110"/>
      <c r="T18" s="110"/>
      <c r="U18" s="110"/>
      <c r="V18" s="110"/>
      <c r="W18" s="110"/>
      <c r="X18" s="110"/>
      <c r="Y18" s="110"/>
      <c r="Z18" s="110"/>
      <c r="AA18" s="110"/>
      <c r="AB18" s="110"/>
    </row>
    <row r="19" spans="1:28" ht="15" customHeight="1" x14ac:dyDescent="0.25">
      <c r="A19" s="123">
        <v>18</v>
      </c>
      <c r="B19" s="120" t="s">
        <v>1724</v>
      </c>
      <c r="C19" s="121" t="s">
        <v>23</v>
      </c>
      <c r="D19" s="121"/>
      <c r="E19" s="121"/>
      <c r="F19" s="122" t="s">
        <v>1752</v>
      </c>
      <c r="G19" s="124">
        <v>43739</v>
      </c>
      <c r="H19" s="124">
        <v>45566</v>
      </c>
      <c r="I19" s="112"/>
      <c r="J19" s="125"/>
      <c r="K19" s="125"/>
      <c r="L19" s="110"/>
      <c r="M19" s="110"/>
      <c r="N19" s="110"/>
      <c r="O19" s="110"/>
      <c r="P19" s="110"/>
      <c r="Q19" s="110"/>
      <c r="R19" s="110"/>
      <c r="S19" s="110"/>
      <c r="T19" s="110"/>
      <c r="U19" s="110"/>
      <c r="V19" s="110"/>
      <c r="W19" s="110"/>
      <c r="X19" s="110"/>
      <c r="Y19" s="110"/>
      <c r="Z19" s="110"/>
      <c r="AA19" s="110"/>
      <c r="AB19" s="110"/>
    </row>
    <row r="20" spans="1:28" ht="15" customHeight="1" x14ac:dyDescent="0.25">
      <c r="A20" s="123">
        <v>19</v>
      </c>
      <c r="B20" s="120" t="s">
        <v>1724</v>
      </c>
      <c r="C20" s="121" t="s">
        <v>23</v>
      </c>
      <c r="D20" s="121"/>
      <c r="E20" s="121"/>
      <c r="F20" s="122" t="s">
        <v>1753</v>
      </c>
      <c r="G20" s="124">
        <v>43739</v>
      </c>
      <c r="H20" s="124">
        <v>45566</v>
      </c>
      <c r="I20" s="121"/>
      <c r="J20" s="125"/>
      <c r="K20" s="125"/>
      <c r="L20" s="110"/>
      <c r="M20" s="110"/>
      <c r="N20" s="110"/>
      <c r="O20" s="110"/>
      <c r="P20" s="110"/>
      <c r="Q20" s="110"/>
      <c r="R20" s="110"/>
      <c r="S20" s="110"/>
      <c r="T20" s="110"/>
      <c r="U20" s="110"/>
      <c r="V20" s="110"/>
      <c r="W20" s="110"/>
      <c r="X20" s="110"/>
      <c r="Y20" s="110"/>
      <c r="Z20" s="110"/>
      <c r="AA20" s="110"/>
      <c r="AB20" s="110"/>
    </row>
    <row r="21" spans="1:28" ht="15" customHeight="1" x14ac:dyDescent="0.25">
      <c r="A21" s="123">
        <v>20</v>
      </c>
      <c r="B21" s="120" t="s">
        <v>1724</v>
      </c>
      <c r="C21" s="110" t="s">
        <v>1745</v>
      </c>
      <c r="D21" s="110"/>
      <c r="E21" s="110"/>
      <c r="F21" s="122" t="s">
        <v>1754</v>
      </c>
      <c r="G21" s="127">
        <v>43774</v>
      </c>
      <c r="H21" s="124">
        <v>45601</v>
      </c>
      <c r="I21" s="122"/>
      <c r="J21" s="110"/>
      <c r="K21" s="110"/>
      <c r="L21" s="110"/>
      <c r="M21" s="110"/>
      <c r="N21" s="110"/>
      <c r="O21" s="110"/>
      <c r="P21" s="110"/>
      <c r="Q21" s="110"/>
      <c r="R21" s="110"/>
      <c r="S21" s="110"/>
      <c r="T21" s="110"/>
      <c r="U21" s="110"/>
      <c r="V21" s="110"/>
      <c r="W21" s="110"/>
      <c r="X21" s="110"/>
      <c r="Y21" s="110"/>
      <c r="Z21" s="110"/>
      <c r="AA21" s="110"/>
      <c r="AB21" s="110"/>
    </row>
    <row r="22" spans="1:28" ht="15" customHeight="1" x14ac:dyDescent="0.25">
      <c r="A22" s="123">
        <v>21</v>
      </c>
      <c r="B22" s="120" t="s">
        <v>1724</v>
      </c>
      <c r="C22" s="120" t="s">
        <v>1728</v>
      </c>
      <c r="D22" s="120"/>
      <c r="E22" s="120"/>
      <c r="F22" s="122" t="s">
        <v>1755</v>
      </c>
      <c r="G22" s="127">
        <v>43774</v>
      </c>
      <c r="H22" s="124">
        <v>45601</v>
      </c>
      <c r="I22" s="120"/>
      <c r="J22" s="110"/>
      <c r="K22" s="110"/>
      <c r="L22" s="110"/>
      <c r="M22" s="110"/>
      <c r="N22" s="110"/>
      <c r="O22" s="110"/>
      <c r="P22" s="110"/>
      <c r="Q22" s="110"/>
      <c r="R22" s="110"/>
      <c r="S22" s="110"/>
      <c r="T22" s="110"/>
      <c r="U22" s="110"/>
      <c r="V22" s="110"/>
      <c r="W22" s="110"/>
      <c r="X22" s="110"/>
      <c r="Y22" s="110"/>
      <c r="Z22" s="110"/>
      <c r="AA22" s="110"/>
      <c r="AB22" s="110"/>
    </row>
    <row r="23" spans="1:28" ht="15" customHeight="1" x14ac:dyDescent="0.25">
      <c r="A23" s="123">
        <v>22</v>
      </c>
      <c r="B23" s="120" t="s">
        <v>1724</v>
      </c>
      <c r="C23" s="120" t="s">
        <v>1728</v>
      </c>
      <c r="D23" s="120"/>
      <c r="E23" s="120"/>
      <c r="F23" s="122" t="s">
        <v>1756</v>
      </c>
      <c r="G23" s="124">
        <v>43802</v>
      </c>
      <c r="H23" s="124">
        <v>45629</v>
      </c>
      <c r="I23" s="121"/>
      <c r="J23" s="125"/>
      <c r="K23" s="125"/>
      <c r="L23" s="110"/>
      <c r="M23" s="110"/>
      <c r="N23" s="110"/>
      <c r="O23" s="110"/>
      <c r="P23" s="110"/>
      <c r="Q23" s="110"/>
      <c r="R23" s="110"/>
      <c r="S23" s="110"/>
      <c r="T23" s="110"/>
      <c r="U23" s="110"/>
      <c r="V23" s="110"/>
      <c r="W23" s="110"/>
      <c r="X23" s="110"/>
      <c r="Y23" s="110"/>
      <c r="Z23" s="110"/>
      <c r="AA23" s="110"/>
      <c r="AB23" s="110"/>
    </row>
    <row r="24" spans="1:28" ht="15" customHeight="1" x14ac:dyDescent="0.25">
      <c r="A24" s="123">
        <v>23</v>
      </c>
      <c r="B24" s="120" t="s">
        <v>1724</v>
      </c>
      <c r="C24" s="111" t="s">
        <v>1757</v>
      </c>
      <c r="D24" s="111"/>
      <c r="E24" s="111"/>
      <c r="F24" s="122" t="s">
        <v>1758</v>
      </c>
      <c r="G24" s="127">
        <v>43963</v>
      </c>
      <c r="H24" s="124">
        <v>45789</v>
      </c>
      <c r="I24" s="120"/>
      <c r="J24" s="110"/>
      <c r="K24" s="110"/>
      <c r="L24" s="110"/>
      <c r="M24" s="110"/>
      <c r="N24" s="110"/>
      <c r="O24" s="110"/>
      <c r="P24" s="110"/>
      <c r="Q24" s="110"/>
      <c r="R24" s="110"/>
      <c r="S24" s="110"/>
      <c r="T24" s="110"/>
      <c r="U24" s="110"/>
      <c r="V24" s="110"/>
      <c r="W24" s="110"/>
      <c r="X24" s="110"/>
      <c r="Y24" s="110"/>
      <c r="Z24" s="110"/>
      <c r="AA24" s="110"/>
      <c r="AB24" s="110"/>
    </row>
    <row r="25" spans="1:28" ht="15" customHeight="1" x14ac:dyDescent="0.25">
      <c r="A25" s="123">
        <v>24</v>
      </c>
      <c r="B25" s="120" t="s">
        <v>1724</v>
      </c>
      <c r="C25" s="111" t="s">
        <v>1757</v>
      </c>
      <c r="D25" s="111"/>
      <c r="E25" s="111"/>
      <c r="F25" s="122" t="s">
        <v>1759</v>
      </c>
      <c r="G25" s="127">
        <v>43963</v>
      </c>
      <c r="H25" s="124">
        <v>45789</v>
      </c>
      <c r="I25" s="121"/>
      <c r="J25" s="110"/>
      <c r="K25" s="110"/>
      <c r="L25" s="110"/>
      <c r="M25" s="110"/>
      <c r="N25" s="110"/>
      <c r="O25" s="110"/>
      <c r="P25" s="110"/>
      <c r="Q25" s="110"/>
      <c r="R25" s="110"/>
      <c r="S25" s="110"/>
      <c r="T25" s="110"/>
      <c r="U25" s="110"/>
      <c r="V25" s="110"/>
      <c r="W25" s="110"/>
      <c r="X25" s="110"/>
      <c r="Y25" s="110"/>
      <c r="Z25" s="110"/>
      <c r="AA25" s="110"/>
      <c r="AB25" s="110"/>
    </row>
    <row r="26" spans="1:28" ht="15" customHeight="1" x14ac:dyDescent="0.25">
      <c r="A26" s="123">
        <v>25</v>
      </c>
      <c r="B26" s="120" t="s">
        <v>1724</v>
      </c>
      <c r="C26" s="121" t="s">
        <v>1760</v>
      </c>
      <c r="D26" s="121"/>
      <c r="E26" s="121"/>
      <c r="F26" s="122" t="s">
        <v>1761</v>
      </c>
      <c r="G26" s="127">
        <v>43985</v>
      </c>
      <c r="H26" s="124">
        <v>45811</v>
      </c>
      <c r="I26" s="121"/>
      <c r="J26" s="125"/>
      <c r="K26" s="125"/>
      <c r="L26" s="110"/>
      <c r="M26" s="110"/>
      <c r="N26" s="110"/>
      <c r="O26" s="110"/>
      <c r="P26" s="110"/>
      <c r="Q26" s="110"/>
      <c r="R26" s="110"/>
      <c r="S26" s="110"/>
      <c r="T26" s="110"/>
      <c r="U26" s="110"/>
      <c r="V26" s="110"/>
      <c r="W26" s="110"/>
      <c r="X26" s="110"/>
      <c r="Y26" s="110"/>
      <c r="Z26" s="110"/>
      <c r="AA26" s="110"/>
      <c r="AB26" s="110"/>
    </row>
    <row r="27" spans="1:28" ht="15" customHeight="1" x14ac:dyDescent="0.25">
      <c r="A27" s="123">
        <v>26</v>
      </c>
      <c r="B27" s="120" t="s">
        <v>1724</v>
      </c>
      <c r="C27" s="121" t="s">
        <v>1760</v>
      </c>
      <c r="D27" s="121"/>
      <c r="E27" s="121"/>
      <c r="F27" s="122" t="s">
        <v>1762</v>
      </c>
      <c r="G27" s="127">
        <v>43985</v>
      </c>
      <c r="H27" s="124">
        <v>45811</v>
      </c>
      <c r="I27" s="121"/>
      <c r="J27" s="125"/>
      <c r="K27" s="125"/>
      <c r="L27" s="110"/>
      <c r="M27" s="110"/>
      <c r="N27" s="110"/>
      <c r="O27" s="110"/>
      <c r="P27" s="110"/>
      <c r="Q27" s="110"/>
      <c r="R27" s="110"/>
      <c r="S27" s="110"/>
      <c r="T27" s="110"/>
      <c r="U27" s="110"/>
      <c r="V27" s="110"/>
      <c r="W27" s="110"/>
      <c r="X27" s="110"/>
      <c r="Y27" s="110"/>
      <c r="Z27" s="110"/>
      <c r="AA27" s="110"/>
      <c r="AB27" s="110"/>
    </row>
    <row r="28" spans="1:28" ht="15" customHeight="1" x14ac:dyDescent="0.25">
      <c r="A28" s="123">
        <v>27</v>
      </c>
      <c r="B28" s="120" t="s">
        <v>1724</v>
      </c>
      <c r="C28" s="111" t="s">
        <v>33</v>
      </c>
      <c r="D28" s="111"/>
      <c r="E28" s="111"/>
      <c r="F28" s="122" t="s">
        <v>1763</v>
      </c>
      <c r="G28" s="127">
        <v>43985</v>
      </c>
      <c r="H28" s="124">
        <v>45811</v>
      </c>
      <c r="I28" s="120"/>
      <c r="J28" s="110"/>
      <c r="K28" s="110"/>
      <c r="L28" s="110"/>
      <c r="M28" s="110"/>
      <c r="N28" s="110"/>
      <c r="O28" s="110"/>
      <c r="P28" s="110"/>
      <c r="Q28" s="110"/>
      <c r="R28" s="110"/>
      <c r="S28" s="110"/>
      <c r="T28" s="110"/>
      <c r="U28" s="110"/>
      <c r="V28" s="110"/>
      <c r="W28" s="110"/>
      <c r="X28" s="110"/>
      <c r="Y28" s="110"/>
      <c r="Z28" s="110"/>
      <c r="AA28" s="110"/>
      <c r="AB28" s="110"/>
    </row>
    <row r="29" spans="1:28" ht="15" customHeight="1" x14ac:dyDescent="0.25">
      <c r="A29" s="123">
        <v>28</v>
      </c>
      <c r="B29" s="120" t="s">
        <v>1724</v>
      </c>
      <c r="C29" s="128" t="s">
        <v>22</v>
      </c>
      <c r="D29" s="128" t="s">
        <v>23</v>
      </c>
      <c r="E29" s="128" t="s">
        <v>250</v>
      </c>
      <c r="F29" s="122" t="s">
        <v>1764</v>
      </c>
      <c r="G29" s="127">
        <v>44019</v>
      </c>
      <c r="H29" s="124">
        <v>45845</v>
      </c>
      <c r="I29" s="122"/>
      <c r="J29" s="129"/>
      <c r="K29" s="130"/>
      <c r="L29" s="130"/>
      <c r="M29" s="129"/>
      <c r="N29" s="129"/>
      <c r="O29" s="129"/>
      <c r="P29" s="129"/>
      <c r="Q29" s="129"/>
      <c r="R29" s="129"/>
      <c r="S29" s="129"/>
      <c r="T29" s="129"/>
      <c r="U29" s="129"/>
      <c r="V29" s="129"/>
      <c r="W29" s="129"/>
      <c r="X29" s="129"/>
      <c r="Y29" s="129"/>
      <c r="Z29" s="129"/>
      <c r="AA29" s="129"/>
      <c r="AB29" s="129"/>
    </row>
    <row r="30" spans="1:28" ht="15" customHeight="1" x14ac:dyDescent="0.25">
      <c r="A30" s="123">
        <v>29</v>
      </c>
      <c r="B30" s="120" t="s">
        <v>1724</v>
      </c>
      <c r="C30" s="120" t="s">
        <v>22</v>
      </c>
      <c r="D30" s="120"/>
      <c r="E30" s="120"/>
      <c r="F30" s="122" t="s">
        <v>1765</v>
      </c>
      <c r="G30" s="127">
        <v>44019</v>
      </c>
      <c r="H30" s="124">
        <v>45845</v>
      </c>
      <c r="I30" s="122"/>
      <c r="J30" s="131"/>
      <c r="K30" s="132"/>
      <c r="L30" s="132"/>
      <c r="M30" s="131"/>
      <c r="N30" s="131"/>
      <c r="O30" s="131"/>
      <c r="P30" s="131"/>
      <c r="Q30" s="131"/>
      <c r="R30" s="125"/>
      <c r="S30" s="125"/>
      <c r="T30" s="125"/>
      <c r="U30" s="125"/>
      <c r="V30" s="125"/>
      <c r="W30" s="125"/>
      <c r="X30" s="125"/>
      <c r="Y30" s="125"/>
      <c r="Z30" s="125"/>
      <c r="AA30" s="125"/>
      <c r="AB30" s="125"/>
    </row>
    <row r="31" spans="1:28" ht="15" customHeight="1" x14ac:dyDescent="0.25">
      <c r="A31" s="123">
        <v>30</v>
      </c>
      <c r="B31" s="120" t="s">
        <v>1724</v>
      </c>
      <c r="C31" s="120" t="s">
        <v>22</v>
      </c>
      <c r="D31" s="120"/>
      <c r="E31" s="120"/>
      <c r="F31" s="122" t="s">
        <v>1766</v>
      </c>
      <c r="G31" s="127">
        <v>44019</v>
      </c>
      <c r="H31" s="124">
        <v>45845</v>
      </c>
      <c r="I31" s="122"/>
      <c r="J31" s="131"/>
      <c r="K31" s="132"/>
      <c r="L31" s="132"/>
      <c r="M31" s="131"/>
      <c r="N31" s="131"/>
      <c r="O31" s="131"/>
      <c r="P31" s="131"/>
      <c r="Q31" s="131"/>
      <c r="R31" s="125"/>
      <c r="S31" s="125"/>
      <c r="T31" s="125"/>
      <c r="U31" s="125"/>
      <c r="V31" s="125"/>
      <c r="W31" s="125"/>
      <c r="X31" s="125"/>
      <c r="Y31" s="125"/>
      <c r="Z31" s="125"/>
      <c r="AA31" s="125"/>
      <c r="AB31" s="125"/>
    </row>
    <row r="32" spans="1:28" ht="15" customHeight="1" x14ac:dyDescent="0.25">
      <c r="A32" s="123">
        <v>31</v>
      </c>
      <c r="B32" s="120" t="s">
        <v>1724</v>
      </c>
      <c r="C32" s="120" t="s">
        <v>1730</v>
      </c>
      <c r="D32" s="120"/>
      <c r="E32" s="120"/>
      <c r="F32" s="122" t="s">
        <v>1767</v>
      </c>
      <c r="G32" s="124">
        <v>44019</v>
      </c>
      <c r="H32" s="124">
        <v>45845</v>
      </c>
      <c r="I32" s="133"/>
      <c r="J32" s="131"/>
      <c r="K32" s="132"/>
      <c r="L32" s="132"/>
      <c r="M32" s="131"/>
      <c r="N32" s="131"/>
      <c r="O32" s="131"/>
      <c r="P32" s="131"/>
      <c r="Q32" s="131"/>
      <c r="R32" s="125"/>
      <c r="S32" s="125"/>
      <c r="T32" s="125"/>
      <c r="U32" s="125"/>
      <c r="V32" s="125"/>
      <c r="W32" s="125"/>
      <c r="X32" s="125"/>
      <c r="Y32" s="125"/>
      <c r="Z32" s="125"/>
      <c r="AA32" s="125"/>
      <c r="AB32" s="125"/>
    </row>
    <row r="33" spans="1:28" ht="15" customHeight="1" x14ac:dyDescent="0.25">
      <c r="A33" s="123">
        <v>32</v>
      </c>
      <c r="B33" s="120" t="s">
        <v>1724</v>
      </c>
      <c r="C33" s="121" t="s">
        <v>1730</v>
      </c>
      <c r="D33" s="121"/>
      <c r="E33" s="121"/>
      <c r="F33" s="122" t="s">
        <v>1768</v>
      </c>
      <c r="G33" s="124">
        <v>44019</v>
      </c>
      <c r="H33" s="124">
        <v>45845</v>
      </c>
      <c r="I33" s="120"/>
      <c r="J33" s="131"/>
      <c r="K33" s="131"/>
      <c r="L33" s="131"/>
      <c r="M33" s="131"/>
      <c r="N33" s="131"/>
      <c r="O33" s="131"/>
      <c r="P33" s="131"/>
      <c r="Q33" s="131"/>
      <c r="R33" s="125"/>
      <c r="S33" s="125"/>
      <c r="T33" s="125"/>
      <c r="U33" s="125"/>
      <c r="V33" s="125"/>
      <c r="W33" s="125"/>
      <c r="X33" s="125"/>
      <c r="Y33" s="125"/>
      <c r="Z33" s="125"/>
      <c r="AA33" s="125"/>
      <c r="AB33" s="125"/>
    </row>
    <row r="34" spans="1:28" ht="15" customHeight="1" x14ac:dyDescent="0.25">
      <c r="A34" s="123">
        <v>33</v>
      </c>
      <c r="B34" s="120" t="s">
        <v>1724</v>
      </c>
      <c r="C34" s="110" t="s">
        <v>1745</v>
      </c>
      <c r="D34" s="110"/>
      <c r="E34" s="110"/>
      <c r="F34" s="122" t="s">
        <v>1769</v>
      </c>
      <c r="G34" s="127">
        <v>44019</v>
      </c>
      <c r="H34" s="124">
        <v>45845</v>
      </c>
      <c r="I34" s="122"/>
      <c r="J34" s="110"/>
      <c r="K34" s="110"/>
      <c r="L34" s="110"/>
      <c r="M34" s="110"/>
      <c r="N34" s="110"/>
      <c r="O34" s="110"/>
      <c r="P34" s="110"/>
      <c r="Q34" s="110"/>
      <c r="R34" s="110"/>
      <c r="S34" s="110"/>
      <c r="T34" s="110"/>
      <c r="U34" s="110"/>
      <c r="V34" s="110"/>
      <c r="W34" s="110"/>
      <c r="X34" s="110"/>
      <c r="Y34" s="110"/>
      <c r="Z34" s="110"/>
      <c r="AA34" s="110"/>
      <c r="AB34" s="110"/>
    </row>
    <row r="35" spans="1:28" ht="15" customHeight="1" x14ac:dyDescent="0.25">
      <c r="A35" s="123">
        <v>34</v>
      </c>
      <c r="B35" s="120" t="s">
        <v>1724</v>
      </c>
      <c r="C35" s="121" t="s">
        <v>1770</v>
      </c>
      <c r="D35" s="121"/>
      <c r="E35" s="121"/>
      <c r="F35" s="122" t="s">
        <v>1771</v>
      </c>
      <c r="G35" s="124">
        <v>44075</v>
      </c>
      <c r="H35" s="124">
        <v>45901</v>
      </c>
      <c r="I35" s="122"/>
      <c r="J35" s="131"/>
      <c r="K35" s="132"/>
      <c r="L35" s="132"/>
      <c r="M35" s="131"/>
      <c r="N35" s="131"/>
      <c r="O35" s="131"/>
      <c r="P35" s="131"/>
      <c r="Q35" s="131"/>
      <c r="R35" s="125"/>
      <c r="S35" s="125"/>
      <c r="T35" s="125"/>
      <c r="U35" s="125"/>
      <c r="V35" s="125"/>
      <c r="W35" s="125"/>
      <c r="X35" s="125"/>
      <c r="Y35" s="125"/>
      <c r="Z35" s="125"/>
      <c r="AA35" s="125"/>
      <c r="AB35" s="125"/>
    </row>
    <row r="36" spans="1:28" ht="15" customHeight="1" x14ac:dyDescent="0.25">
      <c r="A36" s="123">
        <v>35</v>
      </c>
      <c r="B36" s="120" t="s">
        <v>1724</v>
      </c>
      <c r="C36" s="121" t="s">
        <v>20</v>
      </c>
      <c r="D36" s="121"/>
      <c r="E36" s="121"/>
      <c r="F36" s="122" t="s">
        <v>1772</v>
      </c>
      <c r="G36" s="124">
        <v>44138</v>
      </c>
      <c r="H36" s="124">
        <v>45964</v>
      </c>
      <c r="I36" s="121"/>
      <c r="J36" s="125"/>
      <c r="K36" s="125"/>
      <c r="L36" s="110"/>
      <c r="M36" s="110"/>
      <c r="N36" s="110"/>
      <c r="O36" s="110"/>
      <c r="P36" s="110"/>
      <c r="Q36" s="110"/>
      <c r="R36" s="110"/>
      <c r="S36" s="110"/>
      <c r="T36" s="110"/>
      <c r="U36" s="110"/>
      <c r="V36" s="110"/>
      <c r="W36" s="110"/>
      <c r="X36" s="110"/>
      <c r="Y36" s="110"/>
      <c r="Z36" s="110"/>
      <c r="AA36" s="110"/>
      <c r="AB36" s="110"/>
    </row>
    <row r="37" spans="1:28" ht="15" customHeight="1" x14ac:dyDescent="0.25">
      <c r="A37" s="123">
        <v>36</v>
      </c>
      <c r="B37" s="120" t="s">
        <v>1724</v>
      </c>
      <c r="C37" s="121" t="s">
        <v>20</v>
      </c>
      <c r="D37" s="121"/>
      <c r="E37" s="121"/>
      <c r="F37" s="122" t="s">
        <v>1773</v>
      </c>
      <c r="G37" s="124">
        <v>44138</v>
      </c>
      <c r="H37" s="124">
        <v>45964</v>
      </c>
      <c r="I37" s="121"/>
      <c r="J37" s="125"/>
      <c r="K37" s="125"/>
      <c r="L37" s="110"/>
      <c r="M37" s="110"/>
      <c r="N37" s="110"/>
      <c r="O37" s="110"/>
      <c r="P37" s="110"/>
      <c r="Q37" s="110"/>
      <c r="R37" s="110"/>
      <c r="S37" s="110"/>
      <c r="T37" s="110"/>
      <c r="U37" s="110"/>
      <c r="V37" s="110"/>
      <c r="W37" s="110"/>
      <c r="X37" s="110"/>
      <c r="Y37" s="110"/>
      <c r="Z37" s="110"/>
      <c r="AA37" s="110"/>
      <c r="AB37" s="110"/>
    </row>
    <row r="38" spans="1:28" ht="15" customHeight="1" x14ac:dyDescent="0.25">
      <c r="A38" s="123">
        <v>37</v>
      </c>
      <c r="B38" s="120" t="s">
        <v>1724</v>
      </c>
      <c r="C38" s="119" t="s">
        <v>1774</v>
      </c>
      <c r="D38" s="119"/>
      <c r="E38" s="119"/>
      <c r="F38" s="122" t="s">
        <v>1775</v>
      </c>
      <c r="G38" s="124">
        <v>44166</v>
      </c>
      <c r="H38" s="124">
        <v>45992</v>
      </c>
      <c r="I38" s="120"/>
      <c r="J38" s="125"/>
      <c r="K38" s="125"/>
      <c r="L38" s="110"/>
      <c r="M38" s="110"/>
      <c r="N38" s="110"/>
      <c r="O38" s="110"/>
      <c r="P38" s="110"/>
      <c r="Q38" s="110"/>
      <c r="R38" s="110"/>
      <c r="S38" s="110"/>
      <c r="T38" s="110"/>
      <c r="U38" s="110"/>
      <c r="V38" s="110"/>
      <c r="W38" s="110"/>
      <c r="X38" s="110"/>
      <c r="Y38" s="110"/>
      <c r="Z38" s="110"/>
      <c r="AA38" s="110"/>
      <c r="AB38" s="110"/>
    </row>
    <row r="39" spans="1:28" ht="15" customHeight="1" x14ac:dyDescent="0.25">
      <c r="A39" s="123">
        <v>38</v>
      </c>
      <c r="B39" s="120" t="s">
        <v>1724</v>
      </c>
      <c r="C39" s="119" t="s">
        <v>1774</v>
      </c>
      <c r="D39" s="119"/>
      <c r="E39" s="119"/>
      <c r="F39" s="122" t="s">
        <v>1776</v>
      </c>
      <c r="G39" s="124">
        <v>44166</v>
      </c>
      <c r="H39" s="127">
        <v>45992</v>
      </c>
      <c r="I39" s="120"/>
      <c r="J39" s="125"/>
      <c r="K39" s="125"/>
      <c r="L39" s="110"/>
      <c r="M39" s="110"/>
      <c r="N39" s="110"/>
      <c r="O39" s="110"/>
      <c r="P39" s="110"/>
      <c r="Q39" s="110"/>
      <c r="R39" s="110"/>
      <c r="S39" s="110"/>
      <c r="T39" s="110"/>
      <c r="U39" s="110"/>
      <c r="V39" s="110"/>
      <c r="W39" s="110"/>
      <c r="X39" s="110"/>
      <c r="Y39" s="110"/>
      <c r="Z39" s="110"/>
      <c r="AA39" s="110"/>
      <c r="AB39" s="110"/>
    </row>
    <row r="40" spans="1:28" ht="15" customHeight="1" x14ac:dyDescent="0.25">
      <c r="A40" s="123">
        <v>39</v>
      </c>
      <c r="B40" s="120" t="s">
        <v>1724</v>
      </c>
      <c r="C40" s="119" t="s">
        <v>1774</v>
      </c>
      <c r="D40" s="119"/>
      <c r="E40" s="119"/>
      <c r="F40" s="122" t="s">
        <v>1777</v>
      </c>
      <c r="G40" s="124">
        <v>44166</v>
      </c>
      <c r="H40" s="127">
        <v>45992</v>
      </c>
      <c r="I40" s="134"/>
      <c r="J40" s="125"/>
      <c r="K40" s="125"/>
      <c r="L40" s="110"/>
      <c r="M40" s="110"/>
      <c r="N40" s="110"/>
      <c r="O40" s="110"/>
      <c r="P40" s="110"/>
      <c r="Q40" s="110"/>
      <c r="R40" s="110"/>
      <c r="S40" s="110"/>
      <c r="T40" s="110"/>
      <c r="U40" s="110"/>
      <c r="V40" s="110"/>
      <c r="W40" s="110"/>
      <c r="X40" s="110"/>
      <c r="Y40" s="110"/>
      <c r="Z40" s="110"/>
      <c r="AA40" s="110"/>
      <c r="AB40" s="110"/>
    </row>
    <row r="41" spans="1:28" ht="15" customHeight="1" x14ac:dyDescent="0.25">
      <c r="A41" s="123">
        <v>40</v>
      </c>
      <c r="B41" s="120" t="s">
        <v>1724</v>
      </c>
      <c r="C41" s="119" t="s">
        <v>1774</v>
      </c>
      <c r="D41" s="119"/>
      <c r="E41" s="119"/>
      <c r="F41" s="122" t="s">
        <v>1778</v>
      </c>
      <c r="G41" s="124">
        <v>44166</v>
      </c>
      <c r="H41" s="127">
        <v>45992</v>
      </c>
      <c r="I41" s="111"/>
      <c r="J41" s="125"/>
      <c r="K41" s="125"/>
      <c r="L41" s="110"/>
      <c r="M41" s="110"/>
      <c r="N41" s="110"/>
      <c r="O41" s="110"/>
      <c r="P41" s="110"/>
      <c r="Q41" s="110"/>
      <c r="R41" s="110"/>
      <c r="S41" s="110"/>
      <c r="T41" s="110"/>
      <c r="U41" s="110"/>
      <c r="V41" s="110"/>
      <c r="W41" s="110"/>
      <c r="X41" s="110"/>
      <c r="Y41" s="110"/>
      <c r="Z41" s="110"/>
      <c r="AA41" s="110"/>
      <c r="AB41" s="110"/>
    </row>
    <row r="42" spans="1:28" ht="15" customHeight="1" x14ac:dyDescent="0.25">
      <c r="A42" s="123">
        <v>41</v>
      </c>
      <c r="B42" s="120" t="s">
        <v>1724</v>
      </c>
      <c r="C42" s="110" t="s">
        <v>14</v>
      </c>
      <c r="D42" s="110"/>
      <c r="E42" s="110"/>
      <c r="F42" s="122" t="s">
        <v>1779</v>
      </c>
      <c r="G42" s="127">
        <v>44257</v>
      </c>
      <c r="H42" s="127">
        <v>46083</v>
      </c>
      <c r="I42" s="110"/>
      <c r="J42" s="110"/>
      <c r="K42" s="110"/>
      <c r="L42" s="110"/>
      <c r="M42" s="110"/>
      <c r="N42" s="110"/>
      <c r="O42" s="110"/>
      <c r="P42" s="110"/>
      <c r="Q42" s="110"/>
      <c r="R42" s="110"/>
      <c r="S42" s="110"/>
      <c r="T42" s="110"/>
      <c r="U42" s="110"/>
      <c r="V42" s="110"/>
      <c r="W42" s="110"/>
      <c r="X42" s="110"/>
      <c r="Y42" s="110"/>
      <c r="Z42" s="110"/>
      <c r="AA42" s="110"/>
      <c r="AB42" s="110"/>
    </row>
    <row r="43" spans="1:28" ht="15" customHeight="1" x14ac:dyDescent="0.25">
      <c r="A43" s="123">
        <v>42</v>
      </c>
      <c r="B43" s="120" t="s">
        <v>1724</v>
      </c>
      <c r="C43" s="110" t="s">
        <v>14</v>
      </c>
      <c r="D43" s="110"/>
      <c r="E43" s="110"/>
      <c r="F43" s="122" t="s">
        <v>1780</v>
      </c>
      <c r="G43" s="127">
        <v>44257</v>
      </c>
      <c r="H43" s="127">
        <v>46083</v>
      </c>
      <c r="I43" s="110"/>
      <c r="J43" s="110"/>
      <c r="K43" s="110"/>
      <c r="L43" s="110"/>
      <c r="M43" s="110"/>
      <c r="N43" s="110"/>
      <c r="O43" s="110"/>
      <c r="P43" s="110"/>
      <c r="Q43" s="110"/>
      <c r="R43" s="110"/>
      <c r="S43" s="110"/>
      <c r="T43" s="110"/>
      <c r="U43" s="110"/>
      <c r="V43" s="110"/>
      <c r="W43" s="110"/>
      <c r="X43" s="110"/>
      <c r="Y43" s="110"/>
      <c r="Z43" s="110"/>
      <c r="AA43" s="110"/>
      <c r="AB43" s="110"/>
    </row>
    <row r="44" spans="1:28" ht="15" customHeight="1" x14ac:dyDescent="0.25">
      <c r="A44" s="123">
        <v>43</v>
      </c>
      <c r="B44" s="120" t="s">
        <v>1724</v>
      </c>
      <c r="C44" s="110" t="s">
        <v>16</v>
      </c>
      <c r="D44" s="110"/>
      <c r="E44" s="110"/>
      <c r="F44" s="122" t="s">
        <v>1781</v>
      </c>
      <c r="G44" s="127">
        <v>44257</v>
      </c>
      <c r="H44" s="127">
        <v>46083</v>
      </c>
      <c r="I44" s="110"/>
      <c r="J44" s="110"/>
      <c r="K44" s="110"/>
      <c r="L44" s="110"/>
      <c r="M44" s="110"/>
      <c r="N44" s="110"/>
      <c r="O44" s="110"/>
      <c r="P44" s="110"/>
      <c r="Q44" s="110"/>
      <c r="R44" s="110"/>
      <c r="S44" s="110"/>
      <c r="T44" s="110"/>
      <c r="U44" s="110"/>
      <c r="V44" s="110"/>
      <c r="W44" s="110"/>
      <c r="X44" s="110"/>
      <c r="Y44" s="110"/>
      <c r="Z44" s="110"/>
      <c r="AA44" s="110"/>
      <c r="AB44" s="110"/>
    </row>
    <row r="45" spans="1:28" ht="15" customHeight="1" x14ac:dyDescent="0.25">
      <c r="A45" s="123">
        <v>44</v>
      </c>
      <c r="B45" s="120" t="s">
        <v>1724</v>
      </c>
      <c r="C45" s="110" t="s">
        <v>34</v>
      </c>
      <c r="D45" s="110"/>
      <c r="E45" s="110"/>
      <c r="F45" s="122" t="s">
        <v>1782</v>
      </c>
      <c r="G45" s="127">
        <v>44292</v>
      </c>
      <c r="H45" s="127">
        <v>46118</v>
      </c>
      <c r="I45" s="120"/>
      <c r="J45" s="110"/>
      <c r="K45" s="110"/>
      <c r="L45" s="110"/>
      <c r="M45" s="110"/>
      <c r="N45" s="110"/>
      <c r="O45" s="110"/>
      <c r="P45" s="110"/>
      <c r="Q45" s="110"/>
      <c r="R45" s="110"/>
      <c r="S45" s="110"/>
      <c r="T45" s="110"/>
      <c r="U45" s="110"/>
      <c r="V45" s="110"/>
      <c r="W45" s="110"/>
      <c r="X45" s="110"/>
      <c r="Y45" s="110"/>
      <c r="Z45" s="110"/>
      <c r="AA45" s="110"/>
      <c r="AB45" s="110"/>
    </row>
    <row r="46" spans="1:28" ht="15" customHeight="1" x14ac:dyDescent="0.25">
      <c r="A46" s="123">
        <v>45</v>
      </c>
      <c r="B46" s="120" t="s">
        <v>1724</v>
      </c>
      <c r="C46" s="119" t="s">
        <v>1774</v>
      </c>
      <c r="D46" s="119"/>
      <c r="E46" s="119"/>
      <c r="F46" s="122" t="s">
        <v>1783</v>
      </c>
      <c r="G46" s="127">
        <v>44292</v>
      </c>
      <c r="H46" s="127">
        <v>46118</v>
      </c>
      <c r="I46" s="120"/>
      <c r="J46" s="110"/>
      <c r="K46" s="110"/>
      <c r="L46" s="110"/>
      <c r="M46" s="110"/>
      <c r="N46" s="110"/>
      <c r="O46" s="110"/>
      <c r="P46" s="110"/>
      <c r="Q46" s="110"/>
      <c r="R46" s="110"/>
      <c r="S46" s="110"/>
      <c r="T46" s="110"/>
      <c r="U46" s="110"/>
      <c r="V46" s="110"/>
      <c r="W46" s="110"/>
      <c r="X46" s="110"/>
      <c r="Y46" s="110"/>
      <c r="Z46" s="110"/>
      <c r="AA46" s="110"/>
      <c r="AB46" s="110"/>
    </row>
    <row r="47" spans="1:28" ht="15" customHeight="1" x14ac:dyDescent="0.25">
      <c r="A47" s="123">
        <v>46</v>
      </c>
      <c r="B47" s="135" t="s">
        <v>1784</v>
      </c>
      <c r="C47" s="133" t="s">
        <v>13</v>
      </c>
      <c r="D47" s="133"/>
      <c r="E47" s="133"/>
      <c r="F47" s="122" t="s">
        <v>1785</v>
      </c>
      <c r="G47" s="127">
        <v>44292</v>
      </c>
      <c r="H47" s="127">
        <v>46118</v>
      </c>
      <c r="I47" s="111" t="s">
        <v>1786</v>
      </c>
      <c r="J47" s="110"/>
      <c r="K47" s="110"/>
      <c r="L47" s="110"/>
      <c r="M47" s="110"/>
      <c r="N47" s="110"/>
      <c r="O47" s="110"/>
      <c r="P47" s="110"/>
      <c r="Q47" s="110"/>
      <c r="R47" s="110"/>
      <c r="S47" s="110"/>
      <c r="T47" s="110"/>
      <c r="U47" s="110"/>
      <c r="V47" s="110"/>
      <c r="W47" s="110"/>
      <c r="X47" s="110"/>
      <c r="Y47" s="110"/>
      <c r="Z47" s="110"/>
      <c r="AA47" s="110"/>
      <c r="AB47" s="110"/>
    </row>
    <row r="48" spans="1:28" ht="15" customHeight="1" x14ac:dyDescent="0.25">
      <c r="A48" s="123">
        <v>47</v>
      </c>
      <c r="B48" s="135" t="s">
        <v>1784</v>
      </c>
      <c r="C48" s="110" t="s">
        <v>14</v>
      </c>
      <c r="D48" s="110"/>
      <c r="E48" s="110"/>
      <c r="F48" s="122" t="s">
        <v>1787</v>
      </c>
      <c r="G48" s="127">
        <v>44292</v>
      </c>
      <c r="H48" s="127">
        <v>46118</v>
      </c>
      <c r="I48" s="110"/>
      <c r="J48" s="110"/>
      <c r="K48" s="110"/>
      <c r="L48" s="110"/>
      <c r="M48" s="110"/>
      <c r="N48" s="110"/>
      <c r="O48" s="110"/>
      <c r="P48" s="110"/>
      <c r="Q48" s="110"/>
      <c r="R48" s="110"/>
      <c r="S48" s="110"/>
      <c r="T48" s="110"/>
      <c r="U48" s="110"/>
      <c r="V48" s="110"/>
      <c r="W48" s="110"/>
      <c r="X48" s="110"/>
      <c r="Y48" s="110"/>
      <c r="Z48" s="110"/>
      <c r="AA48" s="110"/>
      <c r="AB48" s="110"/>
    </row>
    <row r="49" spans="1:28" ht="15" customHeight="1" x14ac:dyDescent="0.25">
      <c r="A49" s="123">
        <v>48</v>
      </c>
      <c r="B49" s="120" t="s">
        <v>1724</v>
      </c>
      <c r="C49" s="133" t="s">
        <v>13</v>
      </c>
      <c r="D49" s="133"/>
      <c r="E49" s="133"/>
      <c r="F49" s="122" t="s">
        <v>1788</v>
      </c>
      <c r="G49" s="127">
        <v>44320</v>
      </c>
      <c r="H49" s="127">
        <v>46146</v>
      </c>
      <c r="I49" s="110"/>
      <c r="J49" s="110"/>
      <c r="K49" s="110"/>
      <c r="L49" s="110"/>
      <c r="M49" s="110"/>
      <c r="N49" s="110"/>
      <c r="O49" s="110"/>
      <c r="P49" s="110"/>
      <c r="Q49" s="110"/>
      <c r="R49" s="110"/>
      <c r="S49" s="110"/>
      <c r="T49" s="110"/>
      <c r="U49" s="110"/>
      <c r="V49" s="110"/>
      <c r="W49" s="110"/>
      <c r="X49" s="110"/>
      <c r="Y49" s="110"/>
      <c r="Z49" s="110"/>
      <c r="AA49" s="110"/>
      <c r="AB49" s="110"/>
    </row>
    <row r="50" spans="1:28" ht="15" customHeight="1" x14ac:dyDescent="0.25">
      <c r="A50" s="123">
        <v>49</v>
      </c>
      <c r="B50" s="120" t="s">
        <v>1724</v>
      </c>
      <c r="C50" s="110" t="s">
        <v>35</v>
      </c>
      <c r="D50" s="110"/>
      <c r="E50" s="110"/>
      <c r="F50" s="122" t="s">
        <v>1789</v>
      </c>
      <c r="G50" s="127">
        <v>44320</v>
      </c>
      <c r="H50" s="127">
        <v>46146</v>
      </c>
      <c r="I50" s="110"/>
      <c r="J50" s="110"/>
      <c r="K50" s="110"/>
      <c r="L50" s="110"/>
      <c r="M50" s="110"/>
      <c r="N50" s="110"/>
      <c r="O50" s="110"/>
      <c r="P50" s="110"/>
      <c r="Q50" s="110"/>
      <c r="R50" s="110"/>
      <c r="S50" s="110"/>
      <c r="T50" s="110"/>
      <c r="U50" s="110"/>
      <c r="V50" s="110"/>
      <c r="W50" s="110"/>
      <c r="X50" s="110"/>
      <c r="Y50" s="110"/>
      <c r="Z50" s="110"/>
      <c r="AA50" s="110"/>
      <c r="AB50" s="110"/>
    </row>
    <row r="51" spans="1:28" ht="15" customHeight="1" x14ac:dyDescent="0.25">
      <c r="A51" s="123">
        <v>50</v>
      </c>
      <c r="B51" s="120" t="s">
        <v>1724</v>
      </c>
      <c r="C51" s="119" t="s">
        <v>1774</v>
      </c>
      <c r="D51" s="119"/>
      <c r="E51" s="119"/>
      <c r="F51" s="122" t="s">
        <v>1790</v>
      </c>
      <c r="G51" s="127">
        <v>44320</v>
      </c>
      <c r="H51" s="127">
        <v>46146</v>
      </c>
      <c r="I51" s="110"/>
      <c r="J51" s="110"/>
      <c r="K51" s="110"/>
      <c r="L51" s="110"/>
      <c r="M51" s="110"/>
      <c r="N51" s="110"/>
      <c r="O51" s="110"/>
      <c r="P51" s="110"/>
      <c r="Q51" s="110"/>
      <c r="R51" s="110"/>
      <c r="S51" s="110"/>
      <c r="T51" s="110"/>
      <c r="U51" s="110"/>
      <c r="V51" s="110"/>
      <c r="W51" s="110"/>
      <c r="X51" s="110"/>
      <c r="Y51" s="110"/>
      <c r="Z51" s="110"/>
      <c r="AA51" s="110"/>
      <c r="AB51" s="110"/>
    </row>
    <row r="52" spans="1:28" ht="15" customHeight="1" x14ac:dyDescent="0.25">
      <c r="A52" s="123">
        <v>51</v>
      </c>
      <c r="B52" s="135" t="s">
        <v>1784</v>
      </c>
      <c r="C52" s="110" t="s">
        <v>23</v>
      </c>
      <c r="D52" s="110"/>
      <c r="E52" s="110"/>
      <c r="F52" s="122" t="s">
        <v>1791</v>
      </c>
      <c r="G52" s="127">
        <v>44348</v>
      </c>
      <c r="H52" s="127">
        <v>46174</v>
      </c>
      <c r="I52" s="110"/>
      <c r="J52" s="110"/>
      <c r="K52" s="110"/>
      <c r="L52" s="110"/>
      <c r="M52" s="110"/>
      <c r="N52" s="110"/>
      <c r="O52" s="110"/>
      <c r="P52" s="110"/>
      <c r="Q52" s="110"/>
      <c r="R52" s="110"/>
      <c r="S52" s="110"/>
      <c r="T52" s="110"/>
      <c r="U52" s="110"/>
      <c r="V52" s="110"/>
      <c r="W52" s="110"/>
      <c r="X52" s="110"/>
      <c r="Y52" s="110"/>
      <c r="Z52" s="110"/>
      <c r="AA52" s="110"/>
      <c r="AB52" s="110"/>
    </row>
    <row r="53" spans="1:28" ht="15" customHeight="1" x14ac:dyDescent="0.25">
      <c r="A53" s="123">
        <v>52</v>
      </c>
      <c r="B53" s="135" t="s">
        <v>1784</v>
      </c>
      <c r="C53" s="110" t="s">
        <v>13</v>
      </c>
      <c r="D53" s="110"/>
      <c r="E53" s="110"/>
      <c r="F53" s="122" t="s">
        <v>1792</v>
      </c>
      <c r="G53" s="127">
        <v>44348</v>
      </c>
      <c r="H53" s="127">
        <v>46174</v>
      </c>
      <c r="I53" s="110"/>
      <c r="J53" s="110"/>
      <c r="K53" s="110"/>
      <c r="L53" s="110"/>
      <c r="M53" s="110"/>
      <c r="N53" s="110"/>
      <c r="O53" s="110"/>
      <c r="P53" s="110"/>
      <c r="Q53" s="110"/>
      <c r="R53" s="110"/>
      <c r="S53" s="110"/>
      <c r="T53" s="110"/>
      <c r="U53" s="110"/>
      <c r="V53" s="110"/>
      <c r="W53" s="110"/>
      <c r="X53" s="110"/>
      <c r="Y53" s="110"/>
      <c r="Z53" s="110"/>
      <c r="AA53" s="110"/>
      <c r="AB53" s="110"/>
    </row>
    <row r="54" spans="1:28" ht="15" customHeight="1" x14ac:dyDescent="0.25">
      <c r="A54" s="123">
        <v>53</v>
      </c>
      <c r="B54" s="120" t="s">
        <v>1724</v>
      </c>
      <c r="C54" s="121" t="s">
        <v>17</v>
      </c>
      <c r="D54" s="121"/>
      <c r="E54" s="121"/>
      <c r="F54" s="122" t="s">
        <v>1793</v>
      </c>
      <c r="G54" s="127">
        <v>44383</v>
      </c>
      <c r="H54" s="127">
        <v>46209</v>
      </c>
      <c r="I54" s="120"/>
      <c r="J54" s="110"/>
      <c r="K54" s="110"/>
      <c r="L54" s="110"/>
      <c r="M54" s="110"/>
      <c r="N54" s="110"/>
      <c r="O54" s="110"/>
      <c r="P54" s="110"/>
      <c r="Q54" s="110"/>
      <c r="R54" s="110"/>
      <c r="S54" s="110"/>
      <c r="T54" s="110"/>
      <c r="U54" s="110"/>
      <c r="V54" s="110"/>
      <c r="W54" s="110"/>
      <c r="X54" s="110"/>
      <c r="Y54" s="110"/>
      <c r="Z54" s="110"/>
      <c r="AA54" s="110"/>
      <c r="AB54" s="110"/>
    </row>
    <row r="55" spans="1:28" ht="15" customHeight="1" x14ac:dyDescent="0.25">
      <c r="A55" s="123">
        <v>54</v>
      </c>
      <c r="B55" s="120" t="s">
        <v>1724</v>
      </c>
      <c r="C55" s="121" t="s">
        <v>17</v>
      </c>
      <c r="D55" s="121"/>
      <c r="E55" s="121"/>
      <c r="F55" s="122" t="s">
        <v>1794</v>
      </c>
      <c r="G55" s="127">
        <v>44383</v>
      </c>
      <c r="H55" s="127">
        <v>46209</v>
      </c>
      <c r="I55" s="120"/>
      <c r="J55" s="110"/>
      <c r="K55" s="110"/>
      <c r="L55" s="110"/>
      <c r="M55" s="110"/>
      <c r="N55" s="110"/>
      <c r="O55" s="110"/>
      <c r="P55" s="110"/>
      <c r="Q55" s="110"/>
      <c r="R55" s="110"/>
      <c r="S55" s="110"/>
      <c r="T55" s="110"/>
      <c r="U55" s="110"/>
      <c r="V55" s="110"/>
      <c r="W55" s="110"/>
      <c r="X55" s="110"/>
      <c r="Y55" s="110"/>
      <c r="Z55" s="110"/>
      <c r="AA55" s="110"/>
      <c r="AB55" s="110"/>
    </row>
    <row r="56" spans="1:28" ht="15" customHeight="1" x14ac:dyDescent="0.25">
      <c r="A56" s="123">
        <v>55</v>
      </c>
      <c r="B56" s="120" t="s">
        <v>1724</v>
      </c>
      <c r="C56" s="121" t="s">
        <v>17</v>
      </c>
      <c r="D56" s="121"/>
      <c r="E56" s="121"/>
      <c r="F56" s="122" t="s">
        <v>1795</v>
      </c>
      <c r="G56" s="127">
        <v>44383</v>
      </c>
      <c r="H56" s="127">
        <v>46209</v>
      </c>
      <c r="I56" s="120"/>
      <c r="J56" s="110"/>
      <c r="K56" s="110"/>
      <c r="L56" s="110"/>
      <c r="M56" s="110"/>
      <c r="N56" s="110"/>
      <c r="O56" s="110"/>
      <c r="P56" s="110"/>
      <c r="Q56" s="110"/>
      <c r="R56" s="110"/>
      <c r="S56" s="110"/>
      <c r="T56" s="110"/>
      <c r="U56" s="110"/>
      <c r="V56" s="110"/>
      <c r="W56" s="110"/>
      <c r="X56" s="110"/>
      <c r="Y56" s="110"/>
      <c r="Z56" s="110"/>
      <c r="AA56" s="110"/>
      <c r="AB56" s="110"/>
    </row>
    <row r="57" spans="1:28" ht="15" customHeight="1" x14ac:dyDescent="0.25">
      <c r="A57" s="123">
        <v>56</v>
      </c>
      <c r="B57" s="120" t="s">
        <v>1724</v>
      </c>
      <c r="C57" s="121" t="s">
        <v>17</v>
      </c>
      <c r="D57" s="121"/>
      <c r="E57" s="121"/>
      <c r="F57" s="122" t="s">
        <v>1796</v>
      </c>
      <c r="G57" s="127">
        <v>44383</v>
      </c>
      <c r="H57" s="127">
        <v>46209</v>
      </c>
      <c r="I57" s="120"/>
      <c r="J57" s="110"/>
      <c r="K57" s="110"/>
      <c r="L57" s="110"/>
      <c r="M57" s="110"/>
      <c r="N57" s="110"/>
      <c r="O57" s="110"/>
      <c r="P57" s="110"/>
      <c r="Q57" s="110"/>
      <c r="R57" s="110"/>
      <c r="S57" s="110"/>
      <c r="T57" s="110"/>
      <c r="U57" s="110"/>
      <c r="V57" s="110"/>
      <c r="W57" s="110"/>
      <c r="X57" s="110"/>
      <c r="Y57" s="110"/>
      <c r="Z57" s="110"/>
      <c r="AA57" s="110"/>
      <c r="AB57" s="110"/>
    </row>
    <row r="58" spans="1:28" ht="15" customHeight="1" x14ac:dyDescent="0.25">
      <c r="A58" s="123">
        <v>57</v>
      </c>
      <c r="B58" s="120" t="s">
        <v>1724</v>
      </c>
      <c r="C58" s="110" t="s">
        <v>13</v>
      </c>
      <c r="D58" s="110"/>
      <c r="E58" s="110"/>
      <c r="F58" s="122" t="s">
        <v>1797</v>
      </c>
      <c r="G58" s="127">
        <v>44411</v>
      </c>
      <c r="H58" s="127">
        <v>46237</v>
      </c>
      <c r="I58" s="110"/>
      <c r="J58" s="110"/>
      <c r="K58" s="110"/>
      <c r="L58" s="110"/>
      <c r="M58" s="110"/>
      <c r="N58" s="110"/>
      <c r="O58" s="110"/>
      <c r="P58" s="110"/>
      <c r="Q58" s="110"/>
      <c r="R58" s="110"/>
      <c r="S58" s="110"/>
      <c r="T58" s="110"/>
      <c r="U58" s="110"/>
      <c r="V58" s="110"/>
      <c r="W58" s="110"/>
      <c r="X58" s="110"/>
      <c r="Y58" s="110"/>
      <c r="Z58" s="110"/>
      <c r="AA58" s="110"/>
      <c r="AB58" s="110"/>
    </row>
    <row r="59" spans="1:28" ht="15" customHeight="1" x14ac:dyDescent="0.25">
      <c r="A59" s="123">
        <v>58</v>
      </c>
      <c r="B59" s="120" t="s">
        <v>1724</v>
      </c>
      <c r="C59" s="110" t="s">
        <v>13</v>
      </c>
      <c r="D59" s="110"/>
      <c r="E59" s="110"/>
      <c r="F59" s="122" t="s">
        <v>1798</v>
      </c>
      <c r="G59" s="127">
        <v>44411</v>
      </c>
      <c r="H59" s="127">
        <v>46237</v>
      </c>
      <c r="I59" s="110"/>
      <c r="J59" s="110"/>
      <c r="K59" s="110"/>
      <c r="L59" s="110"/>
      <c r="M59" s="110"/>
      <c r="N59" s="110"/>
      <c r="O59" s="110"/>
      <c r="P59" s="110"/>
      <c r="Q59" s="110"/>
      <c r="R59" s="110"/>
      <c r="S59" s="110"/>
      <c r="T59" s="110"/>
      <c r="U59" s="110"/>
      <c r="V59" s="110"/>
      <c r="W59" s="110"/>
      <c r="X59" s="110"/>
      <c r="Y59" s="110"/>
      <c r="Z59" s="110"/>
      <c r="AA59" s="110"/>
      <c r="AB59" s="110"/>
    </row>
    <row r="60" spans="1:28" ht="15" customHeight="1" x14ac:dyDescent="0.25">
      <c r="A60" s="123">
        <v>59</v>
      </c>
      <c r="B60" s="120" t="s">
        <v>1724</v>
      </c>
      <c r="C60" s="110" t="s">
        <v>13</v>
      </c>
      <c r="D60" s="110"/>
      <c r="E60" s="110"/>
      <c r="F60" s="122" t="s">
        <v>1799</v>
      </c>
      <c r="G60" s="127">
        <v>44411</v>
      </c>
      <c r="H60" s="127">
        <v>46237</v>
      </c>
      <c r="I60" s="110"/>
      <c r="J60" s="110"/>
      <c r="K60" s="110"/>
      <c r="L60" s="110"/>
      <c r="M60" s="110"/>
      <c r="N60" s="110"/>
      <c r="O60" s="110"/>
      <c r="P60" s="110"/>
      <c r="Q60" s="110"/>
      <c r="R60" s="110"/>
      <c r="S60" s="110"/>
      <c r="T60" s="110"/>
      <c r="U60" s="110"/>
      <c r="V60" s="110"/>
      <c r="W60" s="110"/>
      <c r="X60" s="110"/>
      <c r="Y60" s="110"/>
      <c r="Z60" s="110"/>
      <c r="AA60" s="110"/>
      <c r="AB60" s="110"/>
    </row>
    <row r="61" spans="1:28" ht="15" customHeight="1" x14ac:dyDescent="0.25">
      <c r="A61" s="123">
        <v>60</v>
      </c>
      <c r="B61" s="120" t="s">
        <v>1724</v>
      </c>
      <c r="C61" s="110" t="s">
        <v>13</v>
      </c>
      <c r="D61" s="110"/>
      <c r="E61" s="110"/>
      <c r="F61" s="122" t="s">
        <v>1800</v>
      </c>
      <c r="G61" s="127">
        <v>44411</v>
      </c>
      <c r="H61" s="127">
        <v>46237</v>
      </c>
      <c r="I61" s="110"/>
      <c r="J61" s="110"/>
      <c r="K61" s="110"/>
      <c r="L61" s="110"/>
      <c r="M61" s="110"/>
      <c r="N61" s="110"/>
      <c r="O61" s="110"/>
      <c r="P61" s="110"/>
      <c r="Q61" s="110"/>
      <c r="R61" s="110"/>
      <c r="S61" s="110"/>
      <c r="T61" s="110"/>
      <c r="U61" s="110"/>
      <c r="V61" s="110"/>
      <c r="W61" s="110"/>
      <c r="X61" s="110"/>
      <c r="Y61" s="110"/>
      <c r="Z61" s="110"/>
      <c r="AA61" s="110"/>
      <c r="AB61" s="110"/>
    </row>
    <row r="62" spans="1:28" ht="15" customHeight="1" x14ac:dyDescent="0.25">
      <c r="A62" s="123">
        <v>61</v>
      </c>
      <c r="B62" s="135" t="s">
        <v>1784</v>
      </c>
      <c r="C62" s="110" t="s">
        <v>31</v>
      </c>
      <c r="D62" s="110"/>
      <c r="E62" s="110"/>
      <c r="F62" s="122" t="s">
        <v>1801</v>
      </c>
      <c r="G62" s="127">
        <v>44411</v>
      </c>
      <c r="H62" s="127">
        <v>46237</v>
      </c>
      <c r="I62" s="110"/>
      <c r="J62" s="110"/>
      <c r="K62" s="110"/>
      <c r="L62" s="110"/>
      <c r="M62" s="110"/>
      <c r="N62" s="110"/>
      <c r="O62" s="110"/>
      <c r="P62" s="110"/>
      <c r="Q62" s="110"/>
      <c r="R62" s="110"/>
      <c r="S62" s="110"/>
      <c r="T62" s="110"/>
      <c r="U62" s="110"/>
      <c r="V62" s="110"/>
      <c r="W62" s="110"/>
      <c r="X62" s="110"/>
      <c r="Y62" s="110"/>
      <c r="Z62" s="110"/>
      <c r="AA62" s="110"/>
      <c r="AB62" s="110"/>
    </row>
    <row r="63" spans="1:28" ht="15" customHeight="1" x14ac:dyDescent="0.25">
      <c r="A63" s="123">
        <v>62</v>
      </c>
      <c r="B63" s="135" t="s">
        <v>1784</v>
      </c>
      <c r="C63" s="110" t="s">
        <v>31</v>
      </c>
      <c r="D63" s="110"/>
      <c r="E63" s="110"/>
      <c r="F63" s="122" t="s">
        <v>1802</v>
      </c>
      <c r="G63" s="127">
        <v>44411</v>
      </c>
      <c r="H63" s="127">
        <v>46237</v>
      </c>
      <c r="I63" s="110"/>
      <c r="J63" s="110"/>
      <c r="K63" s="110"/>
      <c r="L63" s="110"/>
      <c r="M63" s="110"/>
      <c r="N63" s="110"/>
      <c r="O63" s="110"/>
      <c r="P63" s="110"/>
      <c r="Q63" s="110"/>
      <c r="R63" s="110"/>
      <c r="S63" s="110"/>
      <c r="T63" s="110"/>
      <c r="U63" s="110"/>
      <c r="V63" s="110"/>
      <c r="W63" s="110"/>
      <c r="X63" s="110"/>
      <c r="Y63" s="110"/>
      <c r="Z63" s="110"/>
      <c r="AA63" s="110"/>
      <c r="AB63" s="110"/>
    </row>
    <row r="64" spans="1:28" ht="15" customHeight="1" x14ac:dyDescent="0.25">
      <c r="A64" s="123">
        <v>63</v>
      </c>
      <c r="B64" s="120" t="s">
        <v>1724</v>
      </c>
      <c r="C64" s="110" t="s">
        <v>31</v>
      </c>
      <c r="D64" s="110"/>
      <c r="E64" s="110"/>
      <c r="F64" s="122" t="s">
        <v>1803</v>
      </c>
      <c r="G64" s="127">
        <v>44446</v>
      </c>
      <c r="H64" s="127">
        <v>46292</v>
      </c>
      <c r="I64" s="110"/>
      <c r="J64" s="110"/>
      <c r="K64" s="110"/>
      <c r="L64" s="110"/>
      <c r="M64" s="110"/>
      <c r="N64" s="110"/>
      <c r="O64" s="110"/>
      <c r="P64" s="110"/>
      <c r="Q64" s="110"/>
      <c r="R64" s="110"/>
      <c r="S64" s="110"/>
      <c r="T64" s="110"/>
      <c r="U64" s="110"/>
      <c r="V64" s="110"/>
      <c r="W64" s="110"/>
      <c r="X64" s="110"/>
      <c r="Y64" s="110"/>
      <c r="Z64" s="110"/>
      <c r="AA64" s="110"/>
      <c r="AB64" s="110"/>
    </row>
    <row r="65" spans="1:28" ht="15" customHeight="1" x14ac:dyDescent="0.25">
      <c r="A65" s="123">
        <v>64</v>
      </c>
      <c r="B65" s="120" t="s">
        <v>1724</v>
      </c>
      <c r="C65" s="110" t="s">
        <v>35</v>
      </c>
      <c r="D65" s="110"/>
      <c r="E65" s="110"/>
      <c r="F65" s="122" t="s">
        <v>1804</v>
      </c>
      <c r="G65" s="127">
        <v>44446</v>
      </c>
      <c r="H65" s="127">
        <v>46292</v>
      </c>
      <c r="I65" s="120"/>
      <c r="J65" s="110"/>
      <c r="K65" s="110"/>
      <c r="L65" s="110"/>
      <c r="M65" s="110"/>
      <c r="N65" s="110"/>
      <c r="O65" s="110"/>
      <c r="P65" s="110"/>
      <c r="Q65" s="110"/>
      <c r="R65" s="110"/>
      <c r="S65" s="110"/>
      <c r="T65" s="110"/>
      <c r="U65" s="110"/>
      <c r="V65" s="110"/>
      <c r="W65" s="110"/>
      <c r="X65" s="110"/>
      <c r="Y65" s="110"/>
      <c r="Z65" s="110"/>
      <c r="AA65" s="110"/>
      <c r="AB65" s="110"/>
    </row>
    <row r="66" spans="1:28" ht="15" customHeight="1" x14ac:dyDescent="0.25">
      <c r="A66" s="123">
        <v>65</v>
      </c>
      <c r="B66" s="120" t="s">
        <v>1724</v>
      </c>
      <c r="C66" s="110" t="s">
        <v>28</v>
      </c>
      <c r="D66" s="110"/>
      <c r="E66" s="110"/>
      <c r="F66" s="122" t="s">
        <v>1805</v>
      </c>
      <c r="G66" s="127">
        <v>44446</v>
      </c>
      <c r="H66" s="127">
        <v>46292</v>
      </c>
      <c r="I66" s="120"/>
      <c r="J66" s="110"/>
      <c r="K66" s="110"/>
      <c r="L66" s="110"/>
      <c r="M66" s="110"/>
      <c r="N66" s="110"/>
      <c r="O66" s="110"/>
      <c r="P66" s="110"/>
      <c r="Q66" s="110"/>
      <c r="R66" s="110"/>
      <c r="S66" s="110"/>
      <c r="T66" s="110"/>
      <c r="U66" s="110"/>
      <c r="V66" s="110"/>
      <c r="W66" s="110"/>
      <c r="X66" s="110"/>
      <c r="Y66" s="110"/>
      <c r="Z66" s="110"/>
      <c r="AA66" s="110"/>
      <c r="AB66" s="110"/>
    </row>
    <row r="67" spans="1:28" ht="15" customHeight="1" x14ac:dyDescent="0.25">
      <c r="A67" s="123">
        <v>66</v>
      </c>
      <c r="B67" s="120" t="s">
        <v>1724</v>
      </c>
      <c r="C67" s="119" t="s">
        <v>1774</v>
      </c>
      <c r="D67" s="119"/>
      <c r="E67" s="119"/>
      <c r="F67" s="122" t="s">
        <v>1806</v>
      </c>
      <c r="G67" s="127">
        <v>44446</v>
      </c>
      <c r="H67" s="127">
        <v>46292</v>
      </c>
      <c r="I67" s="120"/>
      <c r="J67" s="110"/>
      <c r="K67" s="110"/>
      <c r="L67" s="110"/>
      <c r="M67" s="110"/>
      <c r="N67" s="110"/>
      <c r="O67" s="110"/>
      <c r="P67" s="110"/>
      <c r="Q67" s="110"/>
      <c r="R67" s="110"/>
      <c r="S67" s="110"/>
      <c r="T67" s="110"/>
      <c r="U67" s="110"/>
      <c r="V67" s="110"/>
      <c r="W67" s="110"/>
      <c r="X67" s="110"/>
      <c r="Y67" s="110"/>
      <c r="Z67" s="110"/>
      <c r="AA67" s="110"/>
      <c r="AB67" s="110"/>
    </row>
    <row r="68" spans="1:28" ht="15" customHeight="1" x14ac:dyDescent="0.25">
      <c r="A68" s="123">
        <v>67</v>
      </c>
      <c r="B68" s="120" t="s">
        <v>1724</v>
      </c>
      <c r="C68" s="110" t="s">
        <v>20</v>
      </c>
      <c r="D68" s="110"/>
      <c r="E68" s="110"/>
      <c r="F68" s="122" t="s">
        <v>1807</v>
      </c>
      <c r="G68" s="127">
        <v>44446</v>
      </c>
      <c r="H68" s="127">
        <v>46292</v>
      </c>
      <c r="I68" s="120"/>
      <c r="J68" s="110"/>
      <c r="K68" s="110"/>
      <c r="L68" s="110"/>
      <c r="M68" s="110"/>
      <c r="N68" s="110"/>
      <c r="O68" s="110"/>
      <c r="P68" s="110"/>
      <c r="Q68" s="110"/>
      <c r="R68" s="110"/>
      <c r="S68" s="110"/>
      <c r="T68" s="110"/>
      <c r="U68" s="110"/>
      <c r="V68" s="110"/>
      <c r="W68" s="110"/>
      <c r="X68" s="110"/>
      <c r="Y68" s="110"/>
      <c r="Z68" s="110"/>
      <c r="AA68" s="110"/>
      <c r="AB68" s="110"/>
    </row>
    <row r="69" spans="1:28" ht="15" customHeight="1" x14ac:dyDescent="0.25">
      <c r="A69" s="123">
        <v>68</v>
      </c>
      <c r="B69" s="135" t="s">
        <v>1784</v>
      </c>
      <c r="C69" s="110" t="s">
        <v>39</v>
      </c>
      <c r="D69" s="110"/>
      <c r="E69" s="110"/>
      <c r="F69" s="122" t="s">
        <v>1808</v>
      </c>
      <c r="G69" s="127">
        <v>44446</v>
      </c>
      <c r="H69" s="127">
        <v>46292</v>
      </c>
      <c r="I69" s="133"/>
      <c r="J69" s="110"/>
      <c r="K69" s="110"/>
      <c r="L69" s="110"/>
      <c r="M69" s="110"/>
      <c r="N69" s="110"/>
      <c r="O69" s="110"/>
      <c r="P69" s="110"/>
      <c r="Q69" s="110"/>
      <c r="R69" s="110"/>
      <c r="S69" s="110"/>
      <c r="T69" s="110"/>
      <c r="U69" s="110"/>
      <c r="V69" s="110"/>
      <c r="W69" s="110"/>
      <c r="X69" s="110"/>
      <c r="Y69" s="110"/>
      <c r="Z69" s="110"/>
      <c r="AA69" s="110"/>
      <c r="AB69" s="110"/>
    </row>
    <row r="70" spans="1:28" ht="15" customHeight="1" x14ac:dyDescent="0.25">
      <c r="A70" s="123">
        <v>69</v>
      </c>
      <c r="B70" s="135" t="s">
        <v>1784</v>
      </c>
      <c r="C70" s="110" t="s">
        <v>39</v>
      </c>
      <c r="D70" s="110"/>
      <c r="E70" s="110"/>
      <c r="F70" s="122" t="s">
        <v>1809</v>
      </c>
      <c r="G70" s="127">
        <v>44446</v>
      </c>
      <c r="H70" s="127">
        <v>46292</v>
      </c>
      <c r="I70" s="112"/>
      <c r="J70" s="110"/>
      <c r="K70" s="110"/>
      <c r="L70" s="110"/>
      <c r="M70" s="110"/>
      <c r="N70" s="110"/>
      <c r="O70" s="110"/>
      <c r="P70" s="110"/>
      <c r="Q70" s="110"/>
      <c r="R70" s="110"/>
      <c r="S70" s="110"/>
      <c r="T70" s="110"/>
      <c r="U70" s="110"/>
      <c r="V70" s="110"/>
      <c r="W70" s="110"/>
      <c r="X70" s="110"/>
      <c r="Y70" s="110"/>
      <c r="Z70" s="110"/>
      <c r="AA70" s="110"/>
      <c r="AB70" s="110"/>
    </row>
    <row r="71" spans="1:28" ht="15" customHeight="1" x14ac:dyDescent="0.25">
      <c r="A71" s="123">
        <v>70</v>
      </c>
      <c r="B71" s="112" t="s">
        <v>1724</v>
      </c>
      <c r="C71" s="110" t="s">
        <v>20</v>
      </c>
      <c r="D71" s="110"/>
      <c r="E71" s="110"/>
      <c r="F71" s="122" t="s">
        <v>1810</v>
      </c>
      <c r="G71" s="127">
        <v>44474</v>
      </c>
      <c r="H71" s="127">
        <v>46300</v>
      </c>
      <c r="I71" s="110"/>
      <c r="J71" s="110"/>
      <c r="K71" s="110"/>
      <c r="L71" s="110"/>
      <c r="M71" s="110"/>
      <c r="N71" s="110"/>
      <c r="O71" s="110"/>
      <c r="P71" s="110"/>
      <c r="Q71" s="110"/>
      <c r="R71" s="110"/>
      <c r="S71" s="110"/>
      <c r="T71" s="110"/>
      <c r="U71" s="110"/>
      <c r="V71" s="110"/>
      <c r="W71" s="110"/>
      <c r="X71" s="110"/>
      <c r="Y71" s="110"/>
      <c r="Z71" s="110"/>
      <c r="AA71" s="110"/>
      <c r="AB71" s="110"/>
    </row>
    <row r="72" spans="1:28" ht="15" customHeight="1" x14ac:dyDescent="0.25">
      <c r="A72" s="123">
        <v>71</v>
      </c>
      <c r="B72" s="112" t="s">
        <v>1724</v>
      </c>
      <c r="C72" s="110" t="s">
        <v>30</v>
      </c>
      <c r="D72" s="110"/>
      <c r="E72" s="110"/>
      <c r="F72" s="122" t="s">
        <v>1811</v>
      </c>
      <c r="G72" s="127">
        <v>44502</v>
      </c>
      <c r="H72" s="127">
        <v>46328</v>
      </c>
      <c r="I72" s="110"/>
      <c r="J72" s="110"/>
      <c r="K72" s="110"/>
      <c r="L72" s="110"/>
      <c r="M72" s="110"/>
      <c r="N72" s="110"/>
      <c r="O72" s="110"/>
      <c r="P72" s="110"/>
      <c r="Q72" s="110"/>
      <c r="R72" s="110"/>
      <c r="S72" s="110"/>
      <c r="T72" s="110"/>
      <c r="U72" s="110"/>
      <c r="V72" s="110"/>
      <c r="W72" s="110"/>
      <c r="X72" s="110"/>
      <c r="Y72" s="110"/>
      <c r="Z72" s="110"/>
      <c r="AA72" s="110"/>
      <c r="AB72" s="110"/>
    </row>
    <row r="73" spans="1:28" ht="15" customHeight="1" x14ac:dyDescent="0.25">
      <c r="A73" s="123">
        <v>72</v>
      </c>
      <c r="B73" s="112" t="s">
        <v>1724</v>
      </c>
      <c r="C73" s="110" t="s">
        <v>34</v>
      </c>
      <c r="D73" s="110"/>
      <c r="E73" s="110"/>
      <c r="F73" s="122" t="s">
        <v>1812</v>
      </c>
      <c r="G73" s="127">
        <v>44502</v>
      </c>
      <c r="H73" s="127">
        <v>46328</v>
      </c>
      <c r="I73" s="110"/>
      <c r="J73" s="110"/>
      <c r="K73" s="110"/>
      <c r="L73" s="110"/>
      <c r="M73" s="110"/>
      <c r="N73" s="110"/>
      <c r="O73" s="110"/>
      <c r="P73" s="110"/>
      <c r="Q73" s="110"/>
      <c r="R73" s="110"/>
      <c r="S73" s="110"/>
      <c r="T73" s="110"/>
      <c r="U73" s="110"/>
      <c r="V73" s="110"/>
      <c r="W73" s="110"/>
      <c r="X73" s="110"/>
      <c r="Y73" s="110"/>
      <c r="Z73" s="110"/>
      <c r="AA73" s="110"/>
      <c r="AB73" s="110"/>
    </row>
    <row r="74" spans="1:28" ht="15" customHeight="1" x14ac:dyDescent="0.25">
      <c r="A74" s="123">
        <v>73</v>
      </c>
      <c r="B74" s="112" t="s">
        <v>1724</v>
      </c>
      <c r="C74" s="110" t="s">
        <v>17</v>
      </c>
      <c r="D74" s="136" t="s">
        <v>42</v>
      </c>
      <c r="E74" s="110"/>
      <c r="F74" s="122" t="s">
        <v>1813</v>
      </c>
      <c r="G74" s="127">
        <v>44502</v>
      </c>
      <c r="H74" s="127">
        <v>46328</v>
      </c>
      <c r="I74" s="110"/>
      <c r="J74" s="110"/>
      <c r="K74" s="110"/>
      <c r="L74" s="110"/>
      <c r="M74" s="110"/>
      <c r="N74" s="110"/>
      <c r="O74" s="110"/>
      <c r="P74" s="110"/>
      <c r="Q74" s="110"/>
      <c r="R74" s="110"/>
      <c r="S74" s="110"/>
      <c r="T74" s="110"/>
      <c r="U74" s="110"/>
      <c r="V74" s="110"/>
      <c r="W74" s="110"/>
      <c r="X74" s="110"/>
      <c r="Y74" s="110"/>
      <c r="Z74" s="110"/>
      <c r="AA74" s="110"/>
      <c r="AB74" s="110"/>
    </row>
    <row r="75" spans="1:28" ht="15" customHeight="1" x14ac:dyDescent="0.25">
      <c r="A75" s="123">
        <v>74</v>
      </c>
      <c r="B75" s="135" t="s">
        <v>1784</v>
      </c>
      <c r="C75" s="110" t="s">
        <v>14</v>
      </c>
      <c r="D75" s="110"/>
      <c r="E75" s="110"/>
      <c r="F75" s="122" t="s">
        <v>1814</v>
      </c>
      <c r="G75" s="127">
        <v>44502</v>
      </c>
      <c r="H75" s="127">
        <v>46328</v>
      </c>
      <c r="I75" s="110"/>
      <c r="J75" s="110"/>
      <c r="K75" s="110"/>
      <c r="L75" s="110"/>
      <c r="M75" s="110"/>
      <c r="N75" s="110"/>
      <c r="O75" s="110"/>
      <c r="P75" s="110"/>
      <c r="Q75" s="110"/>
      <c r="R75" s="110"/>
      <c r="S75" s="110"/>
      <c r="T75" s="110"/>
      <c r="U75" s="110"/>
      <c r="V75" s="110"/>
      <c r="W75" s="110"/>
      <c r="X75" s="110"/>
      <c r="Y75" s="110"/>
      <c r="Z75" s="110"/>
      <c r="AA75" s="110"/>
      <c r="AB75" s="110"/>
    </row>
    <row r="76" spans="1:28" ht="15" customHeight="1" x14ac:dyDescent="0.25">
      <c r="A76" s="123">
        <v>75</v>
      </c>
      <c r="B76" s="135" t="s">
        <v>1784</v>
      </c>
      <c r="C76" s="119" t="s">
        <v>1774</v>
      </c>
      <c r="D76" s="119"/>
      <c r="E76" s="119"/>
      <c r="F76" s="122" t="s">
        <v>1815</v>
      </c>
      <c r="G76" s="127">
        <v>44537</v>
      </c>
      <c r="H76" s="127">
        <v>46363</v>
      </c>
      <c r="I76" s="110"/>
      <c r="J76" s="110"/>
      <c r="K76" s="110"/>
      <c r="L76" s="110"/>
      <c r="M76" s="110"/>
      <c r="N76" s="110"/>
      <c r="O76" s="110"/>
      <c r="P76" s="110"/>
      <c r="Q76" s="110"/>
      <c r="R76" s="110"/>
      <c r="S76" s="110"/>
      <c r="T76" s="110"/>
      <c r="U76" s="110"/>
      <c r="V76" s="110"/>
      <c r="W76" s="110"/>
      <c r="X76" s="110"/>
      <c r="Y76" s="110"/>
      <c r="Z76" s="110"/>
      <c r="AA76" s="110"/>
      <c r="AB76" s="110"/>
    </row>
    <row r="77" spans="1:28" ht="15" customHeight="1" x14ac:dyDescent="0.25">
      <c r="A77" s="123">
        <v>76</v>
      </c>
      <c r="B77" s="112" t="s">
        <v>1724</v>
      </c>
      <c r="C77" s="110" t="s">
        <v>20</v>
      </c>
      <c r="D77" s="110"/>
      <c r="E77" s="110"/>
      <c r="F77" s="122" t="s">
        <v>1816</v>
      </c>
      <c r="G77" s="127">
        <v>44593</v>
      </c>
      <c r="H77" s="137">
        <v>46419</v>
      </c>
      <c r="I77" s="138"/>
      <c r="J77" s="110"/>
      <c r="K77" s="110"/>
      <c r="L77" s="110"/>
      <c r="M77" s="110"/>
      <c r="N77" s="110"/>
      <c r="O77" s="110"/>
      <c r="P77" s="110"/>
      <c r="Q77" s="110"/>
      <c r="R77" s="110"/>
      <c r="S77" s="110"/>
      <c r="T77" s="110"/>
      <c r="U77" s="110"/>
      <c r="V77" s="110"/>
      <c r="W77" s="110"/>
      <c r="X77" s="110"/>
      <c r="Y77" s="110"/>
      <c r="Z77" s="110"/>
      <c r="AA77" s="110"/>
      <c r="AB77" s="110"/>
    </row>
    <row r="78" spans="1:28" ht="15" customHeight="1" x14ac:dyDescent="0.25">
      <c r="A78" s="123">
        <v>77</v>
      </c>
      <c r="B78" s="112" t="s">
        <v>1724</v>
      </c>
      <c r="C78" s="110" t="s">
        <v>34</v>
      </c>
      <c r="D78" s="110"/>
      <c r="E78" s="110"/>
      <c r="F78" s="122" t="s">
        <v>1817</v>
      </c>
      <c r="G78" s="127">
        <v>44621</v>
      </c>
      <c r="H78" s="137">
        <v>46447</v>
      </c>
      <c r="I78" s="138"/>
      <c r="J78" s="110"/>
      <c r="K78" s="110"/>
      <c r="L78" s="110"/>
      <c r="M78" s="110"/>
      <c r="N78" s="110"/>
      <c r="O78" s="110"/>
      <c r="P78" s="110"/>
      <c r="Q78" s="110"/>
      <c r="R78" s="110"/>
      <c r="S78" s="110"/>
      <c r="T78" s="110"/>
      <c r="U78" s="110"/>
      <c r="V78" s="110"/>
      <c r="W78" s="110"/>
      <c r="X78" s="110"/>
      <c r="Y78" s="110"/>
      <c r="Z78" s="110"/>
      <c r="AA78" s="110"/>
      <c r="AB78" s="110"/>
    </row>
    <row r="79" spans="1:28" ht="15" customHeight="1" x14ac:dyDescent="0.25">
      <c r="A79" s="123">
        <v>78</v>
      </c>
      <c r="B79" s="135" t="s">
        <v>1784</v>
      </c>
      <c r="C79" s="110" t="s">
        <v>250</v>
      </c>
      <c r="D79" s="136" t="s">
        <v>246</v>
      </c>
      <c r="E79" s="110"/>
      <c r="F79" s="122" t="s">
        <v>1818</v>
      </c>
      <c r="G79" s="127">
        <v>44621</v>
      </c>
      <c r="H79" s="137">
        <v>46447</v>
      </c>
      <c r="I79" s="138"/>
      <c r="J79" s="110"/>
      <c r="K79" s="110"/>
      <c r="L79" s="110"/>
      <c r="M79" s="110"/>
      <c r="N79" s="110"/>
      <c r="O79" s="110"/>
      <c r="P79" s="110"/>
      <c r="Q79" s="110"/>
      <c r="R79" s="110"/>
      <c r="S79" s="110"/>
      <c r="T79" s="110"/>
      <c r="U79" s="110"/>
      <c r="V79" s="110"/>
      <c r="W79" s="110"/>
      <c r="X79" s="110"/>
      <c r="Y79" s="110"/>
      <c r="Z79" s="110"/>
      <c r="AA79" s="110"/>
      <c r="AB79" s="110"/>
    </row>
    <row r="80" spans="1:28" ht="15" customHeight="1" x14ac:dyDescent="0.25">
      <c r="A80" s="123">
        <v>79</v>
      </c>
      <c r="B80" s="112" t="s">
        <v>1724</v>
      </c>
      <c r="C80" s="111" t="s">
        <v>1748</v>
      </c>
      <c r="D80" s="110"/>
      <c r="E80" s="110"/>
      <c r="F80" s="122" t="s">
        <v>1819</v>
      </c>
      <c r="G80" s="127">
        <v>44656</v>
      </c>
      <c r="H80" s="137">
        <v>46482</v>
      </c>
      <c r="I80" s="138"/>
      <c r="J80" s="110"/>
      <c r="K80" s="110"/>
      <c r="L80" s="110"/>
      <c r="M80" s="110"/>
      <c r="N80" s="110"/>
      <c r="O80" s="110"/>
      <c r="P80" s="110"/>
      <c r="Q80" s="110"/>
      <c r="R80" s="110"/>
      <c r="S80" s="110"/>
      <c r="T80" s="110"/>
      <c r="U80" s="110"/>
      <c r="V80" s="110"/>
      <c r="W80" s="110"/>
      <c r="X80" s="110"/>
      <c r="Y80" s="110"/>
      <c r="Z80" s="110"/>
      <c r="AA80" s="110"/>
      <c r="AB80" s="110"/>
    </row>
    <row r="81" spans="1:28" ht="15" customHeight="1" x14ac:dyDescent="0.25">
      <c r="A81" s="123">
        <v>80</v>
      </c>
      <c r="B81" s="112" t="s">
        <v>1724</v>
      </c>
      <c r="C81" s="110" t="s">
        <v>40</v>
      </c>
      <c r="D81" s="110"/>
      <c r="E81" s="110"/>
      <c r="F81" s="122" t="s">
        <v>1820</v>
      </c>
      <c r="G81" s="127">
        <v>44656</v>
      </c>
      <c r="H81" s="137">
        <v>46482</v>
      </c>
      <c r="I81" s="138"/>
      <c r="J81" s="110"/>
      <c r="K81" s="110"/>
      <c r="L81" s="110"/>
      <c r="M81" s="110"/>
      <c r="N81" s="110"/>
      <c r="O81" s="110"/>
      <c r="P81" s="110"/>
      <c r="Q81" s="110"/>
      <c r="R81" s="110"/>
      <c r="S81" s="110"/>
      <c r="T81" s="110"/>
      <c r="U81" s="110"/>
      <c r="V81" s="110"/>
      <c r="W81" s="110"/>
      <c r="X81" s="110"/>
      <c r="Y81" s="110"/>
      <c r="Z81" s="110"/>
      <c r="AA81" s="110"/>
      <c r="AB81" s="110"/>
    </row>
    <row r="82" spans="1:28" ht="15" customHeight="1" x14ac:dyDescent="0.25">
      <c r="A82" s="123">
        <v>81</v>
      </c>
      <c r="B82" s="112" t="s">
        <v>1724</v>
      </c>
      <c r="C82" s="110" t="s">
        <v>40</v>
      </c>
      <c r="D82" s="110"/>
      <c r="E82" s="110"/>
      <c r="F82" s="122" t="s">
        <v>1821</v>
      </c>
      <c r="G82" s="127">
        <v>44656</v>
      </c>
      <c r="H82" s="137">
        <v>46482</v>
      </c>
      <c r="I82" s="138"/>
      <c r="J82" s="110"/>
      <c r="K82" s="110"/>
      <c r="L82" s="110"/>
      <c r="M82" s="110"/>
      <c r="N82" s="110"/>
      <c r="O82" s="110"/>
      <c r="P82" s="110"/>
      <c r="Q82" s="110"/>
      <c r="R82" s="110"/>
      <c r="S82" s="110"/>
      <c r="T82" s="110"/>
      <c r="U82" s="110"/>
      <c r="V82" s="110"/>
      <c r="W82" s="110"/>
      <c r="X82" s="110"/>
      <c r="Y82" s="110"/>
      <c r="Z82" s="110"/>
      <c r="AA82" s="110"/>
      <c r="AB82" s="110"/>
    </row>
    <row r="83" spans="1:28" ht="15" customHeight="1" x14ac:dyDescent="0.25">
      <c r="A83" s="123">
        <v>82</v>
      </c>
      <c r="B83" s="112" t="s">
        <v>1724</v>
      </c>
      <c r="C83" s="111" t="s">
        <v>1748</v>
      </c>
      <c r="D83" s="110"/>
      <c r="E83" s="110"/>
      <c r="F83" s="122" t="s">
        <v>1822</v>
      </c>
      <c r="G83" s="127">
        <v>44656</v>
      </c>
      <c r="H83" s="137">
        <v>46482</v>
      </c>
      <c r="I83" s="138"/>
      <c r="J83" s="110"/>
      <c r="K83" s="110"/>
      <c r="L83" s="110"/>
      <c r="M83" s="110"/>
      <c r="N83" s="110"/>
      <c r="O83" s="110"/>
      <c r="P83" s="110"/>
      <c r="Q83" s="110"/>
      <c r="R83" s="110"/>
      <c r="S83" s="110"/>
      <c r="T83" s="110"/>
      <c r="U83" s="110"/>
      <c r="V83" s="110"/>
      <c r="W83" s="110"/>
      <c r="X83" s="110"/>
      <c r="Y83" s="110"/>
      <c r="Z83" s="110"/>
      <c r="AA83" s="110"/>
      <c r="AB83" s="110"/>
    </row>
    <row r="84" spans="1:28" ht="15" customHeight="1" x14ac:dyDescent="0.25">
      <c r="A84" s="123">
        <v>83</v>
      </c>
      <c r="B84" s="112" t="s">
        <v>1724</v>
      </c>
      <c r="C84" s="110" t="s">
        <v>13</v>
      </c>
      <c r="D84" s="110"/>
      <c r="E84" s="110"/>
      <c r="F84" s="122" t="s">
        <v>1823</v>
      </c>
      <c r="G84" s="127">
        <v>44656</v>
      </c>
      <c r="H84" s="137">
        <v>46482</v>
      </c>
      <c r="I84" s="138"/>
      <c r="J84" s="110"/>
      <c r="K84" s="110"/>
      <c r="L84" s="110"/>
      <c r="M84" s="110"/>
      <c r="N84" s="110"/>
      <c r="O84" s="110"/>
      <c r="P84" s="110"/>
      <c r="Q84" s="110"/>
      <c r="R84" s="110"/>
      <c r="S84" s="110"/>
      <c r="T84" s="110"/>
      <c r="U84" s="110"/>
      <c r="V84" s="110"/>
      <c r="W84" s="110"/>
      <c r="X84" s="110"/>
      <c r="Y84" s="110"/>
      <c r="Z84" s="110"/>
      <c r="AA84" s="110"/>
      <c r="AB84" s="110"/>
    </row>
    <row r="85" spans="1:28" ht="15" customHeight="1" x14ac:dyDescent="0.25">
      <c r="A85" s="123">
        <v>84</v>
      </c>
      <c r="B85" s="112" t="s">
        <v>1724</v>
      </c>
      <c r="C85" s="110" t="s">
        <v>13</v>
      </c>
      <c r="D85" s="110"/>
      <c r="E85" s="110"/>
      <c r="F85" s="122" t="s">
        <v>1824</v>
      </c>
      <c r="G85" s="127">
        <v>44656</v>
      </c>
      <c r="H85" s="137">
        <v>46482</v>
      </c>
      <c r="I85" s="138"/>
      <c r="J85" s="110"/>
      <c r="K85" s="110"/>
      <c r="L85" s="110"/>
      <c r="M85" s="110"/>
      <c r="N85" s="110"/>
      <c r="O85" s="110"/>
      <c r="P85" s="110"/>
      <c r="Q85" s="110"/>
      <c r="R85" s="110"/>
      <c r="S85" s="110"/>
      <c r="T85" s="110"/>
      <c r="U85" s="110"/>
      <c r="V85" s="110"/>
      <c r="W85" s="110"/>
      <c r="X85" s="110"/>
      <c r="Y85" s="110"/>
      <c r="Z85" s="110"/>
      <c r="AA85" s="110"/>
      <c r="AB85" s="110"/>
    </row>
    <row r="86" spans="1:28" ht="15" customHeight="1" x14ac:dyDescent="0.25">
      <c r="A86" s="123">
        <v>85</v>
      </c>
      <c r="B86" s="112" t="s">
        <v>1724</v>
      </c>
      <c r="C86" s="110" t="s">
        <v>13</v>
      </c>
      <c r="D86" s="110"/>
      <c r="E86" s="110"/>
      <c r="F86" s="122" t="s">
        <v>1825</v>
      </c>
      <c r="G86" s="127">
        <v>44656</v>
      </c>
      <c r="H86" s="137">
        <v>46482</v>
      </c>
      <c r="I86" s="138"/>
      <c r="J86" s="110"/>
      <c r="K86" s="110"/>
      <c r="L86" s="110"/>
      <c r="M86" s="110"/>
      <c r="N86" s="110"/>
      <c r="O86" s="110"/>
      <c r="P86" s="110"/>
      <c r="Q86" s="110"/>
      <c r="R86" s="110"/>
      <c r="S86" s="110"/>
      <c r="T86" s="110"/>
      <c r="U86" s="110"/>
      <c r="V86" s="110"/>
      <c r="W86" s="110"/>
      <c r="X86" s="110"/>
      <c r="Y86" s="110"/>
      <c r="Z86" s="110"/>
      <c r="AA86" s="110"/>
      <c r="AB86" s="110"/>
    </row>
    <row r="87" spans="1:28" ht="15" customHeight="1" x14ac:dyDescent="0.25">
      <c r="A87" s="123">
        <v>86</v>
      </c>
      <c r="B87" s="112" t="s">
        <v>1724</v>
      </c>
      <c r="C87" s="110" t="s">
        <v>1225</v>
      </c>
      <c r="D87" s="110"/>
      <c r="E87" s="110"/>
      <c r="F87" s="122" t="s">
        <v>1826</v>
      </c>
      <c r="G87" s="127">
        <v>44656</v>
      </c>
      <c r="H87" s="137">
        <v>46482</v>
      </c>
      <c r="I87" s="138"/>
      <c r="J87" s="110"/>
      <c r="K87" s="110"/>
      <c r="L87" s="110"/>
      <c r="M87" s="110"/>
      <c r="N87" s="110"/>
      <c r="O87" s="110"/>
      <c r="P87" s="110"/>
      <c r="Q87" s="110"/>
      <c r="R87" s="110"/>
      <c r="S87" s="110"/>
      <c r="T87" s="110"/>
      <c r="U87" s="110"/>
      <c r="V87" s="110"/>
      <c r="W87" s="110"/>
      <c r="X87" s="110"/>
      <c r="Y87" s="110"/>
      <c r="Z87" s="110"/>
      <c r="AA87" s="110"/>
      <c r="AB87" s="110"/>
    </row>
    <row r="88" spans="1:28" ht="15" customHeight="1" x14ac:dyDescent="0.25">
      <c r="A88" s="123">
        <v>87</v>
      </c>
      <c r="B88" s="135" t="s">
        <v>1784</v>
      </c>
      <c r="C88" s="110" t="s">
        <v>37</v>
      </c>
      <c r="D88" s="110"/>
      <c r="E88" s="110"/>
      <c r="F88" s="125" t="s">
        <v>1827</v>
      </c>
      <c r="G88" s="127">
        <v>44656</v>
      </c>
      <c r="H88" s="137">
        <v>46482</v>
      </c>
      <c r="I88" s="138" t="s">
        <v>1828</v>
      </c>
      <c r="J88" s="110"/>
      <c r="K88" s="110"/>
      <c r="L88" s="110"/>
      <c r="M88" s="110"/>
      <c r="N88" s="110"/>
      <c r="O88" s="110"/>
      <c r="P88" s="110"/>
      <c r="Q88" s="110"/>
      <c r="R88" s="110"/>
      <c r="S88" s="110"/>
      <c r="T88" s="110"/>
      <c r="U88" s="110"/>
      <c r="V88" s="110"/>
      <c r="W88" s="110"/>
      <c r="X88" s="110"/>
      <c r="Y88" s="110"/>
      <c r="Z88" s="110"/>
      <c r="AA88" s="110"/>
      <c r="AB88" s="110"/>
    </row>
    <row r="89" spans="1:28" ht="15" customHeight="1" x14ac:dyDescent="0.25">
      <c r="A89" s="123">
        <v>88</v>
      </c>
      <c r="B89" s="135" t="s">
        <v>1784</v>
      </c>
      <c r="C89" s="110" t="s">
        <v>30</v>
      </c>
      <c r="D89" s="110"/>
      <c r="E89" s="110"/>
      <c r="F89" s="122" t="s">
        <v>1829</v>
      </c>
      <c r="G89" s="127">
        <v>44656</v>
      </c>
      <c r="H89" s="137">
        <v>46482</v>
      </c>
      <c r="I89" s="138"/>
      <c r="J89" s="110"/>
      <c r="K89" s="110"/>
      <c r="L89" s="110"/>
      <c r="M89" s="110"/>
      <c r="N89" s="110"/>
      <c r="O89" s="110"/>
      <c r="P89" s="110"/>
      <c r="Q89" s="110"/>
      <c r="R89" s="110"/>
      <c r="S89" s="110"/>
      <c r="T89" s="110"/>
      <c r="U89" s="110"/>
      <c r="V89" s="110"/>
      <c r="W89" s="110"/>
      <c r="X89" s="110"/>
      <c r="Y89" s="110"/>
      <c r="Z89" s="110"/>
      <c r="AA89" s="110"/>
      <c r="AB89" s="110"/>
    </row>
    <row r="90" spans="1:28" ht="15" customHeight="1" x14ac:dyDescent="0.25">
      <c r="A90" s="123">
        <v>89</v>
      </c>
      <c r="B90" s="135" t="s">
        <v>1784</v>
      </c>
      <c r="C90" s="110" t="s">
        <v>33</v>
      </c>
      <c r="D90" s="110"/>
      <c r="E90" s="110"/>
      <c r="F90" s="122" t="s">
        <v>1830</v>
      </c>
      <c r="G90" s="127">
        <v>44656</v>
      </c>
      <c r="H90" s="137">
        <v>46482</v>
      </c>
      <c r="I90" s="138"/>
      <c r="J90" s="110"/>
      <c r="K90" s="110"/>
      <c r="L90" s="110"/>
      <c r="M90" s="110"/>
      <c r="N90" s="110"/>
      <c r="O90" s="110"/>
      <c r="P90" s="110"/>
      <c r="Q90" s="110"/>
      <c r="R90" s="110"/>
      <c r="S90" s="110"/>
      <c r="T90" s="110"/>
      <c r="U90" s="110"/>
      <c r="V90" s="110"/>
      <c r="W90" s="110"/>
      <c r="X90" s="110"/>
      <c r="Y90" s="110"/>
      <c r="Z90" s="110"/>
      <c r="AA90" s="110"/>
      <c r="AB90" s="110"/>
    </row>
    <row r="91" spans="1:28" ht="15" customHeight="1" x14ac:dyDescent="0.25">
      <c r="A91" s="123">
        <v>90</v>
      </c>
      <c r="B91" s="112" t="s">
        <v>1724</v>
      </c>
      <c r="C91" s="110" t="s">
        <v>16</v>
      </c>
      <c r="D91" s="110"/>
      <c r="E91" s="110"/>
      <c r="F91" s="122" t="s">
        <v>1831</v>
      </c>
      <c r="G91" s="127">
        <v>44684</v>
      </c>
      <c r="H91" s="137">
        <v>46510</v>
      </c>
      <c r="I91" s="110"/>
      <c r="J91" s="110"/>
      <c r="K91" s="110"/>
      <c r="L91" s="110"/>
      <c r="M91" s="110"/>
      <c r="N91" s="110"/>
      <c r="O91" s="110"/>
      <c r="P91" s="110"/>
      <c r="Q91" s="110"/>
      <c r="R91" s="110"/>
      <c r="S91" s="110"/>
      <c r="T91" s="110"/>
      <c r="U91" s="110"/>
      <c r="V91" s="110"/>
      <c r="W91" s="110"/>
      <c r="X91" s="110"/>
      <c r="Y91" s="110"/>
      <c r="Z91" s="110"/>
      <c r="AA91" s="110"/>
      <c r="AB91" s="110"/>
    </row>
    <row r="92" spans="1:28" ht="15" customHeight="1" x14ac:dyDescent="0.25">
      <c r="A92" s="123">
        <v>91</v>
      </c>
      <c r="B92" s="135" t="s">
        <v>1784</v>
      </c>
      <c r="C92" s="110" t="s">
        <v>16</v>
      </c>
      <c r="D92" s="110"/>
      <c r="E92" s="110"/>
      <c r="F92" s="122" t="s">
        <v>1832</v>
      </c>
      <c r="G92" s="127">
        <v>44684</v>
      </c>
      <c r="H92" s="137">
        <v>46510</v>
      </c>
      <c r="I92" s="110"/>
      <c r="J92" s="110"/>
      <c r="K92" s="110"/>
      <c r="L92" s="110"/>
      <c r="M92" s="110"/>
      <c r="N92" s="110"/>
      <c r="O92" s="110"/>
      <c r="P92" s="110"/>
      <c r="Q92" s="110"/>
      <c r="R92" s="110"/>
      <c r="S92" s="110"/>
      <c r="T92" s="110"/>
      <c r="U92" s="110"/>
      <c r="V92" s="110"/>
      <c r="W92" s="110"/>
      <c r="X92" s="110"/>
      <c r="Y92" s="110"/>
      <c r="Z92" s="110"/>
      <c r="AA92" s="110"/>
      <c r="AB92" s="110"/>
    </row>
    <row r="93" spans="1:28" ht="15" customHeight="1" x14ac:dyDescent="0.25">
      <c r="A93" s="123">
        <v>92</v>
      </c>
      <c r="B93" s="112" t="s">
        <v>1724</v>
      </c>
      <c r="C93" s="123" t="s">
        <v>1833</v>
      </c>
      <c r="D93" s="123" t="s">
        <v>37</v>
      </c>
      <c r="E93" s="123"/>
      <c r="F93" s="139" t="s">
        <v>1834</v>
      </c>
      <c r="G93" s="140">
        <v>44719</v>
      </c>
      <c r="H93" s="137">
        <v>46545</v>
      </c>
      <c r="I93" s="121"/>
      <c r="J93" s="125"/>
      <c r="K93" s="125"/>
      <c r="L93" s="110"/>
      <c r="M93" s="110"/>
      <c r="N93" s="110"/>
      <c r="O93" s="110"/>
      <c r="P93" s="110"/>
      <c r="Q93" s="110"/>
      <c r="R93" s="110"/>
      <c r="S93" s="110"/>
      <c r="T93" s="110"/>
      <c r="U93" s="110"/>
      <c r="V93" s="110"/>
      <c r="W93" s="110"/>
      <c r="X93" s="110"/>
      <c r="Y93" s="110"/>
      <c r="Z93" s="110"/>
      <c r="AA93" s="110"/>
      <c r="AB93" s="110"/>
    </row>
    <row r="94" spans="1:28" ht="15" customHeight="1" x14ac:dyDescent="0.25">
      <c r="A94" s="123">
        <v>93</v>
      </c>
      <c r="B94" s="135" t="s">
        <v>1784</v>
      </c>
      <c r="C94" s="123" t="s">
        <v>37</v>
      </c>
      <c r="D94" s="123"/>
      <c r="E94" s="123"/>
      <c r="F94" s="139" t="s">
        <v>1835</v>
      </c>
      <c r="G94" s="140">
        <v>44719</v>
      </c>
      <c r="H94" s="137">
        <v>46545</v>
      </c>
      <c r="I94" s="121"/>
      <c r="J94" s="125"/>
      <c r="K94" s="125"/>
      <c r="L94" s="110"/>
      <c r="M94" s="110"/>
      <c r="N94" s="110"/>
      <c r="O94" s="110"/>
      <c r="P94" s="110"/>
      <c r="Q94" s="110"/>
      <c r="R94" s="110"/>
      <c r="S94" s="110"/>
      <c r="T94" s="110"/>
      <c r="U94" s="110"/>
      <c r="V94" s="110"/>
      <c r="W94" s="110"/>
      <c r="X94" s="110"/>
      <c r="Y94" s="110"/>
      <c r="Z94" s="110"/>
      <c r="AA94" s="110"/>
      <c r="AB94" s="110"/>
    </row>
    <row r="95" spans="1:28" ht="15" customHeight="1" x14ac:dyDescent="0.25">
      <c r="A95" s="123">
        <v>94</v>
      </c>
      <c r="B95" s="112" t="s">
        <v>1724</v>
      </c>
      <c r="C95" s="119" t="s">
        <v>1774</v>
      </c>
      <c r="D95" s="121"/>
      <c r="E95" s="121"/>
      <c r="F95" s="139" t="s">
        <v>1836</v>
      </c>
      <c r="G95" s="140">
        <v>44747</v>
      </c>
      <c r="H95" s="137">
        <v>46573</v>
      </c>
      <c r="I95" s="121"/>
      <c r="J95" s="125"/>
      <c r="K95" s="125"/>
      <c r="L95" s="110"/>
      <c r="M95" s="110"/>
      <c r="N95" s="110"/>
      <c r="O95" s="110"/>
      <c r="P95" s="110"/>
      <c r="Q95" s="110"/>
      <c r="R95" s="110"/>
      <c r="S95" s="110"/>
      <c r="T95" s="110"/>
      <c r="U95" s="110"/>
      <c r="V95" s="110"/>
      <c r="W95" s="110"/>
      <c r="X95" s="110"/>
      <c r="Y95" s="110"/>
      <c r="Z95" s="110"/>
      <c r="AA95" s="110"/>
      <c r="AB95" s="110"/>
    </row>
    <row r="96" spans="1:28" ht="15" customHeight="1" x14ac:dyDescent="0.25">
      <c r="A96" s="123">
        <v>95</v>
      </c>
      <c r="B96" s="112" t="s">
        <v>1724</v>
      </c>
      <c r="C96" s="119" t="s">
        <v>1774</v>
      </c>
      <c r="D96" s="121"/>
      <c r="E96" s="121"/>
      <c r="F96" s="139" t="s">
        <v>1837</v>
      </c>
      <c r="G96" s="140">
        <v>44747</v>
      </c>
      <c r="H96" s="137">
        <v>46573</v>
      </c>
      <c r="I96" s="121"/>
      <c r="J96" s="125"/>
      <c r="K96" s="125"/>
      <c r="L96" s="110"/>
      <c r="M96" s="110"/>
      <c r="N96" s="110"/>
      <c r="O96" s="110"/>
      <c r="P96" s="110"/>
      <c r="Q96" s="110"/>
      <c r="R96" s="110"/>
      <c r="S96" s="110"/>
      <c r="T96" s="110"/>
      <c r="U96" s="110"/>
      <c r="V96" s="110"/>
      <c r="W96" s="110"/>
      <c r="X96" s="110"/>
      <c r="Y96" s="110"/>
      <c r="Z96" s="110"/>
      <c r="AA96" s="110"/>
      <c r="AB96" s="110"/>
    </row>
    <row r="97" spans="1:28" ht="15" customHeight="1" x14ac:dyDescent="0.25">
      <c r="A97" s="123">
        <v>96</v>
      </c>
      <c r="B97" s="112" t="s">
        <v>1724</v>
      </c>
      <c r="C97" s="119" t="s">
        <v>1774</v>
      </c>
      <c r="D97" s="121"/>
      <c r="E97" s="121"/>
      <c r="F97" s="139" t="s">
        <v>1838</v>
      </c>
      <c r="G97" s="140">
        <v>44747</v>
      </c>
      <c r="H97" s="137">
        <v>46573</v>
      </c>
      <c r="I97" s="121"/>
      <c r="J97" s="125"/>
      <c r="K97" s="125"/>
      <c r="L97" s="110"/>
      <c r="M97" s="110"/>
      <c r="N97" s="110"/>
      <c r="O97" s="110"/>
      <c r="P97" s="110"/>
      <c r="Q97" s="110"/>
      <c r="R97" s="110"/>
      <c r="S97" s="110"/>
      <c r="T97" s="110"/>
      <c r="U97" s="110"/>
      <c r="V97" s="110"/>
      <c r="W97" s="110"/>
      <c r="X97" s="110"/>
      <c r="Y97" s="110"/>
      <c r="Z97" s="110"/>
      <c r="AA97" s="110"/>
      <c r="AB97" s="110"/>
    </row>
    <row r="98" spans="1:28" ht="15" customHeight="1" x14ac:dyDescent="0.25">
      <c r="A98" s="123">
        <v>97</v>
      </c>
      <c r="B98" s="135" t="s">
        <v>1784</v>
      </c>
      <c r="C98" s="123" t="s">
        <v>250</v>
      </c>
      <c r="D98" s="121"/>
      <c r="E98" s="121"/>
      <c r="F98" s="139" t="s">
        <v>1839</v>
      </c>
      <c r="G98" s="140">
        <v>44747</v>
      </c>
      <c r="H98" s="137">
        <v>46573</v>
      </c>
      <c r="I98" s="121"/>
      <c r="J98" s="125"/>
      <c r="K98" s="125"/>
      <c r="L98" s="110"/>
      <c r="M98" s="110"/>
      <c r="N98" s="110"/>
      <c r="O98" s="110"/>
      <c r="P98" s="110"/>
      <c r="Q98" s="110"/>
      <c r="R98" s="110"/>
      <c r="S98" s="110"/>
      <c r="T98" s="110"/>
      <c r="U98" s="110"/>
      <c r="V98" s="110"/>
      <c r="W98" s="110"/>
      <c r="X98" s="110"/>
      <c r="Y98" s="110"/>
      <c r="Z98" s="110"/>
      <c r="AA98" s="110"/>
      <c r="AB98" s="110"/>
    </row>
    <row r="99" spans="1:28" ht="15.75" customHeight="1" x14ac:dyDescent="0.25">
      <c r="A99" s="123">
        <v>98</v>
      </c>
      <c r="B99" s="112" t="s">
        <v>1724</v>
      </c>
      <c r="C99" s="136" t="s">
        <v>34</v>
      </c>
      <c r="D99" s="110"/>
      <c r="E99" s="110"/>
      <c r="F99" s="139" t="s">
        <v>1840</v>
      </c>
      <c r="G99" s="141">
        <v>44775</v>
      </c>
      <c r="H99" s="141">
        <v>46601</v>
      </c>
      <c r="I99" s="136" t="s">
        <v>1841</v>
      </c>
      <c r="J99" s="110"/>
      <c r="K99" s="110"/>
      <c r="L99" s="110"/>
      <c r="M99" s="110"/>
      <c r="N99" s="110"/>
      <c r="O99" s="110"/>
      <c r="P99" s="110"/>
      <c r="Q99" s="110"/>
      <c r="R99" s="110"/>
      <c r="S99" s="110"/>
      <c r="T99" s="110"/>
      <c r="U99" s="110"/>
      <c r="V99" s="110"/>
      <c r="W99" s="110"/>
      <c r="X99" s="110"/>
      <c r="Y99" s="110"/>
      <c r="Z99" s="110"/>
      <c r="AA99" s="110"/>
      <c r="AB99" s="110"/>
    </row>
    <row r="100" spans="1:28" ht="15.75" customHeight="1" x14ac:dyDescent="0.25">
      <c r="A100" s="123">
        <v>99</v>
      </c>
      <c r="B100" s="112" t="s">
        <v>1724</v>
      </c>
      <c r="C100" s="136" t="s">
        <v>34</v>
      </c>
      <c r="D100" s="110"/>
      <c r="E100" s="110"/>
      <c r="F100" s="139" t="s">
        <v>1842</v>
      </c>
      <c r="G100" s="141">
        <v>44775</v>
      </c>
      <c r="H100" s="141">
        <v>46601</v>
      </c>
      <c r="I100" s="136" t="s">
        <v>1841</v>
      </c>
      <c r="J100" s="110"/>
      <c r="K100" s="110"/>
      <c r="L100" s="110"/>
      <c r="M100" s="110"/>
      <c r="N100" s="110"/>
      <c r="O100" s="110"/>
      <c r="P100" s="110"/>
      <c r="Q100" s="110"/>
      <c r="R100" s="110"/>
      <c r="S100" s="110"/>
      <c r="T100" s="110"/>
      <c r="U100" s="110"/>
      <c r="V100" s="110"/>
      <c r="W100" s="110"/>
      <c r="X100" s="110"/>
      <c r="Y100" s="110"/>
      <c r="Z100" s="110"/>
      <c r="AA100" s="110"/>
      <c r="AB100" s="110"/>
    </row>
    <row r="101" spans="1:28" ht="15.75" customHeight="1" x14ac:dyDescent="0.25">
      <c r="A101" s="123">
        <v>100</v>
      </c>
      <c r="B101" s="112" t="s">
        <v>1724</v>
      </c>
      <c r="C101" s="110" t="s">
        <v>16</v>
      </c>
      <c r="D101" s="110"/>
      <c r="E101" s="110"/>
      <c r="F101" s="139" t="s">
        <v>1843</v>
      </c>
      <c r="G101" s="141">
        <v>44810</v>
      </c>
      <c r="H101" s="141">
        <v>46636</v>
      </c>
      <c r="I101" s="110"/>
      <c r="J101" s="110"/>
      <c r="K101" s="110"/>
      <c r="L101" s="110"/>
      <c r="M101" s="110"/>
      <c r="N101" s="110"/>
      <c r="O101" s="110"/>
      <c r="P101" s="110"/>
      <c r="Q101" s="110"/>
      <c r="R101" s="110"/>
      <c r="S101" s="110"/>
      <c r="T101" s="110"/>
      <c r="U101" s="110"/>
      <c r="V101" s="110"/>
      <c r="W101" s="110"/>
      <c r="X101" s="110"/>
      <c r="Y101" s="110"/>
      <c r="Z101" s="110"/>
      <c r="AA101" s="110"/>
      <c r="AB101" s="110"/>
    </row>
    <row r="102" spans="1:28" ht="15.75" customHeight="1" x14ac:dyDescent="0.25">
      <c r="A102" s="123">
        <v>101</v>
      </c>
      <c r="B102" s="112" t="s">
        <v>1724</v>
      </c>
      <c r="C102" s="110" t="s">
        <v>16</v>
      </c>
      <c r="D102" s="110"/>
      <c r="E102" s="110"/>
      <c r="F102" s="139" t="s">
        <v>1844</v>
      </c>
      <c r="G102" s="141">
        <v>44810</v>
      </c>
      <c r="H102" s="141">
        <v>46636</v>
      </c>
      <c r="I102" s="110"/>
      <c r="J102" s="110"/>
      <c r="K102" s="110"/>
      <c r="L102" s="110"/>
      <c r="M102" s="110"/>
      <c r="N102" s="110"/>
      <c r="O102" s="110"/>
      <c r="P102" s="110"/>
      <c r="Q102" s="110"/>
      <c r="R102" s="110"/>
      <c r="S102" s="110"/>
      <c r="T102" s="110"/>
      <c r="U102" s="110"/>
      <c r="V102" s="110"/>
      <c r="W102" s="110"/>
      <c r="X102" s="110"/>
      <c r="Y102" s="110"/>
      <c r="Z102" s="110"/>
      <c r="AA102" s="110"/>
      <c r="AB102" s="110"/>
    </row>
    <row r="103" spans="1:28" ht="15.75" customHeight="1" x14ac:dyDescent="0.25">
      <c r="A103" s="123">
        <v>102</v>
      </c>
      <c r="B103" s="112" t="s">
        <v>1724</v>
      </c>
      <c r="C103" s="110" t="s">
        <v>16</v>
      </c>
      <c r="D103" s="110"/>
      <c r="E103" s="110"/>
      <c r="F103" s="139" t="s">
        <v>1845</v>
      </c>
      <c r="G103" s="141">
        <v>44810</v>
      </c>
      <c r="H103" s="141">
        <v>46636</v>
      </c>
      <c r="I103" s="110"/>
      <c r="J103" s="110"/>
      <c r="K103" s="110"/>
      <c r="L103" s="110"/>
      <c r="M103" s="110"/>
      <c r="N103" s="110"/>
      <c r="O103" s="110"/>
      <c r="P103" s="110"/>
      <c r="Q103" s="110"/>
      <c r="R103" s="110"/>
      <c r="S103" s="110"/>
      <c r="T103" s="110"/>
      <c r="U103" s="110"/>
      <c r="V103" s="110"/>
      <c r="W103" s="110"/>
      <c r="X103" s="110"/>
      <c r="Y103" s="110"/>
      <c r="Z103" s="110"/>
      <c r="AA103" s="110"/>
      <c r="AB103" s="110"/>
    </row>
    <row r="104" spans="1:28" ht="15.75" customHeight="1" x14ac:dyDescent="0.25">
      <c r="A104" s="123">
        <v>103</v>
      </c>
      <c r="B104" s="112" t="s">
        <v>1724</v>
      </c>
      <c r="C104" s="110" t="s">
        <v>16</v>
      </c>
      <c r="D104" s="110"/>
      <c r="E104" s="110"/>
      <c r="F104" s="139" t="s">
        <v>1846</v>
      </c>
      <c r="G104" s="141">
        <v>44810</v>
      </c>
      <c r="H104" s="141">
        <v>46636</v>
      </c>
      <c r="I104" s="110"/>
      <c r="J104" s="110"/>
      <c r="K104" s="110"/>
      <c r="L104" s="110"/>
      <c r="M104" s="110"/>
      <c r="N104" s="110"/>
      <c r="O104" s="110"/>
      <c r="P104" s="110"/>
      <c r="Q104" s="110"/>
      <c r="R104" s="110"/>
      <c r="S104" s="110"/>
      <c r="T104" s="110"/>
      <c r="U104" s="110"/>
      <c r="V104" s="110"/>
      <c r="W104" s="110"/>
      <c r="X104" s="110"/>
      <c r="Y104" s="110"/>
      <c r="Z104" s="110"/>
      <c r="AA104" s="110"/>
      <c r="AB104" s="110"/>
    </row>
    <row r="105" spans="1:28" ht="15.75" customHeight="1" x14ac:dyDescent="0.25">
      <c r="A105" s="123">
        <v>104</v>
      </c>
      <c r="B105" s="112" t="s">
        <v>1724</v>
      </c>
      <c r="C105" s="136" t="s">
        <v>1774</v>
      </c>
      <c r="D105" s="110"/>
      <c r="E105" s="110"/>
      <c r="F105" s="139" t="s">
        <v>1847</v>
      </c>
      <c r="G105" s="141">
        <v>44810</v>
      </c>
      <c r="H105" s="141">
        <v>46636</v>
      </c>
      <c r="I105" s="110"/>
      <c r="J105" s="110"/>
      <c r="K105" s="110"/>
      <c r="L105" s="110"/>
      <c r="M105" s="110"/>
      <c r="N105" s="110"/>
      <c r="O105" s="110"/>
      <c r="P105" s="110"/>
      <c r="Q105" s="110"/>
      <c r="R105" s="110"/>
      <c r="S105" s="110"/>
      <c r="T105" s="110"/>
      <c r="U105" s="110"/>
      <c r="V105" s="110"/>
      <c r="W105" s="110"/>
      <c r="X105" s="110"/>
      <c r="Y105" s="110"/>
      <c r="Z105" s="110"/>
      <c r="AA105" s="110"/>
      <c r="AB105" s="110"/>
    </row>
    <row r="106" spans="1:28" ht="15.75" customHeight="1" x14ac:dyDescent="0.25">
      <c r="A106" s="123">
        <v>105</v>
      </c>
      <c r="B106" s="112" t="s">
        <v>1724</v>
      </c>
      <c r="C106" s="120" t="s">
        <v>41</v>
      </c>
      <c r="D106" s="110"/>
      <c r="E106" s="110"/>
      <c r="F106" s="139" t="s">
        <v>1848</v>
      </c>
      <c r="G106" s="141">
        <v>44810</v>
      </c>
      <c r="H106" s="141">
        <v>46636</v>
      </c>
      <c r="I106" s="110"/>
      <c r="J106" s="110"/>
      <c r="K106" s="110"/>
      <c r="L106" s="110"/>
      <c r="M106" s="110"/>
      <c r="N106" s="110"/>
      <c r="O106" s="110"/>
      <c r="P106" s="110"/>
      <c r="Q106" s="110"/>
      <c r="R106" s="110"/>
      <c r="S106" s="110"/>
      <c r="T106" s="110"/>
      <c r="U106" s="110"/>
      <c r="V106" s="110"/>
      <c r="W106" s="110"/>
      <c r="X106" s="110"/>
      <c r="Y106" s="110"/>
      <c r="Z106" s="110"/>
      <c r="AA106" s="110"/>
      <c r="AB106" s="110"/>
    </row>
    <row r="107" spans="1:28" ht="15.75" customHeight="1" x14ac:dyDescent="0.25">
      <c r="A107" s="123">
        <v>106</v>
      </c>
      <c r="B107" s="112" t="s">
        <v>1724</v>
      </c>
      <c r="C107" s="120" t="s">
        <v>41</v>
      </c>
      <c r="D107" s="110"/>
      <c r="E107" s="110"/>
      <c r="F107" s="139" t="s">
        <v>1849</v>
      </c>
      <c r="G107" s="141">
        <v>44810</v>
      </c>
      <c r="H107" s="141">
        <v>46636</v>
      </c>
      <c r="I107" s="110"/>
      <c r="J107" s="110"/>
      <c r="K107" s="110"/>
      <c r="L107" s="110"/>
      <c r="M107" s="110"/>
      <c r="N107" s="110"/>
      <c r="O107" s="110"/>
      <c r="P107" s="110"/>
      <c r="Q107" s="110"/>
      <c r="R107" s="110"/>
      <c r="S107" s="110"/>
      <c r="T107" s="110"/>
      <c r="U107" s="110"/>
      <c r="V107" s="110"/>
      <c r="W107" s="110"/>
      <c r="X107" s="110"/>
      <c r="Y107" s="110"/>
      <c r="Z107" s="110"/>
      <c r="AA107" s="110"/>
      <c r="AB107" s="110"/>
    </row>
    <row r="108" spans="1:28" ht="15.75" customHeight="1" x14ac:dyDescent="0.25">
      <c r="A108" s="123">
        <v>107</v>
      </c>
      <c r="B108" s="135" t="s">
        <v>1784</v>
      </c>
      <c r="C108" s="111" t="s">
        <v>1748</v>
      </c>
      <c r="D108" s="110"/>
      <c r="E108" s="110"/>
      <c r="F108" s="139" t="s">
        <v>1850</v>
      </c>
      <c r="G108" s="141">
        <v>44810</v>
      </c>
      <c r="H108" s="141">
        <v>46636</v>
      </c>
      <c r="I108" s="110"/>
      <c r="J108" s="110"/>
      <c r="K108" s="110"/>
      <c r="L108" s="110"/>
      <c r="M108" s="110"/>
      <c r="N108" s="110"/>
      <c r="O108" s="110"/>
      <c r="P108" s="110"/>
      <c r="Q108" s="110"/>
      <c r="R108" s="110"/>
      <c r="S108" s="110"/>
      <c r="T108" s="110"/>
      <c r="U108" s="110"/>
      <c r="V108" s="110"/>
      <c r="W108" s="110"/>
      <c r="X108" s="110"/>
      <c r="Y108" s="110"/>
      <c r="Z108" s="110"/>
      <c r="AA108" s="110"/>
      <c r="AB108" s="110"/>
    </row>
    <row r="109" spans="1:28" ht="15.75" customHeight="1" x14ac:dyDescent="0.25">
      <c r="A109" s="123">
        <v>108</v>
      </c>
      <c r="B109" s="135" t="s">
        <v>1784</v>
      </c>
      <c r="C109" s="136" t="s">
        <v>37</v>
      </c>
      <c r="D109" s="110"/>
      <c r="E109" s="110"/>
      <c r="F109" s="139" t="s">
        <v>1851</v>
      </c>
      <c r="G109" s="141">
        <v>44810</v>
      </c>
      <c r="H109" s="141">
        <v>46636</v>
      </c>
      <c r="I109" s="110"/>
      <c r="J109" s="110"/>
      <c r="K109" s="110"/>
      <c r="L109" s="110"/>
      <c r="M109" s="110"/>
      <c r="N109" s="110"/>
      <c r="O109" s="110"/>
      <c r="P109" s="110"/>
      <c r="Q109" s="110"/>
      <c r="R109" s="110"/>
      <c r="S109" s="110"/>
      <c r="T109" s="110"/>
      <c r="U109" s="110"/>
      <c r="V109" s="110"/>
      <c r="W109" s="110"/>
      <c r="X109" s="110"/>
      <c r="Y109" s="110"/>
      <c r="Z109" s="110"/>
      <c r="AA109" s="110"/>
      <c r="AB109" s="110"/>
    </row>
    <row r="110" spans="1:28" ht="15.75" customHeight="1" x14ac:dyDescent="0.25">
      <c r="A110" s="142"/>
      <c r="B110" s="112"/>
      <c r="C110" s="110"/>
      <c r="D110" s="110"/>
      <c r="E110" s="110"/>
      <c r="F110" s="122"/>
      <c r="G110" s="112"/>
      <c r="H110" s="112"/>
      <c r="I110" s="110"/>
      <c r="J110" s="110"/>
      <c r="K110" s="110"/>
      <c r="L110" s="110"/>
      <c r="M110" s="110"/>
      <c r="N110" s="110"/>
      <c r="O110" s="110"/>
      <c r="P110" s="110"/>
      <c r="Q110" s="110"/>
      <c r="R110" s="110"/>
      <c r="S110" s="110"/>
      <c r="T110" s="110"/>
      <c r="U110" s="110"/>
      <c r="V110" s="110"/>
      <c r="W110" s="110"/>
      <c r="X110" s="110"/>
      <c r="Y110" s="110"/>
      <c r="Z110" s="110"/>
      <c r="AA110" s="110"/>
      <c r="AB110" s="110"/>
    </row>
    <row r="111" spans="1:28" ht="15.75" customHeight="1" x14ac:dyDescent="0.25">
      <c r="A111" s="142"/>
      <c r="B111" s="112"/>
      <c r="C111" s="110"/>
      <c r="D111" s="110"/>
      <c r="E111" s="110"/>
      <c r="F111" s="122"/>
      <c r="G111" s="112"/>
      <c r="H111" s="112"/>
      <c r="I111" s="110"/>
      <c r="J111" s="110"/>
      <c r="K111" s="110"/>
      <c r="L111" s="110"/>
      <c r="M111" s="110"/>
      <c r="N111" s="110"/>
      <c r="O111" s="110"/>
      <c r="P111" s="110"/>
      <c r="Q111" s="110"/>
      <c r="R111" s="110"/>
      <c r="S111" s="110"/>
      <c r="T111" s="110"/>
      <c r="U111" s="110"/>
      <c r="V111" s="110"/>
      <c r="W111" s="110"/>
      <c r="X111" s="110"/>
      <c r="Y111" s="110"/>
      <c r="Z111" s="110"/>
      <c r="AA111" s="110"/>
      <c r="AB111" s="110"/>
    </row>
    <row r="112" spans="1:28" ht="15.75" customHeight="1" x14ac:dyDescent="0.25">
      <c r="A112" s="143" t="s">
        <v>1852</v>
      </c>
      <c r="B112" s="144">
        <f>COUNTIF(B2:B111,C112)</f>
        <v>89</v>
      </c>
      <c r="C112" s="145" t="s">
        <v>1724</v>
      </c>
      <c r="D112" s="112"/>
      <c r="E112" s="112"/>
      <c r="F112" s="122"/>
      <c r="G112" s="112"/>
      <c r="H112" s="112"/>
      <c r="I112" s="110"/>
      <c r="J112" s="110"/>
      <c r="K112" s="110"/>
      <c r="L112" s="110"/>
      <c r="M112" s="110"/>
      <c r="N112" s="110"/>
      <c r="O112" s="110"/>
      <c r="P112" s="110"/>
      <c r="Q112" s="110"/>
      <c r="R112" s="110"/>
      <c r="S112" s="110"/>
      <c r="T112" s="110"/>
      <c r="U112" s="110"/>
      <c r="V112" s="110"/>
      <c r="W112" s="110"/>
      <c r="X112" s="110"/>
      <c r="Y112" s="110"/>
      <c r="Z112" s="110"/>
      <c r="AA112" s="110"/>
      <c r="AB112" s="110"/>
    </row>
    <row r="113" spans="1:28" ht="15.75" customHeight="1" x14ac:dyDescent="0.25">
      <c r="A113" s="146"/>
      <c r="B113" s="144">
        <f>COUNTIF(B2:B111,C113)</f>
        <v>19</v>
      </c>
      <c r="C113" s="147" t="s">
        <v>1784</v>
      </c>
      <c r="D113" s="135"/>
      <c r="E113" s="135"/>
      <c r="F113" s="122"/>
      <c r="G113" s="112"/>
      <c r="H113" s="112"/>
      <c r="I113" s="110"/>
      <c r="J113" s="110"/>
      <c r="K113" s="110"/>
      <c r="L113" s="110"/>
      <c r="M113" s="110"/>
      <c r="N113" s="110"/>
      <c r="O113" s="110"/>
      <c r="P113" s="110"/>
      <c r="Q113" s="110"/>
      <c r="R113" s="110"/>
      <c r="S113" s="110"/>
      <c r="T113" s="110"/>
      <c r="U113" s="110"/>
      <c r="V113" s="110"/>
      <c r="W113" s="110"/>
      <c r="X113" s="110"/>
      <c r="Y113" s="110"/>
      <c r="Z113" s="110"/>
      <c r="AA113" s="110"/>
      <c r="AB113" s="110"/>
    </row>
    <row r="114" spans="1:28" ht="15.75" customHeight="1" x14ac:dyDescent="0.25">
      <c r="A114" s="145"/>
      <c r="B114" s="148">
        <f>SUM(B112:B113)</f>
        <v>108</v>
      </c>
      <c r="C114" s="149" t="s">
        <v>43</v>
      </c>
      <c r="D114" s="110"/>
      <c r="E114" s="110"/>
      <c r="F114" s="122"/>
      <c r="G114" s="113"/>
      <c r="H114" s="112"/>
      <c r="I114" s="110"/>
      <c r="J114" s="110"/>
      <c r="K114" s="110"/>
      <c r="L114" s="110"/>
      <c r="M114" s="110"/>
      <c r="N114" s="110"/>
      <c r="O114" s="110"/>
      <c r="P114" s="110"/>
      <c r="Q114" s="110"/>
      <c r="R114" s="110"/>
      <c r="S114" s="110"/>
      <c r="T114" s="110"/>
      <c r="U114" s="110"/>
      <c r="V114" s="110"/>
      <c r="W114" s="110"/>
      <c r="X114" s="110"/>
      <c r="Y114" s="110"/>
      <c r="Z114" s="110"/>
      <c r="AA114" s="110"/>
      <c r="AB114" s="110"/>
    </row>
    <row r="115" spans="1:28" ht="15.75" customHeight="1" x14ac:dyDescent="0.25">
      <c r="A115" s="112"/>
      <c r="B115" s="112"/>
      <c r="C115" s="110"/>
      <c r="D115" s="110"/>
      <c r="E115" s="110"/>
      <c r="F115" s="122"/>
      <c r="G115" s="113"/>
      <c r="H115" s="112"/>
      <c r="I115" s="110"/>
      <c r="J115" s="110"/>
      <c r="K115" s="110"/>
      <c r="L115" s="110"/>
      <c r="M115" s="110"/>
      <c r="N115" s="110"/>
      <c r="O115" s="110"/>
      <c r="P115" s="110"/>
      <c r="Q115" s="110"/>
      <c r="R115" s="110"/>
      <c r="S115" s="110"/>
      <c r="T115" s="110"/>
      <c r="U115" s="110"/>
      <c r="V115" s="110"/>
      <c r="W115" s="110"/>
      <c r="X115" s="110"/>
      <c r="Y115" s="110"/>
      <c r="Z115" s="110"/>
      <c r="AA115" s="110"/>
      <c r="AB115" s="110"/>
    </row>
    <row r="116" spans="1:28" ht="15.75" customHeight="1" x14ac:dyDescent="0.25">
      <c r="A116" s="112"/>
      <c r="B116" s="112"/>
      <c r="C116" s="110"/>
      <c r="D116" s="110"/>
      <c r="E116" s="110"/>
      <c r="F116" s="122"/>
      <c r="G116" s="113"/>
      <c r="H116" s="112"/>
      <c r="I116" s="110"/>
      <c r="J116" s="110"/>
      <c r="K116" s="110"/>
      <c r="L116" s="110"/>
      <c r="M116" s="110"/>
      <c r="N116" s="110"/>
      <c r="O116" s="110"/>
      <c r="P116" s="110"/>
      <c r="Q116" s="110"/>
      <c r="R116" s="110"/>
      <c r="S116" s="110"/>
      <c r="T116" s="110"/>
      <c r="U116" s="110"/>
      <c r="V116" s="110"/>
      <c r="W116" s="110"/>
      <c r="X116" s="110"/>
      <c r="Y116" s="110"/>
      <c r="Z116" s="110"/>
      <c r="AA116" s="110"/>
      <c r="AB116" s="110"/>
    </row>
    <row r="117" spans="1:28" ht="15.75" customHeight="1" x14ac:dyDescent="0.25">
      <c r="A117" s="150" t="s">
        <v>1853</v>
      </c>
      <c r="B117" s="112"/>
      <c r="C117" s="110"/>
      <c r="D117" s="110"/>
      <c r="E117" s="110"/>
      <c r="F117" s="122"/>
      <c r="G117" s="113"/>
      <c r="H117" s="112"/>
      <c r="I117" s="110"/>
      <c r="J117" s="110"/>
      <c r="K117" s="110"/>
      <c r="L117" s="110"/>
      <c r="M117" s="110"/>
      <c r="N117" s="110"/>
      <c r="O117" s="110"/>
      <c r="P117" s="110"/>
      <c r="Q117" s="110"/>
      <c r="R117" s="110"/>
      <c r="S117" s="110"/>
      <c r="T117" s="110"/>
      <c r="U117" s="110"/>
      <c r="V117" s="110"/>
      <c r="W117" s="110"/>
      <c r="X117" s="110"/>
      <c r="Y117" s="110"/>
      <c r="Z117" s="110"/>
      <c r="AA117" s="110"/>
      <c r="AB117" s="110"/>
    </row>
    <row r="118" spans="1:28" ht="15" customHeight="1" x14ac:dyDescent="0.25">
      <c r="A118" s="121"/>
      <c r="B118" s="123" t="s">
        <v>1724</v>
      </c>
      <c r="C118" s="121" t="s">
        <v>17</v>
      </c>
      <c r="D118" s="121"/>
      <c r="E118" s="121"/>
      <c r="F118" s="122" t="s">
        <v>1854</v>
      </c>
      <c r="G118" s="124">
        <v>42828</v>
      </c>
      <c r="H118" s="151" t="s">
        <v>1855</v>
      </c>
      <c r="I118" s="121"/>
      <c r="J118" s="125"/>
      <c r="K118" s="125"/>
      <c r="L118" s="110"/>
      <c r="M118" s="110"/>
      <c r="N118" s="110"/>
      <c r="O118" s="110"/>
      <c r="P118" s="110"/>
      <c r="Q118" s="110"/>
      <c r="R118" s="110"/>
      <c r="S118" s="110"/>
      <c r="T118" s="110"/>
      <c r="U118" s="110"/>
      <c r="V118" s="110"/>
      <c r="W118" s="110"/>
      <c r="X118" s="110"/>
      <c r="Y118" s="110"/>
      <c r="Z118" s="110"/>
      <c r="AA118" s="110"/>
      <c r="AB118" s="110"/>
    </row>
    <row r="119" spans="1:28" ht="15" customHeight="1" x14ac:dyDescent="0.25">
      <c r="A119" s="123"/>
      <c r="B119" s="120" t="s">
        <v>1724</v>
      </c>
      <c r="C119" s="120" t="s">
        <v>1728</v>
      </c>
      <c r="D119" s="120"/>
      <c r="E119" s="120"/>
      <c r="F119" s="139" t="s">
        <v>1856</v>
      </c>
      <c r="G119" s="119" t="s">
        <v>1857</v>
      </c>
      <c r="H119" s="123" t="s">
        <v>1858</v>
      </c>
      <c r="I119" s="123" t="s">
        <v>1859</v>
      </c>
      <c r="J119" s="125"/>
      <c r="K119" s="125"/>
      <c r="L119" s="110"/>
      <c r="M119" s="110"/>
      <c r="N119" s="110"/>
      <c r="O119" s="110"/>
      <c r="P119" s="110"/>
      <c r="Q119" s="110"/>
      <c r="R119" s="110"/>
      <c r="S119" s="110"/>
      <c r="T119" s="110"/>
      <c r="U119" s="110"/>
      <c r="V119" s="110"/>
      <c r="W119" s="110"/>
      <c r="X119" s="110"/>
      <c r="Y119" s="110"/>
      <c r="Z119" s="110"/>
      <c r="AA119" s="110"/>
      <c r="AB119" s="110"/>
    </row>
    <row r="120" spans="1:28" ht="15" customHeight="1" x14ac:dyDescent="0.25">
      <c r="A120" s="120"/>
      <c r="B120" s="123" t="s">
        <v>1724</v>
      </c>
      <c r="C120" s="152" t="s">
        <v>1728</v>
      </c>
      <c r="D120" s="120"/>
      <c r="E120" s="120"/>
      <c r="F120" s="122" t="s">
        <v>1234</v>
      </c>
      <c r="G120" s="127">
        <v>42640</v>
      </c>
      <c r="H120" s="151" t="s">
        <v>1860</v>
      </c>
      <c r="I120" s="153" t="s">
        <v>1861</v>
      </c>
      <c r="J120" s="110"/>
      <c r="K120" s="110"/>
      <c r="L120" s="110"/>
      <c r="M120" s="110"/>
      <c r="N120" s="110"/>
      <c r="O120" s="110"/>
      <c r="P120" s="110"/>
      <c r="Q120" s="110"/>
      <c r="R120" s="110"/>
      <c r="S120" s="110"/>
      <c r="T120" s="110"/>
      <c r="U120" s="110"/>
      <c r="V120" s="110"/>
      <c r="W120" s="110"/>
      <c r="X120" s="110"/>
      <c r="Y120" s="110"/>
      <c r="Z120" s="110"/>
      <c r="AA120" s="110"/>
      <c r="AB120" s="110"/>
    </row>
    <row r="121" spans="1:28" ht="15.75" customHeight="1" x14ac:dyDescent="0.25">
      <c r="A121" s="112"/>
      <c r="B121" s="123" t="s">
        <v>1724</v>
      </c>
      <c r="C121" s="120" t="s">
        <v>41</v>
      </c>
      <c r="D121" s="110"/>
      <c r="E121" s="110"/>
      <c r="F121" s="122" t="s">
        <v>1862</v>
      </c>
      <c r="G121" s="127">
        <v>42726</v>
      </c>
      <c r="H121" s="154" t="s">
        <v>1863</v>
      </c>
      <c r="I121" s="154" t="s">
        <v>1864</v>
      </c>
      <c r="J121" s="110"/>
      <c r="K121" s="110"/>
      <c r="L121" s="110"/>
      <c r="M121" s="110"/>
      <c r="N121" s="110"/>
      <c r="O121" s="110"/>
      <c r="P121" s="110"/>
      <c r="Q121" s="110"/>
      <c r="R121" s="110"/>
      <c r="S121" s="110"/>
      <c r="T121" s="110"/>
      <c r="U121" s="110"/>
      <c r="V121" s="110"/>
      <c r="W121" s="110"/>
      <c r="X121" s="110"/>
      <c r="Y121" s="110"/>
      <c r="Z121" s="110"/>
      <c r="AA121" s="110"/>
      <c r="AB121" s="110"/>
    </row>
    <row r="122" spans="1:28" ht="15.75" customHeight="1" x14ac:dyDescent="0.25">
      <c r="A122" s="112"/>
      <c r="B122" s="123" t="s">
        <v>1724</v>
      </c>
      <c r="C122" s="120" t="s">
        <v>41</v>
      </c>
      <c r="D122" s="110"/>
      <c r="E122" s="110"/>
      <c r="F122" s="122" t="s">
        <v>1865</v>
      </c>
      <c r="G122" s="124">
        <v>43040</v>
      </c>
      <c r="H122" s="154" t="s">
        <v>1863</v>
      </c>
      <c r="I122" s="136" t="s">
        <v>1866</v>
      </c>
      <c r="J122" s="110"/>
      <c r="K122" s="110"/>
      <c r="L122" s="110"/>
      <c r="M122" s="110"/>
      <c r="N122" s="110"/>
      <c r="O122" s="110"/>
      <c r="P122" s="110"/>
      <c r="Q122" s="110"/>
      <c r="R122" s="110"/>
      <c r="S122" s="110"/>
      <c r="T122" s="110"/>
      <c r="U122" s="110"/>
      <c r="V122" s="110"/>
      <c r="W122" s="110"/>
      <c r="X122" s="110"/>
      <c r="Y122" s="110"/>
      <c r="Z122" s="110"/>
      <c r="AA122" s="110"/>
      <c r="AB122" s="110"/>
    </row>
    <row r="123" spans="1:28" ht="15.75" customHeight="1" x14ac:dyDescent="0.25">
      <c r="A123" s="112"/>
      <c r="B123" s="112"/>
      <c r="C123" s="110"/>
      <c r="D123" s="110"/>
      <c r="E123" s="110"/>
      <c r="F123" s="122"/>
      <c r="G123" s="113"/>
      <c r="H123" s="112"/>
      <c r="I123" s="110"/>
      <c r="J123" s="110"/>
      <c r="K123" s="110"/>
      <c r="L123" s="110"/>
      <c r="M123" s="110"/>
      <c r="N123" s="110"/>
      <c r="O123" s="110"/>
      <c r="P123" s="110"/>
      <c r="Q123" s="110"/>
      <c r="R123" s="110"/>
      <c r="S123" s="110"/>
      <c r="T123" s="110"/>
      <c r="U123" s="110"/>
      <c r="V123" s="110"/>
      <c r="W123" s="110"/>
      <c r="X123" s="110"/>
      <c r="Y123" s="110"/>
      <c r="Z123" s="110"/>
      <c r="AA123" s="110"/>
      <c r="AB123" s="110"/>
    </row>
    <row r="124" spans="1:28" ht="15.75" customHeight="1" x14ac:dyDescent="0.25">
      <c r="A124" s="112"/>
      <c r="B124" s="112"/>
      <c r="C124" s="110"/>
      <c r="D124" s="110"/>
      <c r="E124" s="110"/>
      <c r="F124" s="122"/>
      <c r="G124" s="113"/>
      <c r="H124" s="112"/>
      <c r="I124" s="110"/>
      <c r="J124" s="110"/>
      <c r="K124" s="110"/>
      <c r="L124" s="110"/>
      <c r="M124" s="110"/>
      <c r="N124" s="110"/>
      <c r="O124" s="110"/>
      <c r="P124" s="110"/>
      <c r="Q124" s="110"/>
      <c r="R124" s="110"/>
      <c r="S124" s="110"/>
      <c r="T124" s="110"/>
      <c r="U124" s="110"/>
      <c r="V124" s="110"/>
      <c r="W124" s="110"/>
      <c r="X124" s="110"/>
      <c r="Y124" s="110"/>
      <c r="Z124" s="110"/>
      <c r="AA124" s="110"/>
      <c r="AB124" s="110"/>
    </row>
    <row r="125" spans="1:28" ht="15.75" customHeight="1" x14ac:dyDescent="0.25">
      <c r="A125" s="112"/>
      <c r="B125" s="112"/>
      <c r="C125" s="110"/>
      <c r="D125" s="110"/>
      <c r="E125" s="110"/>
      <c r="F125" s="122"/>
      <c r="G125" s="113"/>
      <c r="H125" s="112"/>
      <c r="I125" s="110"/>
      <c r="J125" s="110"/>
      <c r="K125" s="110"/>
      <c r="L125" s="110"/>
      <c r="M125" s="110"/>
      <c r="N125" s="110"/>
      <c r="O125" s="110"/>
      <c r="P125" s="110"/>
      <c r="Q125" s="110"/>
      <c r="R125" s="110"/>
      <c r="S125" s="110"/>
      <c r="T125" s="110"/>
      <c r="U125" s="110"/>
      <c r="V125" s="110"/>
      <c r="W125" s="110"/>
      <c r="X125" s="110"/>
      <c r="Y125" s="110"/>
      <c r="Z125" s="110"/>
      <c r="AA125" s="110"/>
      <c r="AB125" s="110"/>
    </row>
    <row r="126" spans="1:28" ht="15.75" customHeight="1" x14ac:dyDescent="0.25">
      <c r="A126" s="112"/>
      <c r="B126" s="112"/>
      <c r="C126" s="136"/>
      <c r="D126" s="110"/>
      <c r="E126" s="110"/>
      <c r="F126" s="122"/>
      <c r="G126" s="113"/>
      <c r="H126" s="112"/>
      <c r="I126" s="110"/>
      <c r="J126" s="110"/>
      <c r="K126" s="110"/>
      <c r="L126" s="110"/>
      <c r="M126" s="110"/>
      <c r="N126" s="110"/>
      <c r="O126" s="110"/>
      <c r="P126" s="110"/>
      <c r="Q126" s="110"/>
      <c r="R126" s="110"/>
      <c r="S126" s="110"/>
      <c r="T126" s="110"/>
      <c r="U126" s="110"/>
      <c r="V126" s="110"/>
      <c r="W126" s="110"/>
      <c r="X126" s="110"/>
      <c r="Y126" s="110"/>
      <c r="Z126" s="110"/>
      <c r="AA126" s="110"/>
      <c r="AB126" s="110"/>
    </row>
    <row r="127" spans="1:28" ht="15.75" customHeight="1" x14ac:dyDescent="0.25">
      <c r="A127" s="112"/>
      <c r="B127" s="112"/>
      <c r="C127" s="136"/>
      <c r="D127" s="110"/>
      <c r="E127" s="110"/>
      <c r="F127" s="122"/>
      <c r="G127" s="113"/>
      <c r="H127" s="112"/>
      <c r="I127" s="110"/>
      <c r="J127" s="110"/>
      <c r="K127" s="110"/>
      <c r="L127" s="110"/>
      <c r="M127" s="110"/>
      <c r="N127" s="110"/>
      <c r="O127" s="110"/>
      <c r="P127" s="110"/>
      <c r="Q127" s="110"/>
      <c r="R127" s="110"/>
      <c r="S127" s="110"/>
      <c r="T127" s="110"/>
      <c r="U127" s="110"/>
      <c r="V127" s="110"/>
      <c r="W127" s="110"/>
      <c r="X127" s="110"/>
      <c r="Y127" s="110"/>
      <c r="Z127" s="110"/>
      <c r="AA127" s="110"/>
      <c r="AB127" s="110"/>
    </row>
    <row r="128" spans="1:28" ht="15.75" customHeight="1" x14ac:dyDescent="0.25">
      <c r="A128" s="112"/>
      <c r="B128" s="112"/>
      <c r="C128" s="110"/>
      <c r="D128" s="110"/>
      <c r="E128" s="110"/>
      <c r="F128" s="122"/>
      <c r="G128" s="113"/>
      <c r="H128" s="112"/>
      <c r="I128" s="110"/>
      <c r="J128" s="110"/>
      <c r="K128" s="110"/>
      <c r="L128" s="110"/>
      <c r="M128" s="110"/>
      <c r="N128" s="110"/>
      <c r="O128" s="110"/>
      <c r="P128" s="110"/>
      <c r="Q128" s="110"/>
      <c r="R128" s="110"/>
      <c r="S128" s="110"/>
      <c r="T128" s="110"/>
      <c r="U128" s="110"/>
      <c r="V128" s="110"/>
      <c r="W128" s="110"/>
      <c r="X128" s="110"/>
      <c r="Y128" s="110"/>
      <c r="Z128" s="110"/>
      <c r="AA128" s="110"/>
      <c r="AB128" s="110"/>
    </row>
    <row r="129" spans="1:28" ht="15.75" customHeight="1" x14ac:dyDescent="0.25">
      <c r="A129" s="112"/>
      <c r="B129" s="112"/>
      <c r="C129" s="110"/>
      <c r="D129" s="110"/>
      <c r="E129" s="110"/>
      <c r="F129" s="122"/>
      <c r="G129" s="113"/>
      <c r="H129" s="112"/>
      <c r="I129" s="110"/>
      <c r="J129" s="110"/>
      <c r="K129" s="110"/>
      <c r="L129" s="110"/>
      <c r="M129" s="110"/>
      <c r="N129" s="110"/>
      <c r="O129" s="110"/>
      <c r="P129" s="110"/>
      <c r="Q129" s="110"/>
      <c r="R129" s="110"/>
      <c r="S129" s="110"/>
      <c r="T129" s="110"/>
      <c r="U129" s="110"/>
      <c r="V129" s="110"/>
      <c r="W129" s="110"/>
      <c r="X129" s="110"/>
      <c r="Y129" s="110"/>
      <c r="Z129" s="110"/>
      <c r="AA129" s="110"/>
      <c r="AB129" s="110"/>
    </row>
    <row r="130" spans="1:28" ht="15.75" customHeight="1" x14ac:dyDescent="0.25">
      <c r="A130" s="112"/>
      <c r="B130" s="112"/>
      <c r="C130" s="110"/>
      <c r="D130" s="110"/>
      <c r="E130" s="110"/>
      <c r="F130" s="122"/>
      <c r="G130" s="113"/>
      <c r="H130" s="112"/>
      <c r="I130" s="110"/>
      <c r="J130" s="110"/>
      <c r="K130" s="110"/>
      <c r="L130" s="110"/>
      <c r="M130" s="110"/>
      <c r="N130" s="110"/>
      <c r="O130" s="110"/>
      <c r="P130" s="110"/>
      <c r="Q130" s="110"/>
      <c r="R130" s="110"/>
      <c r="S130" s="110"/>
      <c r="T130" s="110"/>
      <c r="U130" s="110"/>
      <c r="V130" s="110"/>
      <c r="W130" s="110"/>
      <c r="X130" s="110"/>
      <c r="Y130" s="110"/>
      <c r="Z130" s="110"/>
      <c r="AA130" s="110"/>
      <c r="AB130" s="110"/>
    </row>
    <row r="131" spans="1:28" ht="15.75" customHeight="1" x14ac:dyDescent="0.25">
      <c r="A131" s="112"/>
      <c r="B131" s="112"/>
      <c r="C131" s="110"/>
      <c r="D131" s="110"/>
      <c r="E131" s="110"/>
      <c r="F131" s="122"/>
      <c r="G131" s="113"/>
      <c r="H131" s="112"/>
      <c r="I131" s="110"/>
      <c r="J131" s="110"/>
      <c r="K131" s="110"/>
      <c r="L131" s="110"/>
      <c r="M131" s="110"/>
      <c r="N131" s="110"/>
      <c r="O131" s="110"/>
      <c r="P131" s="110"/>
      <c r="Q131" s="110"/>
      <c r="R131" s="110"/>
      <c r="S131" s="110"/>
      <c r="T131" s="110"/>
      <c r="U131" s="110"/>
      <c r="V131" s="110"/>
      <c r="W131" s="110"/>
      <c r="X131" s="110"/>
      <c r="Y131" s="110"/>
      <c r="Z131" s="110"/>
      <c r="AA131" s="110"/>
      <c r="AB131" s="110"/>
    </row>
    <row r="132" spans="1:28" ht="15.75" customHeight="1" x14ac:dyDescent="0.25">
      <c r="A132" s="112"/>
      <c r="B132" s="112"/>
      <c r="C132" s="110"/>
      <c r="D132" s="110"/>
      <c r="E132" s="110"/>
      <c r="F132" s="122"/>
      <c r="G132" s="113"/>
      <c r="H132" s="112"/>
      <c r="I132" s="110"/>
      <c r="J132" s="110"/>
      <c r="K132" s="110"/>
      <c r="L132" s="110"/>
      <c r="M132" s="110"/>
      <c r="N132" s="110"/>
      <c r="O132" s="110"/>
      <c r="P132" s="110"/>
      <c r="Q132" s="110"/>
      <c r="R132" s="110"/>
      <c r="S132" s="110"/>
      <c r="T132" s="110"/>
      <c r="U132" s="110"/>
      <c r="V132" s="110"/>
      <c r="W132" s="110"/>
      <c r="X132" s="110"/>
      <c r="Y132" s="110"/>
      <c r="Z132" s="110"/>
      <c r="AA132" s="110"/>
      <c r="AB132" s="110"/>
    </row>
    <row r="133" spans="1:28" ht="15.75" customHeight="1" x14ac:dyDescent="0.25">
      <c r="A133" s="112"/>
      <c r="B133" s="112"/>
      <c r="C133" s="110"/>
      <c r="D133" s="110"/>
      <c r="E133" s="110"/>
      <c r="F133" s="122"/>
      <c r="G133" s="113"/>
      <c r="H133" s="112"/>
      <c r="I133" s="110"/>
      <c r="J133" s="110"/>
      <c r="K133" s="110"/>
      <c r="L133" s="110"/>
      <c r="M133" s="110"/>
      <c r="N133" s="110"/>
      <c r="O133" s="110"/>
      <c r="P133" s="110"/>
      <c r="Q133" s="110"/>
      <c r="R133" s="110"/>
      <c r="S133" s="110"/>
      <c r="T133" s="110"/>
      <c r="U133" s="110"/>
      <c r="V133" s="110"/>
      <c r="W133" s="110"/>
      <c r="X133" s="110"/>
      <c r="Y133" s="110"/>
      <c r="Z133" s="110"/>
      <c r="AA133" s="110"/>
      <c r="AB133" s="110"/>
    </row>
    <row r="134" spans="1:28" ht="15.75" customHeight="1" x14ac:dyDescent="0.25">
      <c r="A134" s="112"/>
      <c r="B134" s="112"/>
      <c r="C134" s="110"/>
      <c r="D134" s="110"/>
      <c r="E134" s="110"/>
      <c r="F134" s="122"/>
      <c r="G134" s="113"/>
      <c r="H134" s="112"/>
      <c r="I134" s="110"/>
      <c r="J134" s="110"/>
      <c r="K134" s="110"/>
      <c r="L134" s="110"/>
      <c r="M134" s="110"/>
      <c r="N134" s="110"/>
      <c r="O134" s="110"/>
      <c r="P134" s="110"/>
      <c r="Q134" s="110"/>
      <c r="R134" s="110"/>
      <c r="S134" s="110"/>
      <c r="T134" s="110"/>
      <c r="U134" s="110"/>
      <c r="V134" s="110"/>
      <c r="W134" s="110"/>
      <c r="X134" s="110"/>
      <c r="Y134" s="110"/>
      <c r="Z134" s="110"/>
      <c r="AA134" s="110"/>
      <c r="AB134" s="110"/>
    </row>
    <row r="135" spans="1:28" ht="15.75" customHeight="1" x14ac:dyDescent="0.25">
      <c r="A135" s="112"/>
      <c r="B135" s="112"/>
      <c r="C135" s="110"/>
      <c r="D135" s="110"/>
      <c r="E135" s="110"/>
      <c r="F135" s="122"/>
      <c r="G135" s="113"/>
      <c r="H135" s="112"/>
      <c r="I135" s="110"/>
      <c r="J135" s="110"/>
      <c r="K135" s="110"/>
      <c r="L135" s="110"/>
      <c r="M135" s="110"/>
      <c r="N135" s="110"/>
      <c r="O135" s="110"/>
      <c r="P135" s="110"/>
      <c r="Q135" s="110"/>
      <c r="R135" s="110"/>
      <c r="S135" s="110"/>
      <c r="T135" s="110"/>
      <c r="U135" s="110"/>
      <c r="V135" s="110"/>
      <c r="W135" s="110"/>
      <c r="X135" s="110"/>
      <c r="Y135" s="110"/>
      <c r="Z135" s="110"/>
      <c r="AA135" s="110"/>
      <c r="AB135" s="110"/>
    </row>
    <row r="136" spans="1:28" ht="15.75" customHeight="1" x14ac:dyDescent="0.25">
      <c r="A136" s="112"/>
      <c r="B136" s="112"/>
      <c r="C136" s="110"/>
      <c r="D136" s="110"/>
      <c r="E136" s="110"/>
      <c r="F136" s="122"/>
      <c r="G136" s="113"/>
      <c r="H136" s="112"/>
      <c r="I136" s="110"/>
      <c r="J136" s="110"/>
      <c r="K136" s="110"/>
      <c r="L136" s="110"/>
      <c r="M136" s="110"/>
      <c r="N136" s="110"/>
      <c r="O136" s="110"/>
      <c r="P136" s="110"/>
      <c r="Q136" s="110"/>
      <c r="R136" s="110"/>
      <c r="S136" s="110"/>
      <c r="T136" s="110"/>
      <c r="U136" s="110"/>
      <c r="V136" s="110"/>
      <c r="W136" s="110"/>
      <c r="X136" s="110"/>
      <c r="Y136" s="110"/>
      <c r="Z136" s="110"/>
      <c r="AA136" s="110"/>
      <c r="AB136" s="110"/>
    </row>
    <row r="137" spans="1:28" ht="15.75" customHeight="1" x14ac:dyDescent="0.25">
      <c r="A137" s="112"/>
      <c r="B137" s="112"/>
      <c r="C137" s="110"/>
      <c r="D137" s="110"/>
      <c r="E137" s="110"/>
      <c r="F137" s="122"/>
      <c r="G137" s="113"/>
      <c r="H137" s="112"/>
      <c r="I137" s="110"/>
      <c r="J137" s="110"/>
      <c r="K137" s="110"/>
      <c r="L137" s="110"/>
      <c r="M137" s="110"/>
      <c r="N137" s="110"/>
      <c r="O137" s="110"/>
      <c r="P137" s="110"/>
      <c r="Q137" s="110"/>
      <c r="R137" s="110"/>
      <c r="S137" s="110"/>
      <c r="T137" s="110"/>
      <c r="U137" s="110"/>
      <c r="V137" s="110"/>
      <c r="W137" s="110"/>
      <c r="X137" s="110"/>
      <c r="Y137" s="110"/>
      <c r="Z137" s="110"/>
      <c r="AA137" s="110"/>
      <c r="AB137" s="110"/>
    </row>
    <row r="138" spans="1:28" ht="15.75" customHeight="1" x14ac:dyDescent="0.25">
      <c r="A138" s="112"/>
      <c r="B138" s="112"/>
      <c r="C138" s="110"/>
      <c r="D138" s="110"/>
      <c r="E138" s="110"/>
      <c r="F138" s="122"/>
      <c r="G138" s="113"/>
      <c r="H138" s="112"/>
      <c r="I138" s="110"/>
      <c r="J138" s="110"/>
      <c r="K138" s="110"/>
      <c r="L138" s="110"/>
      <c r="M138" s="110"/>
      <c r="N138" s="110"/>
      <c r="O138" s="110"/>
      <c r="P138" s="110"/>
      <c r="Q138" s="110"/>
      <c r="R138" s="110"/>
      <c r="S138" s="110"/>
      <c r="T138" s="110"/>
      <c r="U138" s="110"/>
      <c r="V138" s="110"/>
      <c r="W138" s="110"/>
      <c r="X138" s="110"/>
      <c r="Y138" s="110"/>
      <c r="Z138" s="110"/>
      <c r="AA138" s="110"/>
      <c r="AB138" s="110"/>
    </row>
    <row r="139" spans="1:28" ht="15.75" customHeight="1" x14ac:dyDescent="0.25">
      <c r="A139" s="112"/>
      <c r="B139" s="112"/>
      <c r="C139" s="110"/>
      <c r="D139" s="110"/>
      <c r="E139" s="110"/>
      <c r="F139" s="122"/>
      <c r="G139" s="113"/>
      <c r="H139" s="112"/>
      <c r="I139" s="110"/>
      <c r="J139" s="110"/>
      <c r="K139" s="110"/>
      <c r="L139" s="110"/>
      <c r="M139" s="110"/>
      <c r="N139" s="110"/>
      <c r="O139" s="110"/>
      <c r="P139" s="110"/>
      <c r="Q139" s="110"/>
      <c r="R139" s="110"/>
      <c r="S139" s="110"/>
      <c r="T139" s="110"/>
      <c r="U139" s="110"/>
      <c r="V139" s="110"/>
      <c r="W139" s="110"/>
      <c r="X139" s="110"/>
      <c r="Y139" s="110"/>
      <c r="Z139" s="110"/>
      <c r="AA139" s="110"/>
      <c r="AB139" s="110"/>
    </row>
    <row r="140" spans="1:28" ht="15.75" customHeight="1" x14ac:dyDescent="0.25">
      <c r="A140" s="112"/>
      <c r="B140" s="112"/>
      <c r="C140" s="110"/>
      <c r="D140" s="110"/>
      <c r="E140" s="110"/>
      <c r="F140" s="122"/>
      <c r="G140" s="113"/>
      <c r="H140" s="112"/>
      <c r="I140" s="110"/>
      <c r="J140" s="110"/>
      <c r="K140" s="110"/>
      <c r="L140" s="110"/>
      <c r="M140" s="110"/>
      <c r="N140" s="110"/>
      <c r="O140" s="110"/>
      <c r="P140" s="110"/>
      <c r="Q140" s="110"/>
      <c r="R140" s="110"/>
      <c r="S140" s="110"/>
      <c r="T140" s="110"/>
      <c r="U140" s="110"/>
      <c r="V140" s="110"/>
      <c r="W140" s="110"/>
      <c r="X140" s="110"/>
      <c r="Y140" s="110"/>
      <c r="Z140" s="110"/>
      <c r="AA140" s="110"/>
      <c r="AB140" s="110"/>
    </row>
    <row r="141" spans="1:28" ht="15.75" customHeight="1" x14ac:dyDescent="0.25">
      <c r="A141" s="112"/>
      <c r="B141" s="112"/>
      <c r="C141" s="110"/>
      <c r="D141" s="110"/>
      <c r="E141" s="110"/>
      <c r="F141" s="122"/>
      <c r="G141" s="113"/>
      <c r="H141" s="112"/>
      <c r="I141" s="110"/>
      <c r="J141" s="110"/>
      <c r="K141" s="110"/>
      <c r="L141" s="110"/>
      <c r="M141" s="110"/>
      <c r="N141" s="110"/>
      <c r="O141" s="110"/>
      <c r="P141" s="110"/>
      <c r="Q141" s="110"/>
      <c r="R141" s="110"/>
      <c r="S141" s="110"/>
      <c r="T141" s="110"/>
      <c r="U141" s="110"/>
      <c r="V141" s="110"/>
      <c r="W141" s="110"/>
      <c r="X141" s="110"/>
      <c r="Y141" s="110"/>
      <c r="Z141" s="110"/>
      <c r="AA141" s="110"/>
      <c r="AB141" s="110"/>
    </row>
    <row r="142" spans="1:28" ht="15.75" customHeight="1" x14ac:dyDescent="0.25">
      <c r="A142" s="112"/>
      <c r="B142" s="112"/>
      <c r="C142" s="110"/>
      <c r="D142" s="110"/>
      <c r="E142" s="110"/>
      <c r="F142" s="122"/>
      <c r="G142" s="113"/>
      <c r="H142" s="112"/>
      <c r="I142" s="110"/>
      <c r="J142" s="110"/>
      <c r="K142" s="110"/>
      <c r="L142" s="110"/>
      <c r="M142" s="110"/>
      <c r="N142" s="110"/>
      <c r="O142" s="110"/>
      <c r="P142" s="110"/>
      <c r="Q142" s="110"/>
      <c r="R142" s="110"/>
      <c r="S142" s="110"/>
      <c r="T142" s="110"/>
      <c r="U142" s="110"/>
      <c r="V142" s="110"/>
      <c r="W142" s="110"/>
      <c r="X142" s="110"/>
      <c r="Y142" s="110"/>
      <c r="Z142" s="110"/>
      <c r="AA142" s="110"/>
      <c r="AB142" s="110"/>
    </row>
    <row r="143" spans="1:28" ht="15.75" customHeight="1" x14ac:dyDescent="0.25">
      <c r="A143" s="112"/>
      <c r="B143" s="112"/>
      <c r="C143" s="110"/>
      <c r="D143" s="110"/>
      <c r="E143" s="110"/>
      <c r="F143" s="122"/>
      <c r="G143" s="113"/>
      <c r="H143" s="112"/>
      <c r="I143" s="110"/>
      <c r="J143" s="110"/>
      <c r="K143" s="110"/>
      <c r="L143" s="110"/>
      <c r="M143" s="110"/>
      <c r="N143" s="110"/>
      <c r="O143" s="110"/>
      <c r="P143" s="110"/>
      <c r="Q143" s="110"/>
      <c r="R143" s="110"/>
      <c r="S143" s="110"/>
      <c r="T143" s="110"/>
      <c r="U143" s="110"/>
      <c r="V143" s="110"/>
      <c r="W143" s="110"/>
      <c r="X143" s="110"/>
      <c r="Y143" s="110"/>
      <c r="Z143" s="110"/>
      <c r="AA143" s="110"/>
      <c r="AB143" s="110"/>
    </row>
    <row r="144" spans="1:28" ht="15.75" customHeight="1" x14ac:dyDescent="0.25">
      <c r="A144" s="112"/>
      <c r="B144" s="112"/>
      <c r="C144" s="110"/>
      <c r="D144" s="110"/>
      <c r="E144" s="110"/>
      <c r="F144" s="122"/>
      <c r="G144" s="113"/>
      <c r="H144" s="112"/>
      <c r="I144" s="110"/>
      <c r="J144" s="110"/>
      <c r="K144" s="110"/>
      <c r="L144" s="110"/>
      <c r="M144" s="110"/>
      <c r="N144" s="110"/>
      <c r="O144" s="110"/>
      <c r="P144" s="110"/>
      <c r="Q144" s="110"/>
      <c r="R144" s="110"/>
      <c r="S144" s="110"/>
      <c r="T144" s="110"/>
      <c r="U144" s="110"/>
      <c r="V144" s="110"/>
      <c r="W144" s="110"/>
      <c r="X144" s="110"/>
      <c r="Y144" s="110"/>
      <c r="Z144" s="110"/>
      <c r="AA144" s="110"/>
      <c r="AB144" s="110"/>
    </row>
    <row r="145" spans="1:28" ht="15.75" customHeight="1" x14ac:dyDescent="0.25">
      <c r="A145" s="112"/>
      <c r="B145" s="112"/>
      <c r="C145" s="110"/>
      <c r="D145" s="110"/>
      <c r="E145" s="110"/>
      <c r="F145" s="122"/>
      <c r="G145" s="113"/>
      <c r="H145" s="112"/>
      <c r="I145" s="110"/>
      <c r="J145" s="110"/>
      <c r="K145" s="110"/>
      <c r="L145" s="110"/>
      <c r="M145" s="110"/>
      <c r="N145" s="110"/>
      <c r="O145" s="110"/>
      <c r="P145" s="110"/>
      <c r="Q145" s="110"/>
      <c r="R145" s="110"/>
      <c r="S145" s="110"/>
      <c r="T145" s="110"/>
      <c r="U145" s="110"/>
      <c r="V145" s="110"/>
      <c r="W145" s="110"/>
      <c r="X145" s="110"/>
      <c r="Y145" s="110"/>
      <c r="Z145" s="110"/>
      <c r="AA145" s="110"/>
      <c r="AB145" s="110"/>
    </row>
    <row r="146" spans="1:28" ht="15.75" customHeight="1" x14ac:dyDescent="0.25">
      <c r="A146" s="112"/>
      <c r="B146" s="112"/>
      <c r="C146" s="110"/>
      <c r="D146" s="110"/>
      <c r="E146" s="110"/>
      <c r="F146" s="122"/>
      <c r="G146" s="113"/>
      <c r="H146" s="112"/>
      <c r="I146" s="110"/>
      <c r="J146" s="110"/>
      <c r="K146" s="110"/>
      <c r="L146" s="110"/>
      <c r="M146" s="110"/>
      <c r="N146" s="110"/>
      <c r="O146" s="110"/>
      <c r="P146" s="110"/>
      <c r="Q146" s="110"/>
      <c r="R146" s="110"/>
      <c r="S146" s="110"/>
      <c r="T146" s="110"/>
      <c r="U146" s="110"/>
      <c r="V146" s="110"/>
      <c r="W146" s="110"/>
      <c r="X146" s="110"/>
      <c r="Y146" s="110"/>
      <c r="Z146" s="110"/>
      <c r="AA146" s="110"/>
      <c r="AB146" s="110"/>
    </row>
    <row r="147" spans="1:28" ht="15.75" customHeight="1" x14ac:dyDescent="0.25">
      <c r="A147" s="112"/>
      <c r="B147" s="112"/>
      <c r="C147" s="110"/>
      <c r="D147" s="110"/>
      <c r="E147" s="110"/>
      <c r="F147" s="122"/>
      <c r="G147" s="113"/>
      <c r="H147" s="112"/>
      <c r="I147" s="110"/>
      <c r="J147" s="110"/>
      <c r="K147" s="110"/>
      <c r="L147" s="110"/>
      <c r="M147" s="110"/>
      <c r="N147" s="110"/>
      <c r="O147" s="110"/>
      <c r="P147" s="110"/>
      <c r="Q147" s="110"/>
      <c r="R147" s="110"/>
      <c r="S147" s="110"/>
      <c r="T147" s="110"/>
      <c r="U147" s="110"/>
      <c r="V147" s="110"/>
      <c r="W147" s="110"/>
      <c r="X147" s="110"/>
      <c r="Y147" s="110"/>
      <c r="Z147" s="110"/>
      <c r="AA147" s="110"/>
      <c r="AB147" s="110"/>
    </row>
    <row r="148" spans="1:28" ht="15.75" customHeight="1" x14ac:dyDescent="0.25">
      <c r="A148" s="112"/>
      <c r="B148" s="112"/>
      <c r="C148" s="110"/>
      <c r="D148" s="110"/>
      <c r="E148" s="110"/>
      <c r="F148" s="122"/>
      <c r="G148" s="113"/>
      <c r="H148" s="112"/>
      <c r="I148" s="110"/>
      <c r="J148" s="110"/>
      <c r="K148" s="110"/>
      <c r="L148" s="110"/>
      <c r="M148" s="110"/>
      <c r="N148" s="110"/>
      <c r="O148" s="110"/>
      <c r="P148" s="110"/>
      <c r="Q148" s="110"/>
      <c r="R148" s="110"/>
      <c r="S148" s="110"/>
      <c r="T148" s="110"/>
      <c r="U148" s="110"/>
      <c r="V148" s="110"/>
      <c r="W148" s="110"/>
      <c r="X148" s="110"/>
      <c r="Y148" s="110"/>
      <c r="Z148" s="110"/>
      <c r="AA148" s="110"/>
      <c r="AB148" s="110"/>
    </row>
    <row r="149" spans="1:28" ht="15.75" customHeight="1" x14ac:dyDescent="0.25">
      <c r="A149" s="112"/>
      <c r="B149" s="112"/>
      <c r="C149" s="110"/>
      <c r="D149" s="110"/>
      <c r="E149" s="110"/>
      <c r="F149" s="122"/>
      <c r="G149" s="113"/>
      <c r="H149" s="112"/>
      <c r="I149" s="110"/>
      <c r="J149" s="110"/>
      <c r="K149" s="110"/>
      <c r="L149" s="110"/>
      <c r="M149" s="110"/>
      <c r="N149" s="110"/>
      <c r="O149" s="110"/>
      <c r="P149" s="110"/>
      <c r="Q149" s="110"/>
      <c r="R149" s="110"/>
      <c r="S149" s="110"/>
      <c r="T149" s="110"/>
      <c r="U149" s="110"/>
      <c r="V149" s="110"/>
      <c r="W149" s="110"/>
      <c r="X149" s="110"/>
      <c r="Y149" s="110"/>
      <c r="Z149" s="110"/>
      <c r="AA149" s="110"/>
      <c r="AB149" s="110"/>
    </row>
    <row r="150" spans="1:28" ht="15.75" customHeight="1" x14ac:dyDescent="0.25">
      <c r="A150" s="112"/>
      <c r="B150" s="112"/>
      <c r="C150" s="110"/>
      <c r="D150" s="110"/>
      <c r="E150" s="110"/>
      <c r="F150" s="122"/>
      <c r="G150" s="113"/>
      <c r="H150" s="112"/>
      <c r="I150" s="110"/>
      <c r="J150" s="110"/>
      <c r="K150" s="110"/>
      <c r="L150" s="110"/>
      <c r="M150" s="110"/>
      <c r="N150" s="110"/>
      <c r="O150" s="110"/>
      <c r="P150" s="110"/>
      <c r="Q150" s="110"/>
      <c r="R150" s="110"/>
      <c r="S150" s="110"/>
      <c r="T150" s="110"/>
      <c r="U150" s="110"/>
      <c r="V150" s="110"/>
      <c r="W150" s="110"/>
      <c r="X150" s="110"/>
      <c r="Y150" s="110"/>
      <c r="Z150" s="110"/>
      <c r="AA150" s="110"/>
      <c r="AB150" s="110"/>
    </row>
    <row r="151" spans="1:28" ht="15.75" customHeight="1" x14ac:dyDescent="0.25">
      <c r="A151" s="112"/>
      <c r="B151" s="112"/>
      <c r="C151" s="110"/>
      <c r="D151" s="110"/>
      <c r="E151" s="110"/>
      <c r="F151" s="122"/>
      <c r="G151" s="113"/>
      <c r="H151" s="112"/>
      <c r="I151" s="110"/>
      <c r="J151" s="110"/>
      <c r="K151" s="110"/>
      <c r="L151" s="110"/>
      <c r="M151" s="110"/>
      <c r="N151" s="110"/>
      <c r="O151" s="110"/>
      <c r="P151" s="110"/>
      <c r="Q151" s="110"/>
      <c r="R151" s="110"/>
      <c r="S151" s="110"/>
      <c r="T151" s="110"/>
      <c r="U151" s="110"/>
      <c r="V151" s="110"/>
      <c r="W151" s="110"/>
      <c r="X151" s="110"/>
      <c r="Y151" s="110"/>
      <c r="Z151" s="110"/>
      <c r="AA151" s="110"/>
      <c r="AB151" s="110"/>
    </row>
    <row r="152" spans="1:28" ht="15.75" customHeight="1" x14ac:dyDescent="0.25">
      <c r="A152" s="112"/>
      <c r="B152" s="112"/>
      <c r="C152" s="110"/>
      <c r="D152" s="110"/>
      <c r="E152" s="110"/>
      <c r="F152" s="122"/>
      <c r="G152" s="113"/>
      <c r="H152" s="112"/>
      <c r="I152" s="110"/>
      <c r="J152" s="110"/>
      <c r="K152" s="110"/>
      <c r="L152" s="110"/>
      <c r="M152" s="110"/>
      <c r="N152" s="110"/>
      <c r="O152" s="110"/>
      <c r="P152" s="110"/>
      <c r="Q152" s="110"/>
      <c r="R152" s="110"/>
      <c r="S152" s="110"/>
      <c r="T152" s="110"/>
      <c r="U152" s="110"/>
      <c r="V152" s="110"/>
      <c r="W152" s="110"/>
      <c r="X152" s="110"/>
      <c r="Y152" s="110"/>
      <c r="Z152" s="110"/>
      <c r="AA152" s="110"/>
      <c r="AB152" s="110"/>
    </row>
    <row r="153" spans="1:28" ht="15.75" customHeight="1" x14ac:dyDescent="0.25">
      <c r="A153" s="112"/>
      <c r="B153" s="112"/>
      <c r="C153" s="110"/>
      <c r="D153" s="110"/>
      <c r="E153" s="110"/>
      <c r="F153" s="122"/>
      <c r="G153" s="113"/>
      <c r="H153" s="112"/>
      <c r="I153" s="110"/>
      <c r="J153" s="110"/>
      <c r="K153" s="110"/>
      <c r="L153" s="110"/>
      <c r="M153" s="110"/>
      <c r="N153" s="110"/>
      <c r="O153" s="110"/>
      <c r="P153" s="110"/>
      <c r="Q153" s="110"/>
      <c r="R153" s="110"/>
      <c r="S153" s="110"/>
      <c r="T153" s="110"/>
      <c r="U153" s="110"/>
      <c r="V153" s="110"/>
      <c r="W153" s="110"/>
      <c r="X153" s="110"/>
      <c r="Y153" s="110"/>
      <c r="Z153" s="110"/>
      <c r="AA153" s="110"/>
      <c r="AB153" s="110"/>
    </row>
    <row r="154" spans="1:28" ht="15.75" customHeight="1" x14ac:dyDescent="0.25">
      <c r="A154" s="112"/>
      <c r="B154" s="112"/>
      <c r="C154" s="110"/>
      <c r="D154" s="110"/>
      <c r="E154" s="110"/>
      <c r="F154" s="122"/>
      <c r="G154" s="113"/>
      <c r="H154" s="112"/>
      <c r="I154" s="110"/>
      <c r="J154" s="110"/>
      <c r="K154" s="110"/>
      <c r="L154" s="110"/>
      <c r="M154" s="110"/>
      <c r="N154" s="110"/>
      <c r="O154" s="110"/>
      <c r="P154" s="110"/>
      <c r="Q154" s="110"/>
      <c r="R154" s="110"/>
      <c r="S154" s="110"/>
      <c r="T154" s="110"/>
      <c r="U154" s="110"/>
      <c r="V154" s="110"/>
      <c r="W154" s="110"/>
      <c r="X154" s="110"/>
      <c r="Y154" s="110"/>
      <c r="Z154" s="110"/>
      <c r="AA154" s="110"/>
      <c r="AB154" s="110"/>
    </row>
    <row r="155" spans="1:28" ht="15.75" customHeight="1" x14ac:dyDescent="0.25">
      <c r="A155" s="112"/>
      <c r="B155" s="112"/>
      <c r="C155" s="110"/>
      <c r="D155" s="110"/>
      <c r="E155" s="110"/>
      <c r="F155" s="122"/>
      <c r="G155" s="113"/>
      <c r="H155" s="112"/>
      <c r="I155" s="110"/>
      <c r="J155" s="110"/>
      <c r="K155" s="110"/>
      <c r="L155" s="110"/>
      <c r="M155" s="110"/>
      <c r="N155" s="110"/>
      <c r="O155" s="110"/>
      <c r="P155" s="110"/>
      <c r="Q155" s="110"/>
      <c r="R155" s="110"/>
      <c r="S155" s="110"/>
      <c r="T155" s="110"/>
      <c r="U155" s="110"/>
      <c r="V155" s="110"/>
      <c r="W155" s="110"/>
      <c r="X155" s="110"/>
      <c r="Y155" s="110"/>
      <c r="Z155" s="110"/>
      <c r="AA155" s="110"/>
      <c r="AB155" s="110"/>
    </row>
    <row r="156" spans="1:28" ht="15.75" customHeight="1" x14ac:dyDescent="0.25">
      <c r="A156" s="112"/>
      <c r="B156" s="112"/>
      <c r="C156" s="110"/>
      <c r="D156" s="110"/>
      <c r="E156" s="110"/>
      <c r="F156" s="122"/>
      <c r="G156" s="113"/>
      <c r="H156" s="112"/>
      <c r="I156" s="110"/>
      <c r="J156" s="110"/>
      <c r="K156" s="110"/>
      <c r="L156" s="110"/>
      <c r="M156" s="110"/>
      <c r="N156" s="110"/>
      <c r="O156" s="110"/>
      <c r="P156" s="110"/>
      <c r="Q156" s="110"/>
      <c r="R156" s="110"/>
      <c r="S156" s="110"/>
      <c r="T156" s="110"/>
      <c r="U156" s="110"/>
      <c r="V156" s="110"/>
      <c r="W156" s="110"/>
      <c r="X156" s="110"/>
      <c r="Y156" s="110"/>
      <c r="Z156" s="110"/>
      <c r="AA156" s="110"/>
      <c r="AB156" s="110"/>
    </row>
    <row r="157" spans="1:28" ht="15.75" customHeight="1" x14ac:dyDescent="0.25">
      <c r="A157" s="112"/>
      <c r="B157" s="112"/>
      <c r="C157" s="110"/>
      <c r="D157" s="110"/>
      <c r="E157" s="110"/>
      <c r="F157" s="122"/>
      <c r="G157" s="113"/>
      <c r="H157" s="112"/>
      <c r="I157" s="110"/>
      <c r="J157" s="110"/>
      <c r="K157" s="110"/>
      <c r="L157" s="110"/>
      <c r="M157" s="110"/>
      <c r="N157" s="110"/>
      <c r="O157" s="110"/>
      <c r="P157" s="110"/>
      <c r="Q157" s="110"/>
      <c r="R157" s="110"/>
      <c r="S157" s="110"/>
      <c r="T157" s="110"/>
      <c r="U157" s="110"/>
      <c r="V157" s="110"/>
      <c r="W157" s="110"/>
      <c r="X157" s="110"/>
      <c r="Y157" s="110"/>
      <c r="Z157" s="110"/>
      <c r="AA157" s="110"/>
      <c r="AB157" s="110"/>
    </row>
    <row r="158" spans="1:28" ht="15.75" customHeight="1" x14ac:dyDescent="0.25">
      <c r="A158" s="112"/>
      <c r="B158" s="112"/>
      <c r="C158" s="110"/>
      <c r="D158" s="110"/>
      <c r="E158" s="110"/>
      <c r="F158" s="122"/>
      <c r="G158" s="113"/>
      <c r="H158" s="112"/>
      <c r="I158" s="110"/>
      <c r="J158" s="110"/>
      <c r="K158" s="110"/>
      <c r="L158" s="110"/>
      <c r="M158" s="110"/>
      <c r="N158" s="110"/>
      <c r="O158" s="110"/>
      <c r="P158" s="110"/>
      <c r="Q158" s="110"/>
      <c r="R158" s="110"/>
      <c r="S158" s="110"/>
      <c r="T158" s="110"/>
      <c r="U158" s="110"/>
      <c r="V158" s="110"/>
      <c r="W158" s="110"/>
      <c r="X158" s="110"/>
      <c r="Y158" s="110"/>
      <c r="Z158" s="110"/>
      <c r="AA158" s="110"/>
      <c r="AB158" s="110"/>
    </row>
    <row r="159" spans="1:28" ht="15.75" customHeight="1" x14ac:dyDescent="0.25">
      <c r="A159" s="112"/>
      <c r="B159" s="112"/>
      <c r="C159" s="110"/>
      <c r="D159" s="110"/>
      <c r="E159" s="110"/>
      <c r="F159" s="122"/>
      <c r="G159" s="113"/>
      <c r="H159" s="112"/>
      <c r="I159" s="110"/>
      <c r="J159" s="110"/>
      <c r="K159" s="110"/>
      <c r="L159" s="110"/>
      <c r="M159" s="110"/>
      <c r="N159" s="110"/>
      <c r="O159" s="110"/>
      <c r="P159" s="110"/>
      <c r="Q159" s="110"/>
      <c r="R159" s="110"/>
      <c r="S159" s="110"/>
      <c r="T159" s="110"/>
      <c r="U159" s="110"/>
      <c r="V159" s="110"/>
      <c r="W159" s="110"/>
      <c r="X159" s="110"/>
      <c r="Y159" s="110"/>
      <c r="Z159" s="110"/>
      <c r="AA159" s="110"/>
      <c r="AB159" s="110"/>
    </row>
    <row r="160" spans="1:28" ht="15.75" customHeight="1" x14ac:dyDescent="0.25">
      <c r="A160" s="112"/>
      <c r="B160" s="112"/>
      <c r="C160" s="110"/>
      <c r="D160" s="110"/>
      <c r="E160" s="110"/>
      <c r="F160" s="122"/>
      <c r="G160" s="113"/>
      <c r="H160" s="112"/>
      <c r="I160" s="110"/>
      <c r="J160" s="110"/>
      <c r="K160" s="110"/>
      <c r="L160" s="110"/>
      <c r="M160" s="110"/>
      <c r="N160" s="110"/>
      <c r="O160" s="110"/>
      <c r="P160" s="110"/>
      <c r="Q160" s="110"/>
      <c r="R160" s="110"/>
      <c r="S160" s="110"/>
      <c r="T160" s="110"/>
      <c r="U160" s="110"/>
      <c r="V160" s="110"/>
      <c r="W160" s="110"/>
      <c r="X160" s="110"/>
      <c r="Y160" s="110"/>
      <c r="Z160" s="110"/>
      <c r="AA160" s="110"/>
      <c r="AB160" s="110"/>
    </row>
    <row r="161" spans="1:28" ht="15.75" customHeight="1" x14ac:dyDescent="0.25">
      <c r="A161" s="112"/>
      <c r="B161" s="112"/>
      <c r="C161" s="110"/>
      <c r="D161" s="110"/>
      <c r="E161" s="110"/>
      <c r="F161" s="122"/>
      <c r="G161" s="113"/>
      <c r="H161" s="112"/>
      <c r="I161" s="110"/>
      <c r="J161" s="110"/>
      <c r="K161" s="110"/>
      <c r="L161" s="110"/>
      <c r="M161" s="110"/>
      <c r="N161" s="110"/>
      <c r="O161" s="110"/>
      <c r="P161" s="110"/>
      <c r="Q161" s="110"/>
      <c r="R161" s="110"/>
      <c r="S161" s="110"/>
      <c r="T161" s="110"/>
      <c r="U161" s="110"/>
      <c r="V161" s="110"/>
      <c r="W161" s="110"/>
      <c r="X161" s="110"/>
      <c r="Y161" s="110"/>
      <c r="Z161" s="110"/>
      <c r="AA161" s="110"/>
      <c r="AB161" s="110"/>
    </row>
    <row r="162" spans="1:28" ht="15.75" customHeight="1" x14ac:dyDescent="0.25">
      <c r="A162" s="112"/>
      <c r="B162" s="112"/>
      <c r="C162" s="110"/>
      <c r="D162" s="110"/>
      <c r="E162" s="110"/>
      <c r="F162" s="122"/>
      <c r="G162" s="113"/>
      <c r="H162" s="112"/>
      <c r="I162" s="110"/>
      <c r="J162" s="110"/>
      <c r="K162" s="110"/>
      <c r="L162" s="110"/>
      <c r="M162" s="110"/>
      <c r="N162" s="110"/>
      <c r="O162" s="110"/>
      <c r="P162" s="110"/>
      <c r="Q162" s="110"/>
      <c r="R162" s="110"/>
      <c r="S162" s="110"/>
      <c r="T162" s="110"/>
      <c r="U162" s="110"/>
      <c r="V162" s="110"/>
      <c r="W162" s="110"/>
      <c r="X162" s="110"/>
      <c r="Y162" s="110"/>
      <c r="Z162" s="110"/>
      <c r="AA162" s="110"/>
      <c r="AB162" s="110"/>
    </row>
    <row r="163" spans="1:28" ht="15.75" customHeight="1" x14ac:dyDescent="0.25">
      <c r="A163" s="112"/>
      <c r="B163" s="112"/>
      <c r="C163" s="110"/>
      <c r="D163" s="110"/>
      <c r="E163" s="110"/>
      <c r="F163" s="122"/>
      <c r="G163" s="113"/>
      <c r="H163" s="112"/>
      <c r="I163" s="110"/>
      <c r="J163" s="110"/>
      <c r="K163" s="110"/>
      <c r="L163" s="110"/>
      <c r="M163" s="110"/>
      <c r="N163" s="110"/>
      <c r="O163" s="110"/>
      <c r="P163" s="110"/>
      <c r="Q163" s="110"/>
      <c r="R163" s="110"/>
      <c r="S163" s="110"/>
      <c r="T163" s="110"/>
      <c r="U163" s="110"/>
      <c r="V163" s="110"/>
      <c r="W163" s="110"/>
      <c r="X163" s="110"/>
      <c r="Y163" s="110"/>
      <c r="Z163" s="110"/>
      <c r="AA163" s="110"/>
      <c r="AB163" s="110"/>
    </row>
    <row r="164" spans="1:28" ht="15.75" customHeight="1" x14ac:dyDescent="0.25">
      <c r="A164" s="112"/>
      <c r="B164" s="112"/>
      <c r="C164" s="110"/>
      <c r="D164" s="110"/>
      <c r="E164" s="110"/>
      <c r="F164" s="122"/>
      <c r="G164" s="113"/>
      <c r="H164" s="112"/>
      <c r="I164" s="110"/>
      <c r="J164" s="110"/>
      <c r="K164" s="110"/>
      <c r="L164" s="110"/>
      <c r="M164" s="110"/>
      <c r="N164" s="110"/>
      <c r="O164" s="110"/>
      <c r="P164" s="110"/>
      <c r="Q164" s="110"/>
      <c r="R164" s="110"/>
      <c r="S164" s="110"/>
      <c r="T164" s="110"/>
      <c r="U164" s="110"/>
      <c r="V164" s="110"/>
      <c r="W164" s="110"/>
      <c r="X164" s="110"/>
      <c r="Y164" s="110"/>
      <c r="Z164" s="110"/>
      <c r="AA164" s="110"/>
      <c r="AB164" s="110"/>
    </row>
    <row r="165" spans="1:28" ht="15.75" customHeight="1" x14ac:dyDescent="0.25">
      <c r="A165" s="112"/>
      <c r="B165" s="112"/>
      <c r="C165" s="110"/>
      <c r="D165" s="110"/>
      <c r="E165" s="110"/>
      <c r="F165" s="122"/>
      <c r="G165" s="113"/>
      <c r="H165" s="112"/>
      <c r="I165" s="110"/>
      <c r="J165" s="110"/>
      <c r="K165" s="110"/>
      <c r="L165" s="110"/>
      <c r="M165" s="110"/>
      <c r="N165" s="110"/>
      <c r="O165" s="110"/>
      <c r="P165" s="110"/>
      <c r="Q165" s="110"/>
      <c r="R165" s="110"/>
      <c r="S165" s="110"/>
      <c r="T165" s="110"/>
      <c r="U165" s="110"/>
      <c r="V165" s="110"/>
      <c r="W165" s="110"/>
      <c r="X165" s="110"/>
      <c r="Y165" s="110"/>
      <c r="Z165" s="110"/>
      <c r="AA165" s="110"/>
      <c r="AB165" s="110"/>
    </row>
    <row r="166" spans="1:28" ht="15.75" customHeight="1" x14ac:dyDescent="0.25">
      <c r="A166" s="112"/>
      <c r="B166" s="112"/>
      <c r="C166" s="110"/>
      <c r="D166" s="110"/>
      <c r="E166" s="110"/>
      <c r="F166" s="122"/>
      <c r="G166" s="113"/>
      <c r="H166" s="112"/>
      <c r="I166" s="110"/>
      <c r="J166" s="110"/>
      <c r="K166" s="110"/>
      <c r="L166" s="110"/>
      <c r="M166" s="110"/>
      <c r="N166" s="110"/>
      <c r="O166" s="110"/>
      <c r="P166" s="110"/>
      <c r="Q166" s="110"/>
      <c r="R166" s="110"/>
      <c r="S166" s="110"/>
      <c r="T166" s="110"/>
      <c r="U166" s="110"/>
      <c r="V166" s="110"/>
      <c r="W166" s="110"/>
      <c r="X166" s="110"/>
      <c r="Y166" s="110"/>
      <c r="Z166" s="110"/>
      <c r="AA166" s="110"/>
      <c r="AB166" s="110"/>
    </row>
    <row r="167" spans="1:28" ht="15.75" customHeight="1" x14ac:dyDescent="0.25">
      <c r="A167" s="112"/>
      <c r="B167" s="112"/>
      <c r="C167" s="110"/>
      <c r="D167" s="110"/>
      <c r="E167" s="110"/>
      <c r="F167" s="122"/>
      <c r="G167" s="113"/>
      <c r="H167" s="112"/>
      <c r="I167" s="110"/>
      <c r="J167" s="110"/>
      <c r="K167" s="110"/>
      <c r="L167" s="110"/>
      <c r="M167" s="110"/>
      <c r="N167" s="110"/>
      <c r="O167" s="110"/>
      <c r="P167" s="110"/>
      <c r="Q167" s="110"/>
      <c r="R167" s="110"/>
      <c r="S167" s="110"/>
      <c r="T167" s="110"/>
      <c r="U167" s="110"/>
      <c r="V167" s="110"/>
      <c r="W167" s="110"/>
      <c r="X167" s="110"/>
      <c r="Y167" s="110"/>
      <c r="Z167" s="110"/>
      <c r="AA167" s="110"/>
      <c r="AB167" s="110"/>
    </row>
    <row r="168" spans="1:28" ht="15.75" customHeight="1" x14ac:dyDescent="0.25">
      <c r="A168" s="112"/>
      <c r="B168" s="112"/>
      <c r="C168" s="110"/>
      <c r="D168" s="110"/>
      <c r="E168" s="110"/>
      <c r="F168" s="122"/>
      <c r="G168" s="113"/>
      <c r="H168" s="112"/>
      <c r="I168" s="110"/>
      <c r="J168" s="110"/>
      <c r="K168" s="110"/>
      <c r="L168" s="110"/>
      <c r="M168" s="110"/>
      <c r="N168" s="110"/>
      <c r="O168" s="110"/>
      <c r="P168" s="110"/>
      <c r="Q168" s="110"/>
      <c r="R168" s="110"/>
      <c r="S168" s="110"/>
      <c r="T168" s="110"/>
      <c r="U168" s="110"/>
      <c r="V168" s="110"/>
      <c r="W168" s="110"/>
      <c r="X168" s="110"/>
      <c r="Y168" s="110"/>
      <c r="Z168" s="110"/>
      <c r="AA168" s="110"/>
      <c r="AB168" s="110"/>
    </row>
    <row r="169" spans="1:28" ht="15.75" customHeight="1" x14ac:dyDescent="0.25">
      <c r="A169" s="112"/>
      <c r="B169" s="112"/>
      <c r="C169" s="110"/>
      <c r="D169" s="110"/>
      <c r="E169" s="110"/>
      <c r="F169" s="122"/>
      <c r="G169" s="113"/>
      <c r="H169" s="112"/>
      <c r="I169" s="110"/>
      <c r="J169" s="110"/>
      <c r="K169" s="110"/>
      <c r="L169" s="110"/>
      <c r="M169" s="110"/>
      <c r="N169" s="110"/>
      <c r="O169" s="110"/>
      <c r="P169" s="110"/>
      <c r="Q169" s="110"/>
      <c r="R169" s="110"/>
      <c r="S169" s="110"/>
      <c r="T169" s="110"/>
      <c r="U169" s="110"/>
      <c r="V169" s="110"/>
      <c r="W169" s="110"/>
      <c r="X169" s="110"/>
      <c r="Y169" s="110"/>
      <c r="Z169" s="110"/>
      <c r="AA169" s="110"/>
      <c r="AB169" s="110"/>
    </row>
    <row r="170" spans="1:28" ht="15.75" customHeight="1" x14ac:dyDescent="0.25">
      <c r="A170" s="112"/>
      <c r="B170" s="112"/>
      <c r="C170" s="110"/>
      <c r="D170" s="110"/>
      <c r="E170" s="110"/>
      <c r="F170" s="122"/>
      <c r="G170" s="113"/>
      <c r="H170" s="112"/>
      <c r="I170" s="110"/>
      <c r="J170" s="110"/>
      <c r="K170" s="110"/>
      <c r="L170" s="110"/>
      <c r="M170" s="110"/>
      <c r="N170" s="110"/>
      <c r="O170" s="110"/>
      <c r="P170" s="110"/>
      <c r="Q170" s="110"/>
      <c r="R170" s="110"/>
      <c r="S170" s="110"/>
      <c r="T170" s="110"/>
      <c r="U170" s="110"/>
      <c r="V170" s="110"/>
      <c r="W170" s="110"/>
      <c r="X170" s="110"/>
      <c r="Y170" s="110"/>
      <c r="Z170" s="110"/>
      <c r="AA170" s="110"/>
      <c r="AB170" s="110"/>
    </row>
    <row r="171" spans="1:28" ht="15.75" customHeight="1" x14ac:dyDescent="0.25">
      <c r="A171" s="112"/>
      <c r="B171" s="112"/>
      <c r="C171" s="110"/>
      <c r="D171" s="110"/>
      <c r="E171" s="110"/>
      <c r="F171" s="122"/>
      <c r="G171" s="113"/>
      <c r="H171" s="112"/>
      <c r="I171" s="110"/>
      <c r="J171" s="110"/>
      <c r="K171" s="110"/>
      <c r="L171" s="110"/>
      <c r="M171" s="110"/>
      <c r="N171" s="110"/>
      <c r="O171" s="110"/>
      <c r="P171" s="110"/>
      <c r="Q171" s="110"/>
      <c r="R171" s="110"/>
      <c r="S171" s="110"/>
      <c r="T171" s="110"/>
      <c r="U171" s="110"/>
      <c r="V171" s="110"/>
      <c r="W171" s="110"/>
      <c r="X171" s="110"/>
      <c r="Y171" s="110"/>
      <c r="Z171" s="110"/>
      <c r="AA171" s="110"/>
      <c r="AB171" s="110"/>
    </row>
    <row r="172" spans="1:28" ht="15.75" customHeight="1" x14ac:dyDescent="0.25">
      <c r="A172" s="112"/>
      <c r="B172" s="112"/>
      <c r="C172" s="110"/>
      <c r="D172" s="110"/>
      <c r="E172" s="110"/>
      <c r="F172" s="122"/>
      <c r="G172" s="113"/>
      <c r="H172" s="112"/>
      <c r="I172" s="110"/>
      <c r="J172" s="110"/>
      <c r="K172" s="110"/>
      <c r="L172" s="110"/>
      <c r="M172" s="110"/>
      <c r="N172" s="110"/>
      <c r="O172" s="110"/>
      <c r="P172" s="110"/>
      <c r="Q172" s="110"/>
      <c r="R172" s="110"/>
      <c r="S172" s="110"/>
      <c r="T172" s="110"/>
      <c r="U172" s="110"/>
      <c r="V172" s="110"/>
      <c r="W172" s="110"/>
      <c r="X172" s="110"/>
      <c r="Y172" s="110"/>
      <c r="Z172" s="110"/>
      <c r="AA172" s="110"/>
      <c r="AB172" s="110"/>
    </row>
    <row r="173" spans="1:28" ht="15.75" customHeight="1" x14ac:dyDescent="0.25">
      <c r="A173" s="112"/>
      <c r="B173" s="112"/>
      <c r="C173" s="110"/>
      <c r="D173" s="110"/>
      <c r="E173" s="110"/>
      <c r="F173" s="122"/>
      <c r="G173" s="113"/>
      <c r="H173" s="112"/>
      <c r="I173" s="110"/>
      <c r="J173" s="110"/>
      <c r="K173" s="110"/>
      <c r="L173" s="110"/>
      <c r="M173" s="110"/>
      <c r="N173" s="110"/>
      <c r="O173" s="110"/>
      <c r="P173" s="110"/>
      <c r="Q173" s="110"/>
      <c r="R173" s="110"/>
      <c r="S173" s="110"/>
      <c r="T173" s="110"/>
      <c r="U173" s="110"/>
      <c r="V173" s="110"/>
      <c r="W173" s="110"/>
      <c r="X173" s="110"/>
      <c r="Y173" s="110"/>
      <c r="Z173" s="110"/>
      <c r="AA173" s="110"/>
      <c r="AB173" s="110"/>
    </row>
    <row r="174" spans="1:28" ht="15.75" customHeight="1" x14ac:dyDescent="0.25">
      <c r="A174" s="112"/>
      <c r="B174" s="112"/>
      <c r="C174" s="110"/>
      <c r="D174" s="110"/>
      <c r="E174" s="110"/>
      <c r="F174" s="122"/>
      <c r="G174" s="113"/>
      <c r="H174" s="112"/>
      <c r="I174" s="110"/>
      <c r="J174" s="110"/>
      <c r="K174" s="110"/>
      <c r="L174" s="110"/>
      <c r="M174" s="110"/>
      <c r="N174" s="110"/>
      <c r="O174" s="110"/>
      <c r="P174" s="110"/>
      <c r="Q174" s="110"/>
      <c r="R174" s="110"/>
      <c r="S174" s="110"/>
      <c r="T174" s="110"/>
      <c r="U174" s="110"/>
      <c r="V174" s="110"/>
      <c r="W174" s="110"/>
      <c r="X174" s="110"/>
      <c r="Y174" s="110"/>
      <c r="Z174" s="110"/>
      <c r="AA174" s="110"/>
      <c r="AB174" s="110"/>
    </row>
    <row r="175" spans="1:28" ht="15.75" customHeight="1" x14ac:dyDescent="0.25">
      <c r="A175" s="112"/>
      <c r="B175" s="112"/>
      <c r="C175" s="110"/>
      <c r="D175" s="110"/>
      <c r="E175" s="110"/>
      <c r="F175" s="122"/>
      <c r="G175" s="113"/>
      <c r="H175" s="112"/>
      <c r="I175" s="110"/>
      <c r="J175" s="110"/>
      <c r="K175" s="110"/>
      <c r="L175" s="110"/>
      <c r="M175" s="110"/>
      <c r="N175" s="110"/>
      <c r="O175" s="110"/>
      <c r="P175" s="110"/>
      <c r="Q175" s="110"/>
      <c r="R175" s="110"/>
      <c r="S175" s="110"/>
      <c r="T175" s="110"/>
      <c r="U175" s="110"/>
      <c r="V175" s="110"/>
      <c r="W175" s="110"/>
      <c r="X175" s="110"/>
      <c r="Y175" s="110"/>
      <c r="Z175" s="110"/>
      <c r="AA175" s="110"/>
      <c r="AB175" s="110"/>
    </row>
    <row r="176" spans="1:28" ht="15.75" customHeight="1" x14ac:dyDescent="0.25">
      <c r="A176" s="112"/>
      <c r="B176" s="112"/>
      <c r="C176" s="110"/>
      <c r="D176" s="110"/>
      <c r="E176" s="110"/>
      <c r="F176" s="122"/>
      <c r="G176" s="113"/>
      <c r="H176" s="112"/>
      <c r="I176" s="110"/>
      <c r="J176" s="110"/>
      <c r="K176" s="110"/>
      <c r="L176" s="110"/>
      <c r="M176" s="110"/>
      <c r="N176" s="110"/>
      <c r="O176" s="110"/>
      <c r="P176" s="110"/>
      <c r="Q176" s="110"/>
      <c r="R176" s="110"/>
      <c r="S176" s="110"/>
      <c r="T176" s="110"/>
      <c r="U176" s="110"/>
      <c r="V176" s="110"/>
      <c r="W176" s="110"/>
      <c r="X176" s="110"/>
      <c r="Y176" s="110"/>
      <c r="Z176" s="110"/>
      <c r="AA176" s="110"/>
      <c r="AB176" s="110"/>
    </row>
    <row r="177" spans="1:28" ht="15.75" customHeight="1" x14ac:dyDescent="0.25">
      <c r="A177" s="112"/>
      <c r="B177" s="112"/>
      <c r="C177" s="110"/>
      <c r="D177" s="110"/>
      <c r="E177" s="110"/>
      <c r="F177" s="122"/>
      <c r="G177" s="113"/>
      <c r="H177" s="112"/>
      <c r="I177" s="110"/>
      <c r="J177" s="110"/>
      <c r="K177" s="110"/>
      <c r="L177" s="110"/>
      <c r="M177" s="110"/>
      <c r="N177" s="110"/>
      <c r="O177" s="110"/>
      <c r="P177" s="110"/>
      <c r="Q177" s="110"/>
      <c r="R177" s="110"/>
      <c r="S177" s="110"/>
      <c r="T177" s="110"/>
      <c r="U177" s="110"/>
      <c r="V177" s="110"/>
      <c r="W177" s="110"/>
      <c r="X177" s="110"/>
      <c r="Y177" s="110"/>
      <c r="Z177" s="110"/>
      <c r="AA177" s="110"/>
      <c r="AB177" s="110"/>
    </row>
    <row r="178" spans="1:28" ht="15.75" customHeight="1" x14ac:dyDescent="0.25">
      <c r="A178" s="112"/>
      <c r="B178" s="112"/>
      <c r="C178" s="110"/>
      <c r="D178" s="110"/>
      <c r="E178" s="110"/>
      <c r="F178" s="122"/>
      <c r="G178" s="113"/>
      <c r="H178" s="112"/>
      <c r="I178" s="110"/>
      <c r="J178" s="110"/>
      <c r="K178" s="110"/>
      <c r="L178" s="110"/>
      <c r="M178" s="110"/>
      <c r="N178" s="110"/>
      <c r="O178" s="110"/>
      <c r="P178" s="110"/>
      <c r="Q178" s="110"/>
      <c r="R178" s="110"/>
      <c r="S178" s="110"/>
      <c r="T178" s="110"/>
      <c r="U178" s="110"/>
      <c r="V178" s="110"/>
      <c r="W178" s="110"/>
      <c r="X178" s="110"/>
      <c r="Y178" s="110"/>
      <c r="Z178" s="110"/>
      <c r="AA178" s="110"/>
      <c r="AB178" s="110"/>
    </row>
    <row r="179" spans="1:28" ht="15.75" customHeight="1" x14ac:dyDescent="0.25">
      <c r="A179" s="112"/>
      <c r="B179" s="112"/>
      <c r="C179" s="110"/>
      <c r="D179" s="110"/>
      <c r="E179" s="110"/>
      <c r="F179" s="122"/>
      <c r="G179" s="113"/>
      <c r="H179" s="112"/>
      <c r="I179" s="110"/>
      <c r="J179" s="110"/>
      <c r="K179" s="110"/>
      <c r="L179" s="110"/>
      <c r="M179" s="110"/>
      <c r="N179" s="110"/>
      <c r="O179" s="110"/>
      <c r="P179" s="110"/>
      <c r="Q179" s="110"/>
      <c r="R179" s="110"/>
      <c r="S179" s="110"/>
      <c r="T179" s="110"/>
      <c r="U179" s="110"/>
      <c r="V179" s="110"/>
      <c r="W179" s="110"/>
      <c r="X179" s="110"/>
      <c r="Y179" s="110"/>
      <c r="Z179" s="110"/>
      <c r="AA179" s="110"/>
      <c r="AB179" s="110"/>
    </row>
    <row r="180" spans="1:28" ht="15.75" customHeight="1" x14ac:dyDescent="0.25">
      <c r="A180" s="112"/>
      <c r="B180" s="112"/>
      <c r="C180" s="110"/>
      <c r="D180" s="110"/>
      <c r="E180" s="110"/>
      <c r="F180" s="122"/>
      <c r="G180" s="113"/>
      <c r="H180" s="112"/>
      <c r="I180" s="110"/>
      <c r="J180" s="110"/>
      <c r="K180" s="110"/>
      <c r="L180" s="110"/>
      <c r="M180" s="110"/>
      <c r="N180" s="110"/>
      <c r="O180" s="110"/>
      <c r="P180" s="110"/>
      <c r="Q180" s="110"/>
      <c r="R180" s="110"/>
      <c r="S180" s="110"/>
      <c r="T180" s="110"/>
      <c r="U180" s="110"/>
      <c r="V180" s="110"/>
      <c r="W180" s="110"/>
      <c r="X180" s="110"/>
      <c r="Y180" s="110"/>
      <c r="Z180" s="110"/>
      <c r="AA180" s="110"/>
      <c r="AB180" s="110"/>
    </row>
    <row r="181" spans="1:28" ht="15.75" customHeight="1" x14ac:dyDescent="0.25">
      <c r="A181" s="112"/>
      <c r="B181" s="112"/>
      <c r="C181" s="110"/>
      <c r="D181" s="110"/>
      <c r="E181" s="110"/>
      <c r="F181" s="122"/>
      <c r="G181" s="113"/>
      <c r="H181" s="112"/>
      <c r="I181" s="110"/>
      <c r="J181" s="110"/>
      <c r="K181" s="110"/>
      <c r="L181" s="110"/>
      <c r="M181" s="110"/>
      <c r="N181" s="110"/>
      <c r="O181" s="110"/>
      <c r="P181" s="110"/>
      <c r="Q181" s="110"/>
      <c r="R181" s="110"/>
      <c r="S181" s="110"/>
      <c r="T181" s="110"/>
      <c r="U181" s="110"/>
      <c r="V181" s="110"/>
      <c r="W181" s="110"/>
      <c r="X181" s="110"/>
      <c r="Y181" s="110"/>
      <c r="Z181" s="110"/>
      <c r="AA181" s="110"/>
      <c r="AB181" s="110"/>
    </row>
    <row r="182" spans="1:28" ht="15.75" customHeight="1" x14ac:dyDescent="0.25">
      <c r="A182" s="112"/>
      <c r="B182" s="112"/>
      <c r="C182" s="110"/>
      <c r="D182" s="110"/>
      <c r="E182" s="110"/>
      <c r="F182" s="122"/>
      <c r="G182" s="113"/>
      <c r="H182" s="112"/>
      <c r="I182" s="110"/>
      <c r="J182" s="110"/>
      <c r="K182" s="110"/>
      <c r="L182" s="110"/>
      <c r="M182" s="110"/>
      <c r="N182" s="110"/>
      <c r="O182" s="110"/>
      <c r="P182" s="110"/>
      <c r="Q182" s="110"/>
      <c r="R182" s="110"/>
      <c r="S182" s="110"/>
      <c r="T182" s="110"/>
      <c r="U182" s="110"/>
      <c r="V182" s="110"/>
      <c r="W182" s="110"/>
      <c r="X182" s="110"/>
      <c r="Y182" s="110"/>
      <c r="Z182" s="110"/>
      <c r="AA182" s="110"/>
      <c r="AB182" s="110"/>
    </row>
    <row r="183" spans="1:28" ht="15.75" customHeight="1" x14ac:dyDescent="0.25">
      <c r="A183" s="112"/>
      <c r="B183" s="112"/>
      <c r="C183" s="110"/>
      <c r="D183" s="110"/>
      <c r="E183" s="110"/>
      <c r="F183" s="122"/>
      <c r="G183" s="113"/>
      <c r="H183" s="112"/>
      <c r="I183" s="110"/>
      <c r="J183" s="110"/>
      <c r="K183" s="110"/>
      <c r="L183" s="110"/>
      <c r="M183" s="110"/>
      <c r="N183" s="110"/>
      <c r="O183" s="110"/>
      <c r="P183" s="110"/>
      <c r="Q183" s="110"/>
      <c r="R183" s="110"/>
      <c r="S183" s="110"/>
      <c r="T183" s="110"/>
      <c r="U183" s="110"/>
      <c r="V183" s="110"/>
      <c r="W183" s="110"/>
      <c r="X183" s="110"/>
      <c r="Y183" s="110"/>
      <c r="Z183" s="110"/>
      <c r="AA183" s="110"/>
      <c r="AB183" s="110"/>
    </row>
    <row r="184" spans="1:28" ht="15.75" customHeight="1" x14ac:dyDescent="0.25">
      <c r="A184" s="112"/>
      <c r="B184" s="112"/>
      <c r="C184" s="110"/>
      <c r="D184" s="110"/>
      <c r="E184" s="110"/>
      <c r="F184" s="122"/>
      <c r="G184" s="113"/>
      <c r="H184" s="112"/>
      <c r="I184" s="110"/>
      <c r="J184" s="110"/>
      <c r="K184" s="110"/>
      <c r="L184" s="110"/>
      <c r="M184" s="110"/>
      <c r="N184" s="110"/>
      <c r="O184" s="110"/>
      <c r="P184" s="110"/>
      <c r="Q184" s="110"/>
      <c r="R184" s="110"/>
      <c r="S184" s="110"/>
      <c r="T184" s="110"/>
      <c r="U184" s="110"/>
      <c r="V184" s="110"/>
      <c r="W184" s="110"/>
      <c r="X184" s="110"/>
      <c r="Y184" s="110"/>
      <c r="Z184" s="110"/>
      <c r="AA184" s="110"/>
      <c r="AB184" s="110"/>
    </row>
    <row r="185" spans="1:28" ht="15.75" customHeight="1" x14ac:dyDescent="0.25">
      <c r="A185" s="112"/>
      <c r="B185" s="112"/>
      <c r="C185" s="110"/>
      <c r="D185" s="110"/>
      <c r="E185" s="110"/>
      <c r="F185" s="122"/>
      <c r="G185" s="113"/>
      <c r="H185" s="112"/>
      <c r="I185" s="110"/>
      <c r="J185" s="110"/>
      <c r="K185" s="110"/>
      <c r="L185" s="110"/>
      <c r="M185" s="110"/>
      <c r="N185" s="110"/>
      <c r="O185" s="110"/>
      <c r="P185" s="110"/>
      <c r="Q185" s="110"/>
      <c r="R185" s="110"/>
      <c r="S185" s="110"/>
      <c r="T185" s="110"/>
      <c r="U185" s="110"/>
      <c r="V185" s="110"/>
      <c r="W185" s="110"/>
      <c r="X185" s="110"/>
      <c r="Y185" s="110"/>
      <c r="Z185" s="110"/>
      <c r="AA185" s="110"/>
      <c r="AB185" s="110"/>
    </row>
    <row r="186" spans="1:28" ht="15.75" customHeight="1" x14ac:dyDescent="0.25">
      <c r="A186" s="112"/>
      <c r="B186" s="112"/>
      <c r="C186" s="110"/>
      <c r="D186" s="110"/>
      <c r="E186" s="110"/>
      <c r="F186" s="122"/>
      <c r="G186" s="113"/>
      <c r="H186" s="112"/>
      <c r="I186" s="110"/>
      <c r="J186" s="110"/>
      <c r="K186" s="110"/>
      <c r="L186" s="110"/>
      <c r="M186" s="110"/>
      <c r="N186" s="110"/>
      <c r="O186" s="110"/>
      <c r="P186" s="110"/>
      <c r="Q186" s="110"/>
      <c r="R186" s="110"/>
      <c r="S186" s="110"/>
      <c r="T186" s="110"/>
      <c r="U186" s="110"/>
      <c r="V186" s="110"/>
      <c r="W186" s="110"/>
      <c r="X186" s="110"/>
      <c r="Y186" s="110"/>
      <c r="Z186" s="110"/>
      <c r="AA186" s="110"/>
      <c r="AB186" s="110"/>
    </row>
    <row r="187" spans="1:28" ht="15.75" customHeight="1" x14ac:dyDescent="0.25">
      <c r="A187" s="112"/>
      <c r="B187" s="112"/>
      <c r="C187" s="110"/>
      <c r="D187" s="110"/>
      <c r="E187" s="110"/>
      <c r="F187" s="122"/>
      <c r="G187" s="113"/>
      <c r="H187" s="112"/>
      <c r="I187" s="110"/>
      <c r="J187" s="110"/>
      <c r="K187" s="110"/>
      <c r="L187" s="110"/>
      <c r="M187" s="110"/>
      <c r="N187" s="110"/>
      <c r="O187" s="110"/>
      <c r="P187" s="110"/>
      <c r="Q187" s="110"/>
      <c r="R187" s="110"/>
      <c r="S187" s="110"/>
      <c r="T187" s="110"/>
      <c r="U187" s="110"/>
      <c r="V187" s="110"/>
      <c r="W187" s="110"/>
      <c r="X187" s="110"/>
      <c r="Y187" s="110"/>
      <c r="Z187" s="110"/>
      <c r="AA187" s="110"/>
      <c r="AB187" s="110"/>
    </row>
    <row r="188" spans="1:28" ht="15.75" customHeight="1" x14ac:dyDescent="0.25">
      <c r="A188" s="112"/>
      <c r="B188" s="112"/>
      <c r="C188" s="110"/>
      <c r="D188" s="110"/>
      <c r="E188" s="110"/>
      <c r="F188" s="122"/>
      <c r="G188" s="113"/>
      <c r="H188" s="112"/>
      <c r="I188" s="110"/>
      <c r="J188" s="110"/>
      <c r="K188" s="110"/>
      <c r="L188" s="110"/>
      <c r="M188" s="110"/>
      <c r="N188" s="110"/>
      <c r="O188" s="110"/>
      <c r="P188" s="110"/>
      <c r="Q188" s="110"/>
      <c r="R188" s="110"/>
      <c r="S188" s="110"/>
      <c r="T188" s="110"/>
      <c r="U188" s="110"/>
      <c r="V188" s="110"/>
      <c r="W188" s="110"/>
      <c r="X188" s="110"/>
      <c r="Y188" s="110"/>
      <c r="Z188" s="110"/>
      <c r="AA188" s="110"/>
      <c r="AB188" s="110"/>
    </row>
    <row r="189" spans="1:28" ht="15.75" customHeight="1" x14ac:dyDescent="0.25">
      <c r="A189" s="112"/>
      <c r="B189" s="112"/>
      <c r="C189" s="110"/>
      <c r="D189" s="110"/>
      <c r="E189" s="110"/>
      <c r="F189" s="122"/>
      <c r="G189" s="113"/>
      <c r="H189" s="112"/>
      <c r="I189" s="110"/>
      <c r="J189" s="110"/>
      <c r="K189" s="110"/>
      <c r="L189" s="110"/>
      <c r="M189" s="110"/>
      <c r="N189" s="110"/>
      <c r="O189" s="110"/>
      <c r="P189" s="110"/>
      <c r="Q189" s="110"/>
      <c r="R189" s="110"/>
      <c r="S189" s="110"/>
      <c r="T189" s="110"/>
      <c r="U189" s="110"/>
      <c r="V189" s="110"/>
      <c r="W189" s="110"/>
      <c r="X189" s="110"/>
      <c r="Y189" s="110"/>
      <c r="Z189" s="110"/>
      <c r="AA189" s="110"/>
      <c r="AB189" s="110"/>
    </row>
    <row r="190" spans="1:28" ht="15.75" customHeight="1" x14ac:dyDescent="0.25">
      <c r="A190" s="112"/>
      <c r="B190" s="112"/>
      <c r="C190" s="110"/>
      <c r="D190" s="110"/>
      <c r="E190" s="110"/>
      <c r="F190" s="122"/>
      <c r="G190" s="113"/>
      <c r="H190" s="112"/>
      <c r="I190" s="110"/>
      <c r="J190" s="110"/>
      <c r="K190" s="110"/>
      <c r="L190" s="110"/>
      <c r="M190" s="110"/>
      <c r="N190" s="110"/>
      <c r="O190" s="110"/>
      <c r="P190" s="110"/>
      <c r="Q190" s="110"/>
      <c r="R190" s="110"/>
      <c r="S190" s="110"/>
      <c r="T190" s="110"/>
      <c r="U190" s="110"/>
      <c r="V190" s="110"/>
      <c r="W190" s="110"/>
      <c r="X190" s="110"/>
      <c r="Y190" s="110"/>
      <c r="Z190" s="110"/>
      <c r="AA190" s="110"/>
      <c r="AB190" s="110"/>
    </row>
    <row r="191" spans="1:28" ht="15.75" customHeight="1" x14ac:dyDescent="0.25">
      <c r="A191" s="112"/>
      <c r="B191" s="112"/>
      <c r="C191" s="110"/>
      <c r="D191" s="110"/>
      <c r="E191" s="110"/>
      <c r="F191" s="122"/>
      <c r="G191" s="113"/>
      <c r="H191" s="112"/>
      <c r="I191" s="110"/>
      <c r="J191" s="110"/>
      <c r="K191" s="110"/>
      <c r="L191" s="110"/>
      <c r="M191" s="110"/>
      <c r="N191" s="110"/>
      <c r="O191" s="110"/>
      <c r="P191" s="110"/>
      <c r="Q191" s="110"/>
      <c r="R191" s="110"/>
      <c r="S191" s="110"/>
      <c r="T191" s="110"/>
      <c r="U191" s="110"/>
      <c r="V191" s="110"/>
      <c r="W191" s="110"/>
      <c r="X191" s="110"/>
      <c r="Y191" s="110"/>
      <c r="Z191" s="110"/>
      <c r="AA191" s="110"/>
      <c r="AB191" s="110"/>
    </row>
    <row r="192" spans="1:28" ht="15.75" customHeight="1" x14ac:dyDescent="0.25">
      <c r="A192" s="112"/>
      <c r="B192" s="112"/>
      <c r="C192" s="110"/>
      <c r="D192" s="110"/>
      <c r="E192" s="110"/>
      <c r="F192" s="122"/>
      <c r="G192" s="113"/>
      <c r="H192" s="112"/>
      <c r="I192" s="110"/>
      <c r="J192" s="110"/>
      <c r="K192" s="110"/>
      <c r="L192" s="110"/>
      <c r="M192" s="110"/>
      <c r="N192" s="110"/>
      <c r="O192" s="110"/>
      <c r="P192" s="110"/>
      <c r="Q192" s="110"/>
      <c r="R192" s="110"/>
      <c r="S192" s="110"/>
      <c r="T192" s="110"/>
      <c r="U192" s="110"/>
      <c r="V192" s="110"/>
      <c r="W192" s="110"/>
      <c r="X192" s="110"/>
      <c r="Y192" s="110"/>
      <c r="Z192" s="110"/>
      <c r="AA192" s="110"/>
      <c r="AB192" s="110"/>
    </row>
    <row r="193" spans="1:28" ht="15.75" customHeight="1" x14ac:dyDescent="0.25">
      <c r="A193" s="112"/>
      <c r="B193" s="112"/>
      <c r="C193" s="110"/>
      <c r="D193" s="110"/>
      <c r="E193" s="110"/>
      <c r="F193" s="122"/>
      <c r="G193" s="113"/>
      <c r="H193" s="112"/>
      <c r="I193" s="110"/>
      <c r="J193" s="110"/>
      <c r="K193" s="110"/>
      <c r="L193" s="110"/>
      <c r="M193" s="110"/>
      <c r="N193" s="110"/>
      <c r="O193" s="110"/>
      <c r="P193" s="110"/>
      <c r="Q193" s="110"/>
      <c r="R193" s="110"/>
      <c r="S193" s="110"/>
      <c r="T193" s="110"/>
      <c r="U193" s="110"/>
      <c r="V193" s="110"/>
      <c r="W193" s="110"/>
      <c r="X193" s="110"/>
      <c r="Y193" s="110"/>
      <c r="Z193" s="110"/>
      <c r="AA193" s="110"/>
      <c r="AB193" s="110"/>
    </row>
    <row r="194" spans="1:28" ht="15.75" customHeight="1" x14ac:dyDescent="0.25">
      <c r="A194" s="112"/>
      <c r="B194" s="112"/>
      <c r="C194" s="110"/>
      <c r="D194" s="110"/>
      <c r="E194" s="110"/>
      <c r="F194" s="122"/>
      <c r="G194" s="113"/>
      <c r="H194" s="112"/>
      <c r="I194" s="110"/>
      <c r="J194" s="110"/>
      <c r="K194" s="110"/>
      <c r="L194" s="110"/>
      <c r="M194" s="110"/>
      <c r="N194" s="110"/>
      <c r="O194" s="110"/>
      <c r="P194" s="110"/>
      <c r="Q194" s="110"/>
      <c r="R194" s="110"/>
      <c r="S194" s="110"/>
      <c r="T194" s="110"/>
      <c r="U194" s="110"/>
      <c r="V194" s="110"/>
      <c r="W194" s="110"/>
      <c r="X194" s="110"/>
      <c r="Y194" s="110"/>
      <c r="Z194" s="110"/>
      <c r="AA194" s="110"/>
      <c r="AB194" s="110"/>
    </row>
    <row r="195" spans="1:28" ht="15.75" customHeight="1" x14ac:dyDescent="0.25">
      <c r="A195" s="112"/>
      <c r="B195" s="112"/>
      <c r="C195" s="110"/>
      <c r="D195" s="110"/>
      <c r="E195" s="110"/>
      <c r="F195" s="122"/>
      <c r="G195" s="113"/>
      <c r="H195" s="112"/>
      <c r="I195" s="110"/>
      <c r="J195" s="110"/>
      <c r="K195" s="110"/>
      <c r="L195" s="110"/>
      <c r="M195" s="110"/>
      <c r="N195" s="110"/>
      <c r="O195" s="110"/>
      <c r="P195" s="110"/>
      <c r="Q195" s="110"/>
      <c r="R195" s="110"/>
      <c r="S195" s="110"/>
      <c r="T195" s="110"/>
      <c r="U195" s="110"/>
      <c r="V195" s="110"/>
      <c r="W195" s="110"/>
      <c r="X195" s="110"/>
      <c r="Y195" s="110"/>
      <c r="Z195" s="110"/>
      <c r="AA195" s="110"/>
      <c r="AB195" s="110"/>
    </row>
    <row r="196" spans="1:28" ht="15.75" customHeight="1" x14ac:dyDescent="0.25">
      <c r="A196" s="112"/>
      <c r="B196" s="112"/>
      <c r="C196" s="110"/>
      <c r="D196" s="110"/>
      <c r="E196" s="110"/>
      <c r="F196" s="122"/>
      <c r="G196" s="113"/>
      <c r="H196" s="112"/>
      <c r="I196" s="110"/>
      <c r="J196" s="110"/>
      <c r="K196" s="110"/>
      <c r="L196" s="110"/>
      <c r="M196" s="110"/>
      <c r="N196" s="110"/>
      <c r="O196" s="110"/>
      <c r="P196" s="110"/>
      <c r="Q196" s="110"/>
      <c r="R196" s="110"/>
      <c r="S196" s="110"/>
      <c r="T196" s="110"/>
      <c r="U196" s="110"/>
      <c r="V196" s="110"/>
      <c r="W196" s="110"/>
      <c r="X196" s="110"/>
      <c r="Y196" s="110"/>
      <c r="Z196" s="110"/>
      <c r="AA196" s="110"/>
      <c r="AB196" s="110"/>
    </row>
    <row r="197" spans="1:28" ht="15.75" customHeight="1" x14ac:dyDescent="0.25">
      <c r="A197" s="112"/>
      <c r="B197" s="112"/>
      <c r="C197" s="110"/>
      <c r="D197" s="110"/>
      <c r="E197" s="110"/>
      <c r="F197" s="122"/>
      <c r="G197" s="113"/>
      <c r="H197" s="112"/>
      <c r="I197" s="110"/>
      <c r="J197" s="110"/>
      <c r="K197" s="110"/>
      <c r="L197" s="110"/>
      <c r="M197" s="110"/>
      <c r="N197" s="110"/>
      <c r="O197" s="110"/>
      <c r="P197" s="110"/>
      <c r="Q197" s="110"/>
      <c r="R197" s="110"/>
      <c r="S197" s="110"/>
      <c r="T197" s="110"/>
      <c r="U197" s="110"/>
      <c r="V197" s="110"/>
      <c r="W197" s="110"/>
      <c r="X197" s="110"/>
      <c r="Y197" s="110"/>
      <c r="Z197" s="110"/>
      <c r="AA197" s="110"/>
      <c r="AB197" s="110"/>
    </row>
    <row r="198" spans="1:28" ht="15.75" customHeight="1" x14ac:dyDescent="0.25">
      <c r="A198" s="112"/>
      <c r="B198" s="112"/>
      <c r="C198" s="110"/>
      <c r="D198" s="110"/>
      <c r="E198" s="110"/>
      <c r="F198" s="122"/>
      <c r="G198" s="113"/>
      <c r="H198" s="112"/>
      <c r="I198" s="110"/>
      <c r="J198" s="110"/>
      <c r="K198" s="110"/>
      <c r="L198" s="110"/>
      <c r="M198" s="110"/>
      <c r="N198" s="110"/>
      <c r="O198" s="110"/>
      <c r="P198" s="110"/>
      <c r="Q198" s="110"/>
      <c r="R198" s="110"/>
      <c r="S198" s="110"/>
      <c r="T198" s="110"/>
      <c r="U198" s="110"/>
      <c r="V198" s="110"/>
      <c r="W198" s="110"/>
      <c r="X198" s="110"/>
      <c r="Y198" s="110"/>
      <c r="Z198" s="110"/>
      <c r="AA198" s="110"/>
      <c r="AB198" s="110"/>
    </row>
    <row r="199" spans="1:28" ht="15.75" customHeight="1" x14ac:dyDescent="0.25">
      <c r="A199" s="112"/>
      <c r="B199" s="112"/>
      <c r="C199" s="110"/>
      <c r="D199" s="110"/>
      <c r="E199" s="110"/>
      <c r="F199" s="122"/>
      <c r="G199" s="113"/>
      <c r="H199" s="112"/>
      <c r="I199" s="110"/>
      <c r="J199" s="110"/>
      <c r="K199" s="110"/>
      <c r="L199" s="110"/>
      <c r="M199" s="110"/>
      <c r="N199" s="110"/>
      <c r="O199" s="110"/>
      <c r="P199" s="110"/>
      <c r="Q199" s="110"/>
      <c r="R199" s="110"/>
      <c r="S199" s="110"/>
      <c r="T199" s="110"/>
      <c r="U199" s="110"/>
      <c r="V199" s="110"/>
      <c r="W199" s="110"/>
      <c r="X199" s="110"/>
      <c r="Y199" s="110"/>
      <c r="Z199" s="110"/>
      <c r="AA199" s="110"/>
      <c r="AB199" s="110"/>
    </row>
    <row r="200" spans="1:28" ht="15.75" customHeight="1" x14ac:dyDescent="0.25">
      <c r="A200" s="112"/>
      <c r="B200" s="112"/>
      <c r="C200" s="110"/>
      <c r="D200" s="110"/>
      <c r="E200" s="110"/>
      <c r="F200" s="122"/>
      <c r="G200" s="113"/>
      <c r="H200" s="112"/>
      <c r="I200" s="110"/>
      <c r="J200" s="110"/>
      <c r="K200" s="110"/>
      <c r="L200" s="110"/>
      <c r="M200" s="110"/>
      <c r="N200" s="110"/>
      <c r="O200" s="110"/>
      <c r="P200" s="110"/>
      <c r="Q200" s="110"/>
      <c r="R200" s="110"/>
      <c r="S200" s="110"/>
      <c r="T200" s="110"/>
      <c r="U200" s="110"/>
      <c r="V200" s="110"/>
      <c r="W200" s="110"/>
      <c r="X200" s="110"/>
      <c r="Y200" s="110"/>
      <c r="Z200" s="110"/>
      <c r="AA200" s="110"/>
      <c r="AB200" s="110"/>
    </row>
    <row r="201" spans="1:28" ht="15.75" customHeight="1" x14ac:dyDescent="0.25">
      <c r="A201" s="112"/>
      <c r="B201" s="112"/>
      <c r="C201" s="110"/>
      <c r="D201" s="110"/>
      <c r="E201" s="110"/>
      <c r="F201" s="122"/>
      <c r="G201" s="113"/>
      <c r="H201" s="112"/>
      <c r="I201" s="110"/>
      <c r="J201" s="110"/>
      <c r="K201" s="110"/>
      <c r="L201" s="110"/>
      <c r="M201" s="110"/>
      <c r="N201" s="110"/>
      <c r="O201" s="110"/>
      <c r="P201" s="110"/>
      <c r="Q201" s="110"/>
      <c r="R201" s="110"/>
      <c r="S201" s="110"/>
      <c r="T201" s="110"/>
      <c r="U201" s="110"/>
      <c r="V201" s="110"/>
      <c r="W201" s="110"/>
      <c r="X201" s="110"/>
      <c r="Y201" s="110"/>
      <c r="Z201" s="110"/>
      <c r="AA201" s="110"/>
      <c r="AB201" s="110"/>
    </row>
    <row r="202" spans="1:28" ht="15.75" customHeight="1" x14ac:dyDescent="0.25">
      <c r="A202" s="112"/>
      <c r="B202" s="112"/>
      <c r="C202" s="110"/>
      <c r="D202" s="110"/>
      <c r="E202" s="110"/>
      <c r="F202" s="122"/>
      <c r="G202" s="113"/>
      <c r="H202" s="112"/>
      <c r="I202" s="110"/>
      <c r="J202" s="110"/>
      <c r="K202" s="110"/>
      <c r="L202" s="110"/>
      <c r="M202" s="110"/>
      <c r="N202" s="110"/>
      <c r="O202" s="110"/>
      <c r="P202" s="110"/>
      <c r="Q202" s="110"/>
      <c r="R202" s="110"/>
      <c r="S202" s="110"/>
      <c r="T202" s="110"/>
      <c r="U202" s="110"/>
      <c r="V202" s="110"/>
      <c r="W202" s="110"/>
      <c r="X202" s="110"/>
      <c r="Y202" s="110"/>
      <c r="Z202" s="110"/>
      <c r="AA202" s="110"/>
      <c r="AB202" s="110"/>
    </row>
    <row r="203" spans="1:28" ht="15.75" customHeight="1" x14ac:dyDescent="0.25">
      <c r="A203" s="112"/>
      <c r="B203" s="112"/>
      <c r="C203" s="110"/>
      <c r="D203" s="110"/>
      <c r="E203" s="110"/>
      <c r="F203" s="122"/>
      <c r="G203" s="113"/>
      <c r="H203" s="112"/>
      <c r="I203" s="110"/>
      <c r="J203" s="110"/>
      <c r="K203" s="110"/>
      <c r="L203" s="110"/>
      <c r="M203" s="110"/>
      <c r="N203" s="110"/>
      <c r="O203" s="110"/>
      <c r="P203" s="110"/>
      <c r="Q203" s="110"/>
      <c r="R203" s="110"/>
      <c r="S203" s="110"/>
      <c r="T203" s="110"/>
      <c r="U203" s="110"/>
      <c r="V203" s="110"/>
      <c r="W203" s="110"/>
      <c r="X203" s="110"/>
      <c r="Y203" s="110"/>
      <c r="Z203" s="110"/>
      <c r="AA203" s="110"/>
      <c r="AB203" s="110"/>
    </row>
    <row r="204" spans="1:28" ht="15.75" customHeight="1" x14ac:dyDescent="0.25">
      <c r="A204" s="112"/>
      <c r="B204" s="112"/>
      <c r="C204" s="110"/>
      <c r="D204" s="110"/>
      <c r="E204" s="110"/>
      <c r="F204" s="122"/>
      <c r="G204" s="113"/>
      <c r="H204" s="112"/>
      <c r="I204" s="110"/>
      <c r="J204" s="110"/>
      <c r="K204" s="110"/>
      <c r="L204" s="110"/>
      <c r="M204" s="110"/>
      <c r="N204" s="110"/>
      <c r="O204" s="110"/>
      <c r="P204" s="110"/>
      <c r="Q204" s="110"/>
      <c r="R204" s="110"/>
      <c r="S204" s="110"/>
      <c r="T204" s="110"/>
      <c r="U204" s="110"/>
      <c r="V204" s="110"/>
      <c r="W204" s="110"/>
      <c r="X204" s="110"/>
      <c r="Y204" s="110"/>
      <c r="Z204" s="110"/>
      <c r="AA204" s="110"/>
      <c r="AB204" s="110"/>
    </row>
    <row r="205" spans="1:28" ht="15.75" customHeight="1" x14ac:dyDescent="0.25">
      <c r="A205" s="112"/>
      <c r="B205" s="112"/>
      <c r="C205" s="110"/>
      <c r="D205" s="110"/>
      <c r="E205" s="110"/>
      <c r="F205" s="122"/>
      <c r="G205" s="113"/>
      <c r="H205" s="112"/>
      <c r="I205" s="110"/>
      <c r="J205" s="110"/>
      <c r="K205" s="110"/>
      <c r="L205" s="110"/>
      <c r="M205" s="110"/>
      <c r="N205" s="110"/>
      <c r="O205" s="110"/>
      <c r="P205" s="110"/>
      <c r="Q205" s="110"/>
      <c r="R205" s="110"/>
      <c r="S205" s="110"/>
      <c r="T205" s="110"/>
      <c r="U205" s="110"/>
      <c r="V205" s="110"/>
      <c r="W205" s="110"/>
      <c r="X205" s="110"/>
      <c r="Y205" s="110"/>
      <c r="Z205" s="110"/>
      <c r="AA205" s="110"/>
      <c r="AB205" s="110"/>
    </row>
    <row r="206" spans="1:28" ht="15.75" customHeight="1" x14ac:dyDescent="0.25">
      <c r="A206" s="112"/>
      <c r="B206" s="112"/>
      <c r="C206" s="110"/>
      <c r="D206" s="110"/>
      <c r="E206" s="110"/>
      <c r="F206" s="122"/>
      <c r="G206" s="113"/>
      <c r="H206" s="112"/>
      <c r="I206" s="110"/>
      <c r="J206" s="110"/>
      <c r="K206" s="110"/>
      <c r="L206" s="110"/>
      <c r="M206" s="110"/>
      <c r="N206" s="110"/>
      <c r="O206" s="110"/>
      <c r="P206" s="110"/>
      <c r="Q206" s="110"/>
      <c r="R206" s="110"/>
      <c r="S206" s="110"/>
      <c r="T206" s="110"/>
      <c r="U206" s="110"/>
      <c r="V206" s="110"/>
      <c r="W206" s="110"/>
      <c r="X206" s="110"/>
      <c r="Y206" s="110"/>
      <c r="Z206" s="110"/>
      <c r="AA206" s="110"/>
      <c r="AB206" s="110"/>
    </row>
    <row r="207" spans="1:28" ht="15.75" customHeight="1" x14ac:dyDescent="0.25">
      <c r="A207" s="112"/>
      <c r="B207" s="112"/>
      <c r="C207" s="110"/>
      <c r="D207" s="110"/>
      <c r="E207" s="110"/>
      <c r="F207" s="122"/>
      <c r="G207" s="113"/>
      <c r="H207" s="112"/>
      <c r="I207" s="110"/>
      <c r="J207" s="110"/>
      <c r="K207" s="110"/>
      <c r="L207" s="110"/>
      <c r="M207" s="110"/>
      <c r="N207" s="110"/>
      <c r="O207" s="110"/>
      <c r="P207" s="110"/>
      <c r="Q207" s="110"/>
      <c r="R207" s="110"/>
      <c r="S207" s="110"/>
      <c r="T207" s="110"/>
      <c r="U207" s="110"/>
      <c r="V207" s="110"/>
      <c r="W207" s="110"/>
      <c r="X207" s="110"/>
      <c r="Y207" s="110"/>
      <c r="Z207" s="110"/>
      <c r="AA207" s="110"/>
      <c r="AB207" s="110"/>
    </row>
    <row r="208" spans="1:28" ht="15.75" customHeight="1" x14ac:dyDescent="0.25">
      <c r="A208" s="112"/>
      <c r="B208" s="112"/>
      <c r="C208" s="110"/>
      <c r="D208" s="110"/>
      <c r="E208" s="110"/>
      <c r="F208" s="122"/>
      <c r="G208" s="113"/>
      <c r="H208" s="112"/>
      <c r="I208" s="110"/>
      <c r="J208" s="110"/>
      <c r="K208" s="110"/>
      <c r="L208" s="110"/>
      <c r="M208" s="110"/>
      <c r="N208" s="110"/>
      <c r="O208" s="110"/>
      <c r="P208" s="110"/>
      <c r="Q208" s="110"/>
      <c r="R208" s="110"/>
      <c r="S208" s="110"/>
      <c r="T208" s="110"/>
      <c r="U208" s="110"/>
      <c r="V208" s="110"/>
      <c r="W208" s="110"/>
      <c r="X208" s="110"/>
      <c r="Y208" s="110"/>
      <c r="Z208" s="110"/>
      <c r="AA208" s="110"/>
      <c r="AB208" s="110"/>
    </row>
    <row r="209" spans="1:28" ht="15.75" customHeight="1" x14ac:dyDescent="0.25">
      <c r="A209" s="112"/>
      <c r="B209" s="112"/>
      <c r="C209" s="110"/>
      <c r="D209" s="110"/>
      <c r="E209" s="110"/>
      <c r="F209" s="122"/>
      <c r="G209" s="113"/>
      <c r="H209" s="112"/>
      <c r="I209" s="110"/>
      <c r="J209" s="110"/>
      <c r="K209" s="110"/>
      <c r="L209" s="110"/>
      <c r="M209" s="110"/>
      <c r="N209" s="110"/>
      <c r="O209" s="110"/>
      <c r="P209" s="110"/>
      <c r="Q209" s="110"/>
      <c r="R209" s="110"/>
      <c r="S209" s="110"/>
      <c r="T209" s="110"/>
      <c r="U209" s="110"/>
      <c r="V209" s="110"/>
      <c r="W209" s="110"/>
      <c r="X209" s="110"/>
      <c r="Y209" s="110"/>
      <c r="Z209" s="110"/>
      <c r="AA209" s="110"/>
      <c r="AB209" s="110"/>
    </row>
    <row r="210" spans="1:28" ht="15.75" customHeight="1" x14ac:dyDescent="0.25">
      <c r="A210" s="112"/>
      <c r="B210" s="112"/>
      <c r="C210" s="110"/>
      <c r="D210" s="110"/>
      <c r="E210" s="110"/>
      <c r="F210" s="122"/>
      <c r="G210" s="113"/>
      <c r="H210" s="112"/>
      <c r="I210" s="110"/>
      <c r="J210" s="110"/>
      <c r="K210" s="110"/>
      <c r="L210" s="110"/>
      <c r="M210" s="110"/>
      <c r="N210" s="110"/>
      <c r="O210" s="110"/>
      <c r="P210" s="110"/>
      <c r="Q210" s="110"/>
      <c r="R210" s="110"/>
      <c r="S210" s="110"/>
      <c r="T210" s="110"/>
      <c r="U210" s="110"/>
      <c r="V210" s="110"/>
      <c r="W210" s="110"/>
      <c r="X210" s="110"/>
      <c r="Y210" s="110"/>
      <c r="Z210" s="110"/>
      <c r="AA210" s="110"/>
      <c r="AB210" s="110"/>
    </row>
    <row r="211" spans="1:28" ht="15.75" customHeight="1" x14ac:dyDescent="0.25">
      <c r="A211" s="112"/>
      <c r="B211" s="112"/>
      <c r="C211" s="110"/>
      <c r="D211" s="110"/>
      <c r="E211" s="110"/>
      <c r="F211" s="122"/>
      <c r="G211" s="113"/>
      <c r="H211" s="112"/>
      <c r="I211" s="110"/>
      <c r="J211" s="110"/>
      <c r="K211" s="110"/>
      <c r="L211" s="110"/>
      <c r="M211" s="110"/>
      <c r="N211" s="110"/>
      <c r="O211" s="110"/>
      <c r="P211" s="110"/>
      <c r="Q211" s="110"/>
      <c r="R211" s="110"/>
      <c r="S211" s="110"/>
      <c r="T211" s="110"/>
      <c r="U211" s="110"/>
      <c r="V211" s="110"/>
      <c r="W211" s="110"/>
      <c r="X211" s="110"/>
      <c r="Y211" s="110"/>
      <c r="Z211" s="110"/>
      <c r="AA211" s="110"/>
      <c r="AB211" s="110"/>
    </row>
    <row r="212" spans="1:28" ht="15.75" customHeight="1" x14ac:dyDescent="0.25">
      <c r="A212" s="112"/>
      <c r="B212" s="112"/>
      <c r="C212" s="110"/>
      <c r="D212" s="110"/>
      <c r="E212" s="110"/>
      <c r="F212" s="122"/>
      <c r="G212" s="113"/>
      <c r="H212" s="112"/>
      <c r="I212" s="110"/>
      <c r="J212" s="110"/>
      <c r="K212" s="110"/>
      <c r="L212" s="110"/>
      <c r="M212" s="110"/>
      <c r="N212" s="110"/>
      <c r="O212" s="110"/>
      <c r="P212" s="110"/>
      <c r="Q212" s="110"/>
      <c r="R212" s="110"/>
      <c r="S212" s="110"/>
      <c r="T212" s="110"/>
      <c r="U212" s="110"/>
      <c r="V212" s="110"/>
      <c r="W212" s="110"/>
      <c r="X212" s="110"/>
      <c r="Y212" s="110"/>
      <c r="Z212" s="110"/>
      <c r="AA212" s="110"/>
      <c r="AB212" s="110"/>
    </row>
    <row r="213" spans="1:28" ht="15.75" customHeight="1" x14ac:dyDescent="0.25">
      <c r="A213" s="112"/>
      <c r="B213" s="112"/>
      <c r="C213" s="110"/>
      <c r="D213" s="110"/>
      <c r="E213" s="110"/>
      <c r="F213" s="122"/>
      <c r="G213" s="113"/>
      <c r="H213" s="112"/>
      <c r="I213" s="110"/>
      <c r="J213" s="110"/>
      <c r="K213" s="110"/>
      <c r="L213" s="110"/>
      <c r="M213" s="110"/>
      <c r="N213" s="110"/>
      <c r="O213" s="110"/>
      <c r="P213" s="110"/>
      <c r="Q213" s="110"/>
      <c r="R213" s="110"/>
      <c r="S213" s="110"/>
      <c r="T213" s="110"/>
      <c r="U213" s="110"/>
      <c r="V213" s="110"/>
      <c r="W213" s="110"/>
      <c r="X213" s="110"/>
      <c r="Y213" s="110"/>
      <c r="Z213" s="110"/>
      <c r="AA213" s="110"/>
      <c r="AB213" s="110"/>
    </row>
    <row r="214" spans="1:28" ht="15.75" customHeight="1" x14ac:dyDescent="0.25">
      <c r="A214" s="112"/>
      <c r="B214" s="112"/>
      <c r="C214" s="110"/>
      <c r="D214" s="110"/>
      <c r="E214" s="110"/>
      <c r="F214" s="122"/>
      <c r="G214" s="113"/>
      <c r="H214" s="112"/>
      <c r="I214" s="110"/>
      <c r="J214" s="110"/>
      <c r="K214" s="110"/>
      <c r="L214" s="110"/>
      <c r="M214" s="110"/>
      <c r="N214" s="110"/>
      <c r="O214" s="110"/>
      <c r="P214" s="110"/>
      <c r="Q214" s="110"/>
      <c r="R214" s="110"/>
      <c r="S214" s="110"/>
      <c r="T214" s="110"/>
      <c r="U214" s="110"/>
      <c r="V214" s="110"/>
      <c r="W214" s="110"/>
      <c r="X214" s="110"/>
      <c r="Y214" s="110"/>
      <c r="Z214" s="110"/>
      <c r="AA214" s="110"/>
      <c r="AB214" s="110"/>
    </row>
    <row r="215" spans="1:28" ht="15.75" customHeight="1" x14ac:dyDescent="0.25">
      <c r="A215" s="112"/>
      <c r="B215" s="112"/>
      <c r="C215" s="110"/>
      <c r="D215" s="110"/>
      <c r="E215" s="110"/>
      <c r="F215" s="122"/>
      <c r="G215" s="113"/>
      <c r="H215" s="112"/>
      <c r="I215" s="110"/>
      <c r="J215" s="110"/>
      <c r="K215" s="110"/>
      <c r="L215" s="110"/>
      <c r="M215" s="110"/>
      <c r="N215" s="110"/>
      <c r="O215" s="110"/>
      <c r="P215" s="110"/>
      <c r="Q215" s="110"/>
      <c r="R215" s="110"/>
      <c r="S215" s="110"/>
      <c r="T215" s="110"/>
      <c r="U215" s="110"/>
      <c r="V215" s="110"/>
      <c r="W215" s="110"/>
      <c r="X215" s="110"/>
      <c r="Y215" s="110"/>
      <c r="Z215" s="110"/>
      <c r="AA215" s="110"/>
      <c r="AB215" s="110"/>
    </row>
    <row r="216" spans="1:28" ht="15.75" customHeight="1" x14ac:dyDescent="0.25">
      <c r="A216" s="112"/>
      <c r="B216" s="112"/>
      <c r="C216" s="110"/>
      <c r="D216" s="110"/>
      <c r="E216" s="110"/>
      <c r="F216" s="122"/>
      <c r="G216" s="113"/>
      <c r="H216" s="112"/>
      <c r="I216" s="110"/>
      <c r="J216" s="110"/>
      <c r="K216" s="110"/>
      <c r="L216" s="110"/>
      <c r="M216" s="110"/>
      <c r="N216" s="110"/>
      <c r="O216" s="110"/>
      <c r="P216" s="110"/>
      <c r="Q216" s="110"/>
      <c r="R216" s="110"/>
      <c r="S216" s="110"/>
      <c r="T216" s="110"/>
      <c r="U216" s="110"/>
      <c r="V216" s="110"/>
      <c r="W216" s="110"/>
      <c r="X216" s="110"/>
      <c r="Y216" s="110"/>
      <c r="Z216" s="110"/>
      <c r="AA216" s="110"/>
      <c r="AB216" s="110"/>
    </row>
    <row r="217" spans="1:28" ht="15.75" customHeight="1" x14ac:dyDescent="0.25">
      <c r="A217" s="112"/>
      <c r="B217" s="112"/>
      <c r="C217" s="110"/>
      <c r="D217" s="110"/>
      <c r="E217" s="110"/>
      <c r="F217" s="122"/>
      <c r="G217" s="113"/>
      <c r="H217" s="112"/>
      <c r="I217" s="110"/>
      <c r="J217" s="110"/>
      <c r="K217" s="110"/>
      <c r="L217" s="110"/>
      <c r="M217" s="110"/>
      <c r="N217" s="110"/>
      <c r="O217" s="110"/>
      <c r="P217" s="110"/>
      <c r="Q217" s="110"/>
      <c r="R217" s="110"/>
      <c r="S217" s="110"/>
      <c r="T217" s="110"/>
      <c r="U217" s="110"/>
      <c r="V217" s="110"/>
      <c r="W217" s="110"/>
      <c r="X217" s="110"/>
      <c r="Y217" s="110"/>
      <c r="Z217" s="110"/>
      <c r="AA217" s="110"/>
      <c r="AB217" s="110"/>
    </row>
    <row r="218" spans="1:28" ht="15.75" customHeight="1" x14ac:dyDescent="0.25">
      <c r="A218" s="112"/>
      <c r="B218" s="112"/>
      <c r="C218" s="110"/>
      <c r="D218" s="110"/>
      <c r="E218" s="110"/>
      <c r="F218" s="122"/>
      <c r="G218" s="113"/>
      <c r="H218" s="112"/>
      <c r="I218" s="110"/>
      <c r="J218" s="110"/>
      <c r="K218" s="110"/>
      <c r="L218" s="110"/>
      <c r="M218" s="110"/>
      <c r="N218" s="110"/>
      <c r="O218" s="110"/>
      <c r="P218" s="110"/>
      <c r="Q218" s="110"/>
      <c r="R218" s="110"/>
      <c r="S218" s="110"/>
      <c r="T218" s="110"/>
      <c r="U218" s="110"/>
      <c r="V218" s="110"/>
      <c r="W218" s="110"/>
      <c r="X218" s="110"/>
      <c r="Y218" s="110"/>
      <c r="Z218" s="110"/>
      <c r="AA218" s="110"/>
      <c r="AB218" s="110"/>
    </row>
    <row r="219" spans="1:28" ht="15.75" customHeight="1" x14ac:dyDescent="0.25">
      <c r="A219" s="112"/>
      <c r="B219" s="112"/>
      <c r="C219" s="110"/>
      <c r="D219" s="110"/>
      <c r="E219" s="110"/>
      <c r="F219" s="122"/>
      <c r="G219" s="113"/>
      <c r="H219" s="112"/>
      <c r="I219" s="110"/>
      <c r="J219" s="110"/>
      <c r="K219" s="110"/>
      <c r="L219" s="110"/>
      <c r="M219" s="110"/>
      <c r="N219" s="110"/>
      <c r="O219" s="110"/>
      <c r="P219" s="110"/>
      <c r="Q219" s="110"/>
      <c r="R219" s="110"/>
      <c r="S219" s="110"/>
      <c r="T219" s="110"/>
      <c r="U219" s="110"/>
      <c r="V219" s="110"/>
      <c r="W219" s="110"/>
      <c r="X219" s="110"/>
      <c r="Y219" s="110"/>
      <c r="Z219" s="110"/>
      <c r="AA219" s="110"/>
      <c r="AB219" s="110"/>
    </row>
    <row r="220" spans="1:28" ht="15.75" customHeight="1" x14ac:dyDescent="0.25">
      <c r="A220" s="112"/>
      <c r="B220" s="112"/>
      <c r="C220" s="110"/>
      <c r="D220" s="110"/>
      <c r="E220" s="110"/>
      <c r="F220" s="122"/>
      <c r="G220" s="113"/>
      <c r="H220" s="112"/>
      <c r="I220" s="110"/>
      <c r="J220" s="110"/>
      <c r="K220" s="110"/>
      <c r="L220" s="110"/>
      <c r="M220" s="110"/>
      <c r="N220" s="110"/>
      <c r="O220" s="110"/>
      <c r="P220" s="110"/>
      <c r="Q220" s="110"/>
      <c r="R220" s="110"/>
      <c r="S220" s="110"/>
      <c r="T220" s="110"/>
      <c r="U220" s="110"/>
      <c r="V220" s="110"/>
      <c r="W220" s="110"/>
      <c r="X220" s="110"/>
      <c r="Y220" s="110"/>
      <c r="Z220" s="110"/>
      <c r="AA220" s="110"/>
      <c r="AB220" s="110"/>
    </row>
    <row r="221" spans="1:28" ht="15.75" customHeight="1" x14ac:dyDescent="0.25">
      <c r="A221" s="112"/>
      <c r="B221" s="112"/>
      <c r="C221" s="110"/>
      <c r="D221" s="110"/>
      <c r="E221" s="110"/>
      <c r="F221" s="122"/>
      <c r="G221" s="113"/>
      <c r="H221" s="112"/>
      <c r="I221" s="110"/>
      <c r="J221" s="110"/>
      <c r="K221" s="110"/>
      <c r="L221" s="110"/>
      <c r="M221" s="110"/>
      <c r="N221" s="110"/>
      <c r="O221" s="110"/>
      <c r="P221" s="110"/>
      <c r="Q221" s="110"/>
      <c r="R221" s="110"/>
      <c r="S221" s="110"/>
      <c r="T221" s="110"/>
      <c r="U221" s="110"/>
      <c r="V221" s="110"/>
      <c r="W221" s="110"/>
      <c r="X221" s="110"/>
      <c r="Y221" s="110"/>
      <c r="Z221" s="110"/>
      <c r="AA221" s="110"/>
      <c r="AB221" s="110"/>
    </row>
    <row r="222" spans="1:28" ht="15.75" customHeight="1" x14ac:dyDescent="0.25">
      <c r="A222" s="112"/>
      <c r="B222" s="112"/>
      <c r="C222" s="110"/>
      <c r="D222" s="110"/>
      <c r="E222" s="110"/>
      <c r="F222" s="122"/>
      <c r="G222" s="113"/>
      <c r="H222" s="112"/>
      <c r="I222" s="110"/>
      <c r="J222" s="110"/>
      <c r="K222" s="110"/>
      <c r="L222" s="110"/>
      <c r="M222" s="110"/>
      <c r="N222" s="110"/>
      <c r="O222" s="110"/>
      <c r="P222" s="110"/>
      <c r="Q222" s="110"/>
      <c r="R222" s="110"/>
      <c r="S222" s="110"/>
      <c r="T222" s="110"/>
      <c r="U222" s="110"/>
      <c r="V222" s="110"/>
      <c r="W222" s="110"/>
      <c r="X222" s="110"/>
      <c r="Y222" s="110"/>
      <c r="Z222" s="110"/>
      <c r="AA222" s="110"/>
      <c r="AB222" s="110"/>
    </row>
    <row r="223" spans="1:28" ht="15.75" customHeight="1" x14ac:dyDescent="0.25">
      <c r="A223" s="112"/>
      <c r="B223" s="112"/>
      <c r="C223" s="110"/>
      <c r="D223" s="110"/>
      <c r="E223" s="110"/>
      <c r="F223" s="122"/>
      <c r="G223" s="113"/>
      <c r="H223" s="112"/>
      <c r="I223" s="110"/>
      <c r="J223" s="110"/>
      <c r="K223" s="110"/>
      <c r="L223" s="110"/>
      <c r="M223" s="110"/>
      <c r="N223" s="110"/>
      <c r="O223" s="110"/>
      <c r="P223" s="110"/>
      <c r="Q223" s="110"/>
      <c r="R223" s="110"/>
      <c r="S223" s="110"/>
      <c r="T223" s="110"/>
      <c r="U223" s="110"/>
      <c r="V223" s="110"/>
      <c r="W223" s="110"/>
      <c r="X223" s="110"/>
      <c r="Y223" s="110"/>
      <c r="Z223" s="110"/>
      <c r="AA223" s="110"/>
      <c r="AB223" s="110"/>
    </row>
    <row r="224" spans="1:28" ht="15.75" customHeight="1" x14ac:dyDescent="0.25">
      <c r="A224" s="112"/>
      <c r="B224" s="112"/>
      <c r="C224" s="110"/>
      <c r="D224" s="110"/>
      <c r="E224" s="110"/>
      <c r="F224" s="122"/>
      <c r="G224" s="113"/>
      <c r="H224" s="112"/>
      <c r="I224" s="110"/>
      <c r="J224" s="110"/>
      <c r="K224" s="110"/>
      <c r="L224" s="110"/>
      <c r="M224" s="110"/>
      <c r="N224" s="110"/>
      <c r="O224" s="110"/>
      <c r="P224" s="110"/>
      <c r="Q224" s="110"/>
      <c r="R224" s="110"/>
      <c r="S224" s="110"/>
      <c r="T224" s="110"/>
      <c r="U224" s="110"/>
      <c r="V224" s="110"/>
      <c r="W224" s="110"/>
      <c r="X224" s="110"/>
      <c r="Y224" s="110"/>
      <c r="Z224" s="110"/>
      <c r="AA224" s="110"/>
      <c r="AB224" s="110"/>
    </row>
    <row r="225" spans="1:28" ht="15.75" customHeight="1" x14ac:dyDescent="0.25">
      <c r="A225" s="112"/>
      <c r="B225" s="112"/>
      <c r="C225" s="110"/>
      <c r="D225" s="110"/>
      <c r="E225" s="110"/>
      <c r="F225" s="122"/>
      <c r="G225" s="113"/>
      <c r="H225" s="112"/>
      <c r="I225" s="110"/>
      <c r="J225" s="110"/>
      <c r="K225" s="110"/>
      <c r="L225" s="110"/>
      <c r="M225" s="110"/>
      <c r="N225" s="110"/>
      <c r="O225" s="110"/>
      <c r="P225" s="110"/>
      <c r="Q225" s="110"/>
      <c r="R225" s="110"/>
      <c r="S225" s="110"/>
      <c r="T225" s="110"/>
      <c r="U225" s="110"/>
      <c r="V225" s="110"/>
      <c r="W225" s="110"/>
      <c r="X225" s="110"/>
      <c r="Y225" s="110"/>
      <c r="Z225" s="110"/>
      <c r="AA225" s="110"/>
      <c r="AB225" s="110"/>
    </row>
    <row r="226" spans="1:28" ht="15.75" customHeight="1" x14ac:dyDescent="0.25">
      <c r="A226" s="112"/>
      <c r="B226" s="112"/>
      <c r="C226" s="110"/>
      <c r="D226" s="110"/>
      <c r="E226" s="110"/>
      <c r="F226" s="122"/>
      <c r="G226" s="113"/>
      <c r="H226" s="112"/>
      <c r="I226" s="110"/>
      <c r="J226" s="110"/>
      <c r="K226" s="110"/>
      <c r="L226" s="110"/>
      <c r="M226" s="110"/>
      <c r="N226" s="110"/>
      <c r="O226" s="110"/>
      <c r="P226" s="110"/>
      <c r="Q226" s="110"/>
      <c r="R226" s="110"/>
      <c r="S226" s="110"/>
      <c r="T226" s="110"/>
      <c r="U226" s="110"/>
      <c r="V226" s="110"/>
      <c r="W226" s="110"/>
      <c r="X226" s="110"/>
      <c r="Y226" s="110"/>
      <c r="Z226" s="110"/>
      <c r="AA226" s="110"/>
      <c r="AB226" s="110"/>
    </row>
    <row r="227" spans="1:28" ht="15.75" customHeight="1" x14ac:dyDescent="0.25">
      <c r="A227" s="112"/>
      <c r="B227" s="112"/>
      <c r="C227" s="110"/>
      <c r="D227" s="110"/>
      <c r="E227" s="110"/>
      <c r="F227" s="122"/>
      <c r="G227" s="113"/>
      <c r="H227" s="112"/>
      <c r="I227" s="110"/>
      <c r="J227" s="110"/>
      <c r="K227" s="110"/>
      <c r="L227" s="110"/>
      <c r="M227" s="110"/>
      <c r="N227" s="110"/>
      <c r="O227" s="110"/>
      <c r="P227" s="110"/>
      <c r="Q227" s="110"/>
      <c r="R227" s="110"/>
      <c r="S227" s="110"/>
      <c r="T227" s="110"/>
      <c r="U227" s="110"/>
      <c r="V227" s="110"/>
      <c r="W227" s="110"/>
      <c r="X227" s="110"/>
      <c r="Y227" s="110"/>
      <c r="Z227" s="110"/>
      <c r="AA227" s="110"/>
      <c r="AB227" s="110"/>
    </row>
    <row r="228" spans="1:28" ht="15.75" customHeight="1" x14ac:dyDescent="0.25">
      <c r="A228" s="112"/>
      <c r="B228" s="112"/>
      <c r="C228" s="110"/>
      <c r="D228" s="110"/>
      <c r="E228" s="110"/>
      <c r="F228" s="122"/>
      <c r="G228" s="113"/>
      <c r="H228" s="112"/>
      <c r="I228" s="110"/>
      <c r="J228" s="110"/>
      <c r="K228" s="110"/>
      <c r="L228" s="110"/>
      <c r="M228" s="110"/>
      <c r="N228" s="110"/>
      <c r="O228" s="110"/>
      <c r="P228" s="110"/>
      <c r="Q228" s="110"/>
      <c r="R228" s="110"/>
      <c r="S228" s="110"/>
      <c r="T228" s="110"/>
      <c r="U228" s="110"/>
      <c r="V228" s="110"/>
      <c r="W228" s="110"/>
      <c r="X228" s="110"/>
      <c r="Y228" s="110"/>
      <c r="Z228" s="110"/>
      <c r="AA228" s="110"/>
      <c r="AB228" s="110"/>
    </row>
    <row r="229" spans="1:28" ht="15.75" customHeight="1" x14ac:dyDescent="0.25">
      <c r="A229" s="112"/>
      <c r="B229" s="112"/>
      <c r="C229" s="110"/>
      <c r="D229" s="110"/>
      <c r="E229" s="110"/>
      <c r="F229" s="122"/>
      <c r="G229" s="113"/>
      <c r="H229" s="112"/>
      <c r="I229" s="110"/>
      <c r="J229" s="110"/>
      <c r="K229" s="110"/>
      <c r="L229" s="110"/>
      <c r="M229" s="110"/>
      <c r="N229" s="110"/>
      <c r="O229" s="110"/>
      <c r="P229" s="110"/>
      <c r="Q229" s="110"/>
      <c r="R229" s="110"/>
      <c r="S229" s="110"/>
      <c r="T229" s="110"/>
      <c r="U229" s="110"/>
      <c r="V229" s="110"/>
      <c r="W229" s="110"/>
      <c r="X229" s="110"/>
      <c r="Y229" s="110"/>
      <c r="Z229" s="110"/>
      <c r="AA229" s="110"/>
      <c r="AB229" s="110"/>
    </row>
    <row r="230" spans="1:28" ht="15.75" customHeight="1" x14ac:dyDescent="0.25">
      <c r="A230" s="112"/>
      <c r="B230" s="112"/>
      <c r="C230" s="110"/>
      <c r="D230" s="110"/>
      <c r="E230" s="110"/>
      <c r="F230" s="122"/>
      <c r="G230" s="113"/>
      <c r="H230" s="112"/>
      <c r="I230" s="110"/>
      <c r="J230" s="110"/>
      <c r="K230" s="110"/>
      <c r="L230" s="110"/>
      <c r="M230" s="110"/>
      <c r="N230" s="110"/>
      <c r="O230" s="110"/>
      <c r="P230" s="110"/>
      <c r="Q230" s="110"/>
      <c r="R230" s="110"/>
      <c r="S230" s="110"/>
      <c r="T230" s="110"/>
      <c r="U230" s="110"/>
      <c r="V230" s="110"/>
      <c r="W230" s="110"/>
      <c r="X230" s="110"/>
      <c r="Y230" s="110"/>
      <c r="Z230" s="110"/>
      <c r="AA230" s="110"/>
      <c r="AB230" s="110"/>
    </row>
    <row r="231" spans="1:28" ht="15.75" customHeight="1" x14ac:dyDescent="0.25">
      <c r="A231" s="112"/>
      <c r="B231" s="112"/>
      <c r="C231" s="110"/>
      <c r="D231" s="110"/>
      <c r="E231" s="110"/>
      <c r="F231" s="122"/>
      <c r="G231" s="113"/>
      <c r="H231" s="112"/>
      <c r="I231" s="110"/>
      <c r="J231" s="110"/>
      <c r="K231" s="110"/>
      <c r="L231" s="110"/>
      <c r="M231" s="110"/>
      <c r="N231" s="110"/>
      <c r="O231" s="110"/>
      <c r="P231" s="110"/>
      <c r="Q231" s="110"/>
      <c r="R231" s="110"/>
      <c r="S231" s="110"/>
      <c r="T231" s="110"/>
      <c r="U231" s="110"/>
      <c r="V231" s="110"/>
      <c r="W231" s="110"/>
      <c r="X231" s="110"/>
      <c r="Y231" s="110"/>
      <c r="Z231" s="110"/>
      <c r="AA231" s="110"/>
      <c r="AB231" s="110"/>
    </row>
    <row r="232" spans="1:28" ht="15.75" customHeight="1" x14ac:dyDescent="0.25">
      <c r="A232" s="112"/>
      <c r="B232" s="112"/>
      <c r="C232" s="110"/>
      <c r="D232" s="110"/>
      <c r="E232" s="110"/>
      <c r="F232" s="122"/>
      <c r="G232" s="113"/>
      <c r="H232" s="112"/>
      <c r="I232" s="110"/>
      <c r="J232" s="110"/>
      <c r="K232" s="110"/>
      <c r="L232" s="110"/>
      <c r="M232" s="110"/>
      <c r="N232" s="110"/>
      <c r="O232" s="110"/>
      <c r="P232" s="110"/>
      <c r="Q232" s="110"/>
      <c r="R232" s="110"/>
      <c r="S232" s="110"/>
      <c r="T232" s="110"/>
      <c r="U232" s="110"/>
      <c r="V232" s="110"/>
      <c r="W232" s="110"/>
      <c r="X232" s="110"/>
      <c r="Y232" s="110"/>
      <c r="Z232" s="110"/>
      <c r="AA232" s="110"/>
      <c r="AB232" s="110"/>
    </row>
    <row r="233" spans="1:28" ht="15.75" customHeight="1" x14ac:dyDescent="0.25">
      <c r="A233" s="112"/>
      <c r="B233" s="112"/>
      <c r="C233" s="110"/>
      <c r="D233" s="110"/>
      <c r="E233" s="110"/>
      <c r="F233" s="122"/>
      <c r="G233" s="113"/>
      <c r="H233" s="112"/>
      <c r="I233" s="110"/>
      <c r="J233" s="110"/>
      <c r="K233" s="110"/>
      <c r="L233" s="110"/>
      <c r="M233" s="110"/>
      <c r="N233" s="110"/>
      <c r="O233" s="110"/>
      <c r="P233" s="110"/>
      <c r="Q233" s="110"/>
      <c r="R233" s="110"/>
      <c r="S233" s="110"/>
      <c r="T233" s="110"/>
      <c r="U233" s="110"/>
      <c r="V233" s="110"/>
      <c r="W233" s="110"/>
      <c r="X233" s="110"/>
      <c r="Y233" s="110"/>
      <c r="Z233" s="110"/>
      <c r="AA233" s="110"/>
      <c r="AB233" s="110"/>
    </row>
    <row r="234" spans="1:28" ht="15.75" customHeight="1" x14ac:dyDescent="0.25">
      <c r="A234" s="112"/>
      <c r="B234" s="112"/>
      <c r="C234" s="110"/>
      <c r="D234" s="110"/>
      <c r="E234" s="110"/>
      <c r="F234" s="122"/>
      <c r="G234" s="113"/>
      <c r="H234" s="112"/>
      <c r="I234" s="110"/>
      <c r="J234" s="110"/>
      <c r="K234" s="110"/>
      <c r="L234" s="110"/>
      <c r="M234" s="110"/>
      <c r="N234" s="110"/>
      <c r="O234" s="110"/>
      <c r="P234" s="110"/>
      <c r="Q234" s="110"/>
      <c r="R234" s="110"/>
      <c r="S234" s="110"/>
      <c r="T234" s="110"/>
      <c r="U234" s="110"/>
      <c r="V234" s="110"/>
      <c r="W234" s="110"/>
      <c r="X234" s="110"/>
      <c r="Y234" s="110"/>
      <c r="Z234" s="110"/>
      <c r="AA234" s="110"/>
      <c r="AB234" s="110"/>
    </row>
    <row r="235" spans="1:28" ht="15.75" customHeight="1" x14ac:dyDescent="0.25">
      <c r="A235" s="112"/>
      <c r="B235" s="112"/>
      <c r="C235" s="110"/>
      <c r="D235" s="110"/>
      <c r="E235" s="110"/>
      <c r="F235" s="122"/>
      <c r="G235" s="113"/>
      <c r="H235" s="112"/>
      <c r="I235" s="110"/>
      <c r="J235" s="110"/>
      <c r="K235" s="110"/>
      <c r="L235" s="110"/>
      <c r="M235" s="110"/>
      <c r="N235" s="110"/>
      <c r="O235" s="110"/>
      <c r="P235" s="110"/>
      <c r="Q235" s="110"/>
      <c r="R235" s="110"/>
      <c r="S235" s="110"/>
      <c r="T235" s="110"/>
      <c r="U235" s="110"/>
      <c r="V235" s="110"/>
      <c r="W235" s="110"/>
      <c r="X235" s="110"/>
      <c r="Y235" s="110"/>
      <c r="Z235" s="110"/>
      <c r="AA235" s="110"/>
      <c r="AB235" s="110"/>
    </row>
    <row r="236" spans="1:28" ht="15.75" customHeight="1" x14ac:dyDescent="0.25">
      <c r="A236" s="112"/>
      <c r="B236" s="112"/>
      <c r="C236" s="110"/>
      <c r="D236" s="110"/>
      <c r="E236" s="110"/>
      <c r="F236" s="122"/>
      <c r="G236" s="113"/>
      <c r="H236" s="112"/>
      <c r="I236" s="110"/>
      <c r="J236" s="110"/>
      <c r="K236" s="110"/>
      <c r="L236" s="110"/>
      <c r="M236" s="110"/>
      <c r="N236" s="110"/>
      <c r="O236" s="110"/>
      <c r="P236" s="110"/>
      <c r="Q236" s="110"/>
      <c r="R236" s="110"/>
      <c r="S236" s="110"/>
      <c r="T236" s="110"/>
      <c r="U236" s="110"/>
      <c r="V236" s="110"/>
      <c r="W236" s="110"/>
      <c r="X236" s="110"/>
      <c r="Y236" s="110"/>
      <c r="Z236" s="110"/>
      <c r="AA236" s="110"/>
      <c r="AB236" s="110"/>
    </row>
    <row r="237" spans="1:28" ht="15.75" customHeight="1" x14ac:dyDescent="0.25">
      <c r="A237" s="112"/>
      <c r="B237" s="112"/>
      <c r="C237" s="110"/>
      <c r="D237" s="110"/>
      <c r="E237" s="110"/>
      <c r="F237" s="122"/>
      <c r="G237" s="113"/>
      <c r="H237" s="112"/>
      <c r="I237" s="110"/>
      <c r="J237" s="110"/>
      <c r="K237" s="110"/>
      <c r="L237" s="110"/>
      <c r="M237" s="110"/>
      <c r="N237" s="110"/>
      <c r="O237" s="110"/>
      <c r="P237" s="110"/>
      <c r="Q237" s="110"/>
      <c r="R237" s="110"/>
      <c r="S237" s="110"/>
      <c r="T237" s="110"/>
      <c r="U237" s="110"/>
      <c r="V237" s="110"/>
      <c r="W237" s="110"/>
      <c r="X237" s="110"/>
      <c r="Y237" s="110"/>
      <c r="Z237" s="110"/>
      <c r="AA237" s="110"/>
      <c r="AB237" s="110"/>
    </row>
    <row r="238" spans="1:28" ht="15.75" customHeight="1" x14ac:dyDescent="0.25">
      <c r="A238" s="112"/>
      <c r="B238" s="112"/>
      <c r="C238" s="110"/>
      <c r="D238" s="110"/>
      <c r="E238" s="110"/>
      <c r="F238" s="122"/>
      <c r="G238" s="113"/>
      <c r="H238" s="112"/>
      <c r="I238" s="110"/>
      <c r="J238" s="110"/>
      <c r="K238" s="110"/>
      <c r="L238" s="110"/>
      <c r="M238" s="110"/>
      <c r="N238" s="110"/>
      <c r="O238" s="110"/>
      <c r="P238" s="110"/>
      <c r="Q238" s="110"/>
      <c r="R238" s="110"/>
      <c r="S238" s="110"/>
      <c r="T238" s="110"/>
      <c r="U238" s="110"/>
      <c r="V238" s="110"/>
      <c r="W238" s="110"/>
      <c r="X238" s="110"/>
      <c r="Y238" s="110"/>
      <c r="Z238" s="110"/>
      <c r="AA238" s="110"/>
      <c r="AB238" s="110"/>
    </row>
    <row r="239" spans="1:28" ht="15.75" customHeight="1" x14ac:dyDescent="0.25">
      <c r="A239" s="112"/>
      <c r="B239" s="112"/>
      <c r="C239" s="110"/>
      <c r="D239" s="110"/>
      <c r="E239" s="110"/>
      <c r="F239" s="122"/>
      <c r="G239" s="113"/>
      <c r="H239" s="112"/>
      <c r="I239" s="110"/>
      <c r="J239" s="110"/>
      <c r="K239" s="110"/>
      <c r="L239" s="110"/>
      <c r="M239" s="110"/>
      <c r="N239" s="110"/>
      <c r="O239" s="110"/>
      <c r="P239" s="110"/>
      <c r="Q239" s="110"/>
      <c r="R239" s="110"/>
      <c r="S239" s="110"/>
      <c r="T239" s="110"/>
      <c r="U239" s="110"/>
      <c r="V239" s="110"/>
      <c r="W239" s="110"/>
      <c r="X239" s="110"/>
      <c r="Y239" s="110"/>
      <c r="Z239" s="110"/>
      <c r="AA239" s="110"/>
      <c r="AB239" s="110"/>
    </row>
    <row r="240" spans="1:28" ht="15.75" customHeight="1" x14ac:dyDescent="0.25">
      <c r="A240" s="112"/>
      <c r="B240" s="112"/>
      <c r="C240" s="110"/>
      <c r="D240" s="110"/>
      <c r="E240" s="110"/>
      <c r="F240" s="122"/>
      <c r="G240" s="113"/>
      <c r="H240" s="112"/>
      <c r="I240" s="110"/>
      <c r="J240" s="110"/>
      <c r="K240" s="110"/>
      <c r="L240" s="110"/>
      <c r="M240" s="110"/>
      <c r="N240" s="110"/>
      <c r="O240" s="110"/>
      <c r="P240" s="110"/>
      <c r="Q240" s="110"/>
      <c r="R240" s="110"/>
      <c r="S240" s="110"/>
      <c r="T240" s="110"/>
      <c r="U240" s="110"/>
      <c r="V240" s="110"/>
      <c r="W240" s="110"/>
      <c r="X240" s="110"/>
      <c r="Y240" s="110"/>
      <c r="Z240" s="110"/>
      <c r="AA240" s="110"/>
      <c r="AB240" s="110"/>
    </row>
    <row r="241" spans="1:28" ht="15.75" customHeight="1" x14ac:dyDescent="0.25">
      <c r="A241" s="112"/>
      <c r="B241" s="112"/>
      <c r="C241" s="110"/>
      <c r="D241" s="110"/>
      <c r="E241" s="110"/>
      <c r="F241" s="122"/>
      <c r="G241" s="113"/>
      <c r="H241" s="112"/>
      <c r="I241" s="110"/>
      <c r="J241" s="110"/>
      <c r="K241" s="110"/>
      <c r="L241" s="110"/>
      <c r="M241" s="110"/>
      <c r="N241" s="110"/>
      <c r="O241" s="110"/>
      <c r="P241" s="110"/>
      <c r="Q241" s="110"/>
      <c r="R241" s="110"/>
      <c r="S241" s="110"/>
      <c r="T241" s="110"/>
      <c r="U241" s="110"/>
      <c r="V241" s="110"/>
      <c r="W241" s="110"/>
      <c r="X241" s="110"/>
      <c r="Y241" s="110"/>
      <c r="Z241" s="110"/>
      <c r="AA241" s="110"/>
      <c r="AB241" s="110"/>
    </row>
    <row r="242" spans="1:28" ht="15.75" customHeight="1" x14ac:dyDescent="0.25">
      <c r="A242" s="112"/>
      <c r="B242" s="112"/>
      <c r="C242" s="110"/>
      <c r="D242" s="110"/>
      <c r="E242" s="110"/>
      <c r="F242" s="122"/>
      <c r="G242" s="113"/>
      <c r="H242" s="112"/>
      <c r="I242" s="110"/>
      <c r="J242" s="110"/>
      <c r="K242" s="110"/>
      <c r="L242" s="110"/>
      <c r="M242" s="110"/>
      <c r="N242" s="110"/>
      <c r="O242" s="110"/>
      <c r="P242" s="110"/>
      <c r="Q242" s="110"/>
      <c r="R242" s="110"/>
      <c r="S242" s="110"/>
      <c r="T242" s="110"/>
      <c r="U242" s="110"/>
      <c r="V242" s="110"/>
      <c r="W242" s="110"/>
      <c r="X242" s="110"/>
      <c r="Y242" s="110"/>
      <c r="Z242" s="110"/>
      <c r="AA242" s="110"/>
      <c r="AB242" s="110"/>
    </row>
    <row r="243" spans="1:28" ht="15.75" customHeight="1" x14ac:dyDescent="0.25">
      <c r="A243" s="112"/>
      <c r="B243" s="112"/>
      <c r="C243" s="110"/>
      <c r="D243" s="110"/>
      <c r="E243" s="110"/>
      <c r="F243" s="122"/>
      <c r="G243" s="113"/>
      <c r="H243" s="112"/>
      <c r="I243" s="110"/>
      <c r="J243" s="110"/>
      <c r="K243" s="110"/>
      <c r="L243" s="110"/>
      <c r="M243" s="110"/>
      <c r="N243" s="110"/>
      <c r="O243" s="110"/>
      <c r="P243" s="110"/>
      <c r="Q243" s="110"/>
      <c r="R243" s="110"/>
      <c r="S243" s="110"/>
      <c r="T243" s="110"/>
      <c r="U243" s="110"/>
      <c r="V243" s="110"/>
      <c r="W243" s="110"/>
      <c r="X243" s="110"/>
      <c r="Y243" s="110"/>
      <c r="Z243" s="110"/>
      <c r="AA243" s="110"/>
      <c r="AB243" s="110"/>
    </row>
    <row r="244" spans="1:28" ht="15.75" customHeight="1" x14ac:dyDescent="0.25">
      <c r="A244" s="112"/>
      <c r="B244" s="112"/>
      <c r="C244" s="110"/>
      <c r="D244" s="110"/>
      <c r="E244" s="110"/>
      <c r="F244" s="122"/>
      <c r="G244" s="113"/>
      <c r="H244" s="112"/>
      <c r="I244" s="110"/>
      <c r="J244" s="110"/>
      <c r="K244" s="110"/>
      <c r="L244" s="110"/>
      <c r="M244" s="110"/>
      <c r="N244" s="110"/>
      <c r="O244" s="110"/>
      <c r="P244" s="110"/>
      <c r="Q244" s="110"/>
      <c r="R244" s="110"/>
      <c r="S244" s="110"/>
      <c r="T244" s="110"/>
      <c r="U244" s="110"/>
      <c r="V244" s="110"/>
      <c r="W244" s="110"/>
      <c r="X244" s="110"/>
      <c r="Y244" s="110"/>
      <c r="Z244" s="110"/>
      <c r="AA244" s="110"/>
      <c r="AB244" s="110"/>
    </row>
    <row r="245" spans="1:28" ht="15.75" customHeight="1" x14ac:dyDescent="0.25">
      <c r="A245" s="112"/>
      <c r="B245" s="112"/>
      <c r="C245" s="110"/>
      <c r="D245" s="110"/>
      <c r="E245" s="110"/>
      <c r="F245" s="122"/>
      <c r="G245" s="113"/>
      <c r="H245" s="112"/>
      <c r="I245" s="110"/>
      <c r="J245" s="110"/>
      <c r="K245" s="110"/>
      <c r="L245" s="110"/>
      <c r="M245" s="110"/>
      <c r="N245" s="110"/>
      <c r="O245" s="110"/>
      <c r="P245" s="110"/>
      <c r="Q245" s="110"/>
      <c r="R245" s="110"/>
      <c r="S245" s="110"/>
      <c r="T245" s="110"/>
      <c r="U245" s="110"/>
      <c r="V245" s="110"/>
      <c r="W245" s="110"/>
      <c r="X245" s="110"/>
      <c r="Y245" s="110"/>
      <c r="Z245" s="110"/>
      <c r="AA245" s="110"/>
      <c r="AB245" s="110"/>
    </row>
    <row r="246" spans="1:28" ht="15.75" customHeight="1" x14ac:dyDescent="0.25">
      <c r="A246" s="112"/>
      <c r="B246" s="112"/>
      <c r="C246" s="110"/>
      <c r="D246" s="110"/>
      <c r="E246" s="110"/>
      <c r="F246" s="122"/>
      <c r="G246" s="113"/>
      <c r="H246" s="112"/>
      <c r="I246" s="110"/>
      <c r="J246" s="110"/>
      <c r="K246" s="110"/>
      <c r="L246" s="110"/>
      <c r="M246" s="110"/>
      <c r="N246" s="110"/>
      <c r="O246" s="110"/>
      <c r="P246" s="110"/>
      <c r="Q246" s="110"/>
      <c r="R246" s="110"/>
      <c r="S246" s="110"/>
      <c r="T246" s="110"/>
      <c r="U246" s="110"/>
      <c r="V246" s="110"/>
      <c r="W246" s="110"/>
      <c r="X246" s="110"/>
      <c r="Y246" s="110"/>
      <c r="Z246" s="110"/>
      <c r="AA246" s="110"/>
      <c r="AB246" s="110"/>
    </row>
    <row r="247" spans="1:28" ht="15.75" customHeight="1" x14ac:dyDescent="0.25">
      <c r="A247" s="112"/>
      <c r="B247" s="112"/>
      <c r="C247" s="110"/>
      <c r="D247" s="110"/>
      <c r="E247" s="110"/>
      <c r="F247" s="122"/>
      <c r="G247" s="113"/>
      <c r="H247" s="112"/>
      <c r="I247" s="110"/>
      <c r="J247" s="110"/>
      <c r="K247" s="110"/>
      <c r="L247" s="110"/>
      <c r="M247" s="110"/>
      <c r="N247" s="110"/>
      <c r="O247" s="110"/>
      <c r="P247" s="110"/>
      <c r="Q247" s="110"/>
      <c r="R247" s="110"/>
      <c r="S247" s="110"/>
      <c r="T247" s="110"/>
      <c r="U247" s="110"/>
      <c r="V247" s="110"/>
      <c r="W247" s="110"/>
      <c r="X247" s="110"/>
      <c r="Y247" s="110"/>
      <c r="Z247" s="110"/>
      <c r="AA247" s="110"/>
      <c r="AB247" s="110"/>
    </row>
    <row r="248" spans="1:28" ht="15.75" customHeight="1" x14ac:dyDescent="0.25">
      <c r="A248" s="112"/>
      <c r="B248" s="112"/>
      <c r="C248" s="110"/>
      <c r="D248" s="110"/>
      <c r="E248" s="110"/>
      <c r="F248" s="122"/>
      <c r="G248" s="113"/>
      <c r="H248" s="112"/>
      <c r="I248" s="110"/>
      <c r="J248" s="110"/>
      <c r="K248" s="110"/>
      <c r="L248" s="110"/>
      <c r="M248" s="110"/>
      <c r="N248" s="110"/>
      <c r="O248" s="110"/>
      <c r="P248" s="110"/>
      <c r="Q248" s="110"/>
      <c r="R248" s="110"/>
      <c r="S248" s="110"/>
      <c r="T248" s="110"/>
      <c r="U248" s="110"/>
      <c r="V248" s="110"/>
      <c r="W248" s="110"/>
      <c r="X248" s="110"/>
      <c r="Y248" s="110"/>
      <c r="Z248" s="110"/>
      <c r="AA248" s="110"/>
      <c r="AB248" s="110"/>
    </row>
    <row r="249" spans="1:28" ht="15.75" customHeight="1" x14ac:dyDescent="0.25">
      <c r="A249" s="112"/>
      <c r="B249" s="112"/>
      <c r="C249" s="110"/>
      <c r="D249" s="110"/>
      <c r="E249" s="110"/>
      <c r="F249" s="122"/>
      <c r="G249" s="113"/>
      <c r="H249" s="112"/>
      <c r="I249" s="110"/>
      <c r="J249" s="110"/>
      <c r="K249" s="110"/>
      <c r="L249" s="110"/>
      <c r="M249" s="110"/>
      <c r="N249" s="110"/>
      <c r="O249" s="110"/>
      <c r="P249" s="110"/>
      <c r="Q249" s="110"/>
      <c r="R249" s="110"/>
      <c r="S249" s="110"/>
      <c r="T249" s="110"/>
      <c r="U249" s="110"/>
      <c r="V249" s="110"/>
      <c r="W249" s="110"/>
      <c r="X249" s="110"/>
      <c r="Y249" s="110"/>
      <c r="Z249" s="110"/>
      <c r="AA249" s="110"/>
      <c r="AB249" s="110"/>
    </row>
    <row r="250" spans="1:28" ht="15.75" customHeight="1" x14ac:dyDescent="0.25">
      <c r="A250" s="112"/>
      <c r="B250" s="112"/>
      <c r="C250" s="110"/>
      <c r="D250" s="110"/>
      <c r="E250" s="110"/>
      <c r="F250" s="122"/>
      <c r="G250" s="113"/>
      <c r="H250" s="112"/>
      <c r="I250" s="110"/>
      <c r="J250" s="110"/>
      <c r="K250" s="110"/>
      <c r="L250" s="110"/>
      <c r="M250" s="110"/>
      <c r="N250" s="110"/>
      <c r="O250" s="110"/>
      <c r="P250" s="110"/>
      <c r="Q250" s="110"/>
      <c r="R250" s="110"/>
      <c r="S250" s="110"/>
      <c r="T250" s="110"/>
      <c r="U250" s="110"/>
      <c r="V250" s="110"/>
      <c r="W250" s="110"/>
      <c r="X250" s="110"/>
      <c r="Y250" s="110"/>
      <c r="Z250" s="110"/>
      <c r="AA250" s="110"/>
      <c r="AB250" s="110"/>
    </row>
    <row r="251" spans="1:28" ht="15.75" customHeight="1" x14ac:dyDescent="0.25">
      <c r="A251" s="112"/>
      <c r="B251" s="112"/>
      <c r="C251" s="110"/>
      <c r="D251" s="110"/>
      <c r="E251" s="110"/>
      <c r="F251" s="122"/>
      <c r="G251" s="113"/>
      <c r="H251" s="112"/>
      <c r="I251" s="110"/>
      <c r="J251" s="110"/>
      <c r="K251" s="110"/>
      <c r="L251" s="110"/>
      <c r="M251" s="110"/>
      <c r="N251" s="110"/>
      <c r="O251" s="110"/>
      <c r="P251" s="110"/>
      <c r="Q251" s="110"/>
      <c r="R251" s="110"/>
      <c r="S251" s="110"/>
      <c r="T251" s="110"/>
      <c r="U251" s="110"/>
      <c r="V251" s="110"/>
      <c r="W251" s="110"/>
      <c r="X251" s="110"/>
      <c r="Y251" s="110"/>
      <c r="Z251" s="110"/>
      <c r="AA251" s="110"/>
      <c r="AB251" s="110"/>
    </row>
    <row r="252" spans="1:28" ht="15.75" customHeight="1" x14ac:dyDescent="0.25">
      <c r="A252" s="112"/>
      <c r="B252" s="112"/>
      <c r="C252" s="110"/>
      <c r="D252" s="110"/>
      <c r="E252" s="110"/>
      <c r="F252" s="122"/>
      <c r="G252" s="113"/>
      <c r="H252" s="112"/>
      <c r="I252" s="110"/>
      <c r="J252" s="110"/>
      <c r="K252" s="110"/>
      <c r="L252" s="110"/>
      <c r="M252" s="110"/>
      <c r="N252" s="110"/>
      <c r="O252" s="110"/>
      <c r="P252" s="110"/>
      <c r="Q252" s="110"/>
      <c r="R252" s="110"/>
      <c r="S252" s="110"/>
      <c r="T252" s="110"/>
      <c r="U252" s="110"/>
      <c r="V252" s="110"/>
      <c r="W252" s="110"/>
      <c r="X252" s="110"/>
      <c r="Y252" s="110"/>
      <c r="Z252" s="110"/>
      <c r="AA252" s="110"/>
      <c r="AB252" s="110"/>
    </row>
    <row r="253" spans="1:28" ht="15.75" customHeight="1" x14ac:dyDescent="0.25">
      <c r="A253" s="112"/>
      <c r="B253" s="112"/>
      <c r="C253" s="110"/>
      <c r="D253" s="110"/>
      <c r="E253" s="110"/>
      <c r="F253" s="122"/>
      <c r="G253" s="113"/>
      <c r="H253" s="112"/>
      <c r="I253" s="110"/>
      <c r="J253" s="110"/>
      <c r="K253" s="110"/>
      <c r="L253" s="110"/>
      <c r="M253" s="110"/>
      <c r="N253" s="110"/>
      <c r="O253" s="110"/>
      <c r="P253" s="110"/>
      <c r="Q253" s="110"/>
      <c r="R253" s="110"/>
      <c r="S253" s="110"/>
      <c r="T253" s="110"/>
      <c r="U253" s="110"/>
      <c r="V253" s="110"/>
      <c r="W253" s="110"/>
      <c r="X253" s="110"/>
      <c r="Y253" s="110"/>
      <c r="Z253" s="110"/>
      <c r="AA253" s="110"/>
      <c r="AB253" s="110"/>
    </row>
    <row r="254" spans="1:28" ht="15.75" customHeight="1" x14ac:dyDescent="0.25">
      <c r="A254" s="112"/>
      <c r="B254" s="112"/>
      <c r="C254" s="110"/>
      <c r="D254" s="110"/>
      <c r="E254" s="110"/>
      <c r="F254" s="122"/>
      <c r="G254" s="113"/>
      <c r="H254" s="112"/>
      <c r="I254" s="110"/>
      <c r="J254" s="110"/>
      <c r="K254" s="110"/>
      <c r="L254" s="110"/>
      <c r="M254" s="110"/>
      <c r="N254" s="110"/>
      <c r="O254" s="110"/>
      <c r="P254" s="110"/>
      <c r="Q254" s="110"/>
      <c r="R254" s="110"/>
      <c r="S254" s="110"/>
      <c r="T254" s="110"/>
      <c r="U254" s="110"/>
      <c r="V254" s="110"/>
      <c r="W254" s="110"/>
      <c r="X254" s="110"/>
      <c r="Y254" s="110"/>
      <c r="Z254" s="110"/>
      <c r="AA254" s="110"/>
      <c r="AB254" s="110"/>
    </row>
    <row r="255" spans="1:28" ht="15.75" customHeight="1" x14ac:dyDescent="0.25">
      <c r="A255" s="112"/>
      <c r="B255" s="112"/>
      <c r="C255" s="110"/>
      <c r="D255" s="110"/>
      <c r="E255" s="110"/>
      <c r="F255" s="122"/>
      <c r="G255" s="113"/>
      <c r="H255" s="112"/>
      <c r="I255" s="110"/>
      <c r="J255" s="110"/>
      <c r="K255" s="110"/>
      <c r="L255" s="110"/>
      <c r="M255" s="110"/>
      <c r="N255" s="110"/>
      <c r="O255" s="110"/>
      <c r="P255" s="110"/>
      <c r="Q255" s="110"/>
      <c r="R255" s="110"/>
      <c r="S255" s="110"/>
      <c r="T255" s="110"/>
      <c r="U255" s="110"/>
      <c r="V255" s="110"/>
      <c r="W255" s="110"/>
      <c r="X255" s="110"/>
      <c r="Y255" s="110"/>
      <c r="Z255" s="110"/>
      <c r="AA255" s="110"/>
      <c r="AB255" s="110"/>
    </row>
    <row r="256" spans="1:28" ht="15.75" customHeight="1" x14ac:dyDescent="0.25">
      <c r="A256" s="112"/>
      <c r="B256" s="112"/>
      <c r="C256" s="110"/>
      <c r="D256" s="110"/>
      <c r="E256" s="110"/>
      <c r="F256" s="122"/>
      <c r="G256" s="113"/>
      <c r="H256" s="112"/>
      <c r="I256" s="110"/>
      <c r="J256" s="110"/>
      <c r="K256" s="110"/>
      <c r="L256" s="110"/>
      <c r="M256" s="110"/>
      <c r="N256" s="110"/>
      <c r="O256" s="110"/>
      <c r="P256" s="110"/>
      <c r="Q256" s="110"/>
      <c r="R256" s="110"/>
      <c r="S256" s="110"/>
      <c r="T256" s="110"/>
      <c r="U256" s="110"/>
      <c r="V256" s="110"/>
      <c r="W256" s="110"/>
      <c r="X256" s="110"/>
      <c r="Y256" s="110"/>
      <c r="Z256" s="110"/>
      <c r="AA256" s="110"/>
      <c r="AB256" s="110"/>
    </row>
    <row r="257" spans="1:28" ht="15.75" customHeight="1" x14ac:dyDescent="0.25">
      <c r="A257" s="112"/>
      <c r="B257" s="112"/>
      <c r="C257" s="110"/>
      <c r="D257" s="110"/>
      <c r="E257" s="110"/>
      <c r="F257" s="122"/>
      <c r="G257" s="113"/>
      <c r="H257" s="112"/>
      <c r="I257" s="110"/>
      <c r="J257" s="110"/>
      <c r="K257" s="110"/>
      <c r="L257" s="110"/>
      <c r="M257" s="110"/>
      <c r="N257" s="110"/>
      <c r="O257" s="110"/>
      <c r="P257" s="110"/>
      <c r="Q257" s="110"/>
      <c r="R257" s="110"/>
      <c r="S257" s="110"/>
      <c r="T257" s="110"/>
      <c r="U257" s="110"/>
      <c r="V257" s="110"/>
      <c r="W257" s="110"/>
      <c r="X257" s="110"/>
      <c r="Y257" s="110"/>
      <c r="Z257" s="110"/>
      <c r="AA257" s="110"/>
      <c r="AB257" s="110"/>
    </row>
    <row r="258" spans="1:28" ht="15.75" customHeight="1" x14ac:dyDescent="0.25">
      <c r="A258" s="112"/>
      <c r="B258" s="112"/>
      <c r="C258" s="110"/>
      <c r="D258" s="110"/>
      <c r="E258" s="110"/>
      <c r="F258" s="122"/>
      <c r="G258" s="113"/>
      <c r="H258" s="112"/>
      <c r="I258" s="110"/>
      <c r="J258" s="110"/>
      <c r="K258" s="110"/>
      <c r="L258" s="110"/>
      <c r="M258" s="110"/>
      <c r="N258" s="110"/>
      <c r="O258" s="110"/>
      <c r="P258" s="110"/>
      <c r="Q258" s="110"/>
      <c r="R258" s="110"/>
      <c r="S258" s="110"/>
      <c r="T258" s="110"/>
      <c r="U258" s="110"/>
      <c r="V258" s="110"/>
      <c r="W258" s="110"/>
      <c r="X258" s="110"/>
      <c r="Y258" s="110"/>
      <c r="Z258" s="110"/>
      <c r="AA258" s="110"/>
      <c r="AB258" s="110"/>
    </row>
    <row r="259" spans="1:28" ht="15.75" customHeight="1" x14ac:dyDescent="0.25">
      <c r="A259" s="112"/>
      <c r="B259" s="112"/>
      <c r="C259" s="110"/>
      <c r="D259" s="110"/>
      <c r="E259" s="110"/>
      <c r="F259" s="122"/>
      <c r="G259" s="113"/>
      <c r="H259" s="112"/>
      <c r="I259" s="110"/>
      <c r="J259" s="110"/>
      <c r="K259" s="110"/>
      <c r="L259" s="110"/>
      <c r="M259" s="110"/>
      <c r="N259" s="110"/>
      <c r="O259" s="110"/>
      <c r="P259" s="110"/>
      <c r="Q259" s="110"/>
      <c r="R259" s="110"/>
      <c r="S259" s="110"/>
      <c r="T259" s="110"/>
      <c r="U259" s="110"/>
      <c r="V259" s="110"/>
      <c r="W259" s="110"/>
      <c r="X259" s="110"/>
      <c r="Y259" s="110"/>
      <c r="Z259" s="110"/>
      <c r="AA259" s="110"/>
      <c r="AB259" s="110"/>
    </row>
    <row r="260" spans="1:28" ht="15.75" customHeight="1" x14ac:dyDescent="0.25">
      <c r="A260" s="112"/>
      <c r="B260" s="112"/>
      <c r="C260" s="110"/>
      <c r="D260" s="110"/>
      <c r="E260" s="110"/>
      <c r="F260" s="122"/>
      <c r="G260" s="113"/>
      <c r="H260" s="112"/>
      <c r="I260" s="110"/>
      <c r="J260" s="110"/>
      <c r="K260" s="110"/>
      <c r="L260" s="110"/>
      <c r="M260" s="110"/>
      <c r="N260" s="110"/>
      <c r="O260" s="110"/>
      <c r="P260" s="110"/>
      <c r="Q260" s="110"/>
      <c r="R260" s="110"/>
      <c r="S260" s="110"/>
      <c r="T260" s="110"/>
      <c r="U260" s="110"/>
      <c r="V260" s="110"/>
      <c r="W260" s="110"/>
      <c r="X260" s="110"/>
      <c r="Y260" s="110"/>
      <c r="Z260" s="110"/>
      <c r="AA260" s="110"/>
      <c r="AB260" s="110"/>
    </row>
    <row r="261" spans="1:28" ht="15.75" customHeight="1" x14ac:dyDescent="0.25">
      <c r="A261" s="112"/>
      <c r="B261" s="112"/>
      <c r="C261" s="110"/>
      <c r="D261" s="110"/>
      <c r="E261" s="110"/>
      <c r="F261" s="122"/>
      <c r="G261" s="113"/>
      <c r="H261" s="112"/>
      <c r="I261" s="110"/>
      <c r="J261" s="110"/>
      <c r="K261" s="110"/>
      <c r="L261" s="110"/>
      <c r="M261" s="110"/>
      <c r="N261" s="110"/>
      <c r="O261" s="110"/>
      <c r="P261" s="110"/>
      <c r="Q261" s="110"/>
      <c r="R261" s="110"/>
      <c r="S261" s="110"/>
      <c r="T261" s="110"/>
      <c r="U261" s="110"/>
      <c r="V261" s="110"/>
      <c r="W261" s="110"/>
      <c r="X261" s="110"/>
      <c r="Y261" s="110"/>
      <c r="Z261" s="110"/>
      <c r="AA261" s="110"/>
      <c r="AB261" s="110"/>
    </row>
    <row r="262" spans="1:28" ht="15.75" customHeight="1" x14ac:dyDescent="0.25">
      <c r="A262" s="112"/>
      <c r="B262" s="112"/>
      <c r="C262" s="110"/>
      <c r="D262" s="110"/>
      <c r="E262" s="110"/>
      <c r="F262" s="122"/>
      <c r="G262" s="113"/>
      <c r="H262" s="112"/>
      <c r="I262" s="110"/>
      <c r="J262" s="110"/>
      <c r="K262" s="110"/>
      <c r="L262" s="110"/>
      <c r="M262" s="110"/>
      <c r="N262" s="110"/>
      <c r="O262" s="110"/>
      <c r="P262" s="110"/>
      <c r="Q262" s="110"/>
      <c r="R262" s="110"/>
      <c r="S262" s="110"/>
      <c r="T262" s="110"/>
      <c r="U262" s="110"/>
      <c r="V262" s="110"/>
      <c r="W262" s="110"/>
      <c r="X262" s="110"/>
      <c r="Y262" s="110"/>
      <c r="Z262" s="110"/>
      <c r="AA262" s="110"/>
      <c r="AB262" s="110"/>
    </row>
    <row r="263" spans="1:28" ht="15.75" customHeight="1" x14ac:dyDescent="0.25">
      <c r="A263" s="112"/>
      <c r="B263" s="112"/>
      <c r="C263" s="110"/>
      <c r="D263" s="110"/>
      <c r="E263" s="110"/>
      <c r="F263" s="122"/>
      <c r="G263" s="113"/>
      <c r="H263" s="112"/>
      <c r="I263" s="110"/>
      <c r="J263" s="110"/>
      <c r="K263" s="110"/>
      <c r="L263" s="110"/>
      <c r="M263" s="110"/>
      <c r="N263" s="110"/>
      <c r="O263" s="110"/>
      <c r="P263" s="110"/>
      <c r="Q263" s="110"/>
      <c r="R263" s="110"/>
      <c r="S263" s="110"/>
      <c r="T263" s="110"/>
      <c r="U263" s="110"/>
      <c r="V263" s="110"/>
      <c r="W263" s="110"/>
      <c r="X263" s="110"/>
      <c r="Y263" s="110"/>
      <c r="Z263" s="110"/>
      <c r="AA263" s="110"/>
      <c r="AB263" s="110"/>
    </row>
    <row r="264" spans="1:28" ht="15.75" customHeight="1" x14ac:dyDescent="0.25">
      <c r="A264" s="112"/>
      <c r="B264" s="112"/>
      <c r="C264" s="110"/>
      <c r="D264" s="110"/>
      <c r="E264" s="110"/>
      <c r="F264" s="122"/>
      <c r="G264" s="113"/>
      <c r="H264" s="112"/>
      <c r="I264" s="110"/>
      <c r="J264" s="110"/>
      <c r="K264" s="110"/>
      <c r="L264" s="110"/>
      <c r="M264" s="110"/>
      <c r="N264" s="110"/>
      <c r="O264" s="110"/>
      <c r="P264" s="110"/>
      <c r="Q264" s="110"/>
      <c r="R264" s="110"/>
      <c r="S264" s="110"/>
      <c r="T264" s="110"/>
      <c r="U264" s="110"/>
      <c r="V264" s="110"/>
      <c r="W264" s="110"/>
      <c r="X264" s="110"/>
      <c r="Y264" s="110"/>
      <c r="Z264" s="110"/>
      <c r="AA264" s="110"/>
      <c r="AB264" s="110"/>
    </row>
    <row r="265" spans="1:28" ht="15.75" customHeight="1" x14ac:dyDescent="0.25">
      <c r="A265" s="112"/>
      <c r="B265" s="112"/>
      <c r="C265" s="110"/>
      <c r="D265" s="110"/>
      <c r="E265" s="110"/>
      <c r="F265" s="122"/>
      <c r="G265" s="113"/>
      <c r="H265" s="112"/>
      <c r="I265" s="110"/>
      <c r="J265" s="110"/>
      <c r="K265" s="110"/>
      <c r="L265" s="110"/>
      <c r="M265" s="110"/>
      <c r="N265" s="110"/>
      <c r="O265" s="110"/>
      <c r="P265" s="110"/>
      <c r="Q265" s="110"/>
      <c r="R265" s="110"/>
      <c r="S265" s="110"/>
      <c r="T265" s="110"/>
      <c r="U265" s="110"/>
      <c r="V265" s="110"/>
      <c r="W265" s="110"/>
      <c r="X265" s="110"/>
      <c r="Y265" s="110"/>
      <c r="Z265" s="110"/>
      <c r="AA265" s="110"/>
      <c r="AB265" s="110"/>
    </row>
    <row r="266" spans="1:28" ht="15.75" customHeight="1" x14ac:dyDescent="0.25">
      <c r="A266" s="112"/>
      <c r="B266" s="112"/>
      <c r="C266" s="110"/>
      <c r="D266" s="110"/>
      <c r="E266" s="110"/>
      <c r="F266" s="122"/>
      <c r="G266" s="113"/>
      <c r="H266" s="112"/>
      <c r="I266" s="110"/>
      <c r="J266" s="110"/>
      <c r="K266" s="110"/>
      <c r="L266" s="110"/>
      <c r="M266" s="110"/>
      <c r="N266" s="110"/>
      <c r="O266" s="110"/>
      <c r="P266" s="110"/>
      <c r="Q266" s="110"/>
      <c r="R266" s="110"/>
      <c r="S266" s="110"/>
      <c r="T266" s="110"/>
      <c r="U266" s="110"/>
      <c r="V266" s="110"/>
      <c r="W266" s="110"/>
      <c r="X266" s="110"/>
      <c r="Y266" s="110"/>
      <c r="Z266" s="110"/>
      <c r="AA266" s="110"/>
      <c r="AB266" s="110"/>
    </row>
    <row r="267" spans="1:28" ht="15.75" customHeight="1" x14ac:dyDescent="0.25">
      <c r="A267" s="112"/>
      <c r="B267" s="112"/>
      <c r="C267" s="110"/>
      <c r="D267" s="110"/>
      <c r="E267" s="110"/>
      <c r="F267" s="122"/>
      <c r="G267" s="113"/>
      <c r="H267" s="112"/>
      <c r="I267" s="110"/>
      <c r="J267" s="110"/>
      <c r="K267" s="110"/>
      <c r="L267" s="110"/>
      <c r="M267" s="110"/>
      <c r="N267" s="110"/>
      <c r="O267" s="110"/>
      <c r="P267" s="110"/>
      <c r="Q267" s="110"/>
      <c r="R267" s="110"/>
      <c r="S267" s="110"/>
      <c r="T267" s="110"/>
      <c r="U267" s="110"/>
      <c r="V267" s="110"/>
      <c r="W267" s="110"/>
      <c r="X267" s="110"/>
      <c r="Y267" s="110"/>
      <c r="Z267" s="110"/>
      <c r="AA267" s="110"/>
      <c r="AB267" s="110"/>
    </row>
    <row r="268" spans="1:28" ht="15.75" customHeight="1" x14ac:dyDescent="0.25">
      <c r="A268" s="112"/>
      <c r="B268" s="112"/>
      <c r="C268" s="110"/>
      <c r="D268" s="110"/>
      <c r="E268" s="110"/>
      <c r="F268" s="122"/>
      <c r="G268" s="113"/>
      <c r="H268" s="112"/>
      <c r="I268" s="110"/>
      <c r="J268" s="110"/>
      <c r="K268" s="110"/>
      <c r="L268" s="110"/>
      <c r="M268" s="110"/>
      <c r="N268" s="110"/>
      <c r="O268" s="110"/>
      <c r="P268" s="110"/>
      <c r="Q268" s="110"/>
      <c r="R268" s="110"/>
      <c r="S268" s="110"/>
      <c r="T268" s="110"/>
      <c r="U268" s="110"/>
      <c r="V268" s="110"/>
      <c r="W268" s="110"/>
      <c r="X268" s="110"/>
      <c r="Y268" s="110"/>
      <c r="Z268" s="110"/>
      <c r="AA268" s="110"/>
      <c r="AB268" s="110"/>
    </row>
    <row r="269" spans="1:28" ht="15.75" customHeight="1" x14ac:dyDescent="0.25">
      <c r="A269" s="112"/>
      <c r="B269" s="112"/>
      <c r="C269" s="110"/>
      <c r="D269" s="110"/>
      <c r="E269" s="110"/>
      <c r="F269" s="122"/>
      <c r="G269" s="113"/>
      <c r="H269" s="112"/>
      <c r="I269" s="110"/>
      <c r="J269" s="110"/>
      <c r="K269" s="110"/>
      <c r="L269" s="110"/>
      <c r="M269" s="110"/>
      <c r="N269" s="110"/>
      <c r="O269" s="110"/>
      <c r="P269" s="110"/>
      <c r="Q269" s="110"/>
      <c r="R269" s="110"/>
      <c r="S269" s="110"/>
      <c r="T269" s="110"/>
      <c r="U269" s="110"/>
      <c r="V269" s="110"/>
      <c r="W269" s="110"/>
      <c r="X269" s="110"/>
      <c r="Y269" s="110"/>
      <c r="Z269" s="110"/>
      <c r="AA269" s="110"/>
      <c r="AB269" s="110"/>
    </row>
    <row r="270" spans="1:28" ht="15.75" customHeight="1" x14ac:dyDescent="0.25">
      <c r="A270" s="112"/>
      <c r="B270" s="112"/>
      <c r="C270" s="110"/>
      <c r="D270" s="110"/>
      <c r="E270" s="110"/>
      <c r="F270" s="122"/>
      <c r="G270" s="113"/>
      <c r="H270" s="112"/>
      <c r="I270" s="110"/>
      <c r="J270" s="110"/>
      <c r="K270" s="110"/>
      <c r="L270" s="110"/>
      <c r="M270" s="110"/>
      <c r="N270" s="110"/>
      <c r="O270" s="110"/>
      <c r="P270" s="110"/>
      <c r="Q270" s="110"/>
      <c r="R270" s="110"/>
      <c r="S270" s="110"/>
      <c r="T270" s="110"/>
      <c r="U270" s="110"/>
      <c r="V270" s="110"/>
      <c r="W270" s="110"/>
      <c r="X270" s="110"/>
      <c r="Y270" s="110"/>
      <c r="Z270" s="110"/>
      <c r="AA270" s="110"/>
      <c r="AB270" s="110"/>
    </row>
    <row r="271" spans="1:28" ht="15.75" customHeight="1" x14ac:dyDescent="0.25">
      <c r="A271" s="112"/>
      <c r="B271" s="112"/>
      <c r="C271" s="110"/>
      <c r="D271" s="110"/>
      <c r="E271" s="110"/>
      <c r="F271" s="122"/>
      <c r="G271" s="113"/>
      <c r="H271" s="112"/>
      <c r="I271" s="110"/>
      <c r="J271" s="110"/>
      <c r="K271" s="110"/>
      <c r="L271" s="110"/>
      <c r="M271" s="110"/>
      <c r="N271" s="110"/>
      <c r="O271" s="110"/>
      <c r="P271" s="110"/>
      <c r="Q271" s="110"/>
      <c r="R271" s="110"/>
      <c r="S271" s="110"/>
      <c r="T271" s="110"/>
      <c r="U271" s="110"/>
      <c r="V271" s="110"/>
      <c r="W271" s="110"/>
      <c r="X271" s="110"/>
      <c r="Y271" s="110"/>
      <c r="Z271" s="110"/>
      <c r="AA271" s="110"/>
      <c r="AB271" s="110"/>
    </row>
    <row r="272" spans="1:28" ht="15.75" customHeight="1" x14ac:dyDescent="0.25">
      <c r="A272" s="112"/>
      <c r="B272" s="112"/>
      <c r="C272" s="110"/>
      <c r="D272" s="110"/>
      <c r="E272" s="110"/>
      <c r="F272" s="122"/>
      <c r="G272" s="113"/>
      <c r="H272" s="112"/>
      <c r="I272" s="110"/>
      <c r="J272" s="110"/>
      <c r="K272" s="110"/>
      <c r="L272" s="110"/>
      <c r="M272" s="110"/>
      <c r="N272" s="110"/>
      <c r="O272" s="110"/>
      <c r="P272" s="110"/>
      <c r="Q272" s="110"/>
      <c r="R272" s="110"/>
      <c r="S272" s="110"/>
      <c r="T272" s="110"/>
      <c r="U272" s="110"/>
      <c r="V272" s="110"/>
      <c r="W272" s="110"/>
      <c r="X272" s="110"/>
      <c r="Y272" s="110"/>
      <c r="Z272" s="110"/>
      <c r="AA272" s="110"/>
      <c r="AB272" s="110"/>
    </row>
    <row r="273" spans="1:28" ht="15.75" customHeight="1" x14ac:dyDescent="0.25">
      <c r="A273" s="112"/>
      <c r="B273" s="112"/>
      <c r="C273" s="110"/>
      <c r="D273" s="110"/>
      <c r="E273" s="110"/>
      <c r="F273" s="122"/>
      <c r="G273" s="113"/>
      <c r="H273" s="112"/>
      <c r="I273" s="110"/>
      <c r="J273" s="110"/>
      <c r="K273" s="110"/>
      <c r="L273" s="110"/>
      <c r="M273" s="110"/>
      <c r="N273" s="110"/>
      <c r="O273" s="110"/>
      <c r="P273" s="110"/>
      <c r="Q273" s="110"/>
      <c r="R273" s="110"/>
      <c r="S273" s="110"/>
      <c r="T273" s="110"/>
      <c r="U273" s="110"/>
      <c r="V273" s="110"/>
      <c r="W273" s="110"/>
      <c r="X273" s="110"/>
      <c r="Y273" s="110"/>
      <c r="Z273" s="110"/>
      <c r="AA273" s="110"/>
      <c r="AB273" s="110"/>
    </row>
    <row r="274" spans="1:28" ht="15.75" customHeight="1" x14ac:dyDescent="0.25">
      <c r="A274" s="112"/>
      <c r="B274" s="112"/>
      <c r="C274" s="110"/>
      <c r="D274" s="110"/>
      <c r="E274" s="110"/>
      <c r="F274" s="122"/>
      <c r="G274" s="113"/>
      <c r="H274" s="112"/>
      <c r="I274" s="110"/>
      <c r="J274" s="110"/>
      <c r="K274" s="110"/>
      <c r="L274" s="110"/>
      <c r="M274" s="110"/>
      <c r="N274" s="110"/>
      <c r="O274" s="110"/>
      <c r="P274" s="110"/>
      <c r="Q274" s="110"/>
      <c r="R274" s="110"/>
      <c r="S274" s="110"/>
      <c r="T274" s="110"/>
      <c r="U274" s="110"/>
      <c r="V274" s="110"/>
      <c r="W274" s="110"/>
      <c r="X274" s="110"/>
      <c r="Y274" s="110"/>
      <c r="Z274" s="110"/>
      <c r="AA274" s="110"/>
      <c r="AB274" s="110"/>
    </row>
    <row r="275" spans="1:28" ht="15.75" customHeight="1" x14ac:dyDescent="0.25">
      <c r="A275" s="112"/>
      <c r="B275" s="112"/>
      <c r="C275" s="110"/>
      <c r="D275" s="110"/>
      <c r="E275" s="110"/>
      <c r="F275" s="122"/>
      <c r="G275" s="113"/>
      <c r="H275" s="112"/>
      <c r="I275" s="110"/>
      <c r="J275" s="110"/>
      <c r="K275" s="110"/>
      <c r="L275" s="110"/>
      <c r="M275" s="110"/>
      <c r="N275" s="110"/>
      <c r="O275" s="110"/>
      <c r="P275" s="110"/>
      <c r="Q275" s="110"/>
      <c r="R275" s="110"/>
      <c r="S275" s="110"/>
      <c r="T275" s="110"/>
      <c r="U275" s="110"/>
      <c r="V275" s="110"/>
      <c r="W275" s="110"/>
      <c r="X275" s="110"/>
      <c r="Y275" s="110"/>
      <c r="Z275" s="110"/>
      <c r="AA275" s="110"/>
      <c r="AB275" s="110"/>
    </row>
    <row r="276" spans="1:28" ht="15.75" customHeight="1" x14ac:dyDescent="0.25">
      <c r="A276" s="112"/>
      <c r="B276" s="112"/>
      <c r="C276" s="110"/>
      <c r="D276" s="110"/>
      <c r="E276" s="110"/>
      <c r="F276" s="122"/>
      <c r="G276" s="113"/>
      <c r="H276" s="112"/>
      <c r="I276" s="110"/>
      <c r="J276" s="110"/>
      <c r="K276" s="110"/>
      <c r="L276" s="110"/>
      <c r="M276" s="110"/>
      <c r="N276" s="110"/>
      <c r="O276" s="110"/>
      <c r="P276" s="110"/>
      <c r="Q276" s="110"/>
      <c r="R276" s="110"/>
      <c r="S276" s="110"/>
      <c r="T276" s="110"/>
      <c r="U276" s="110"/>
      <c r="V276" s="110"/>
      <c r="W276" s="110"/>
      <c r="X276" s="110"/>
      <c r="Y276" s="110"/>
      <c r="Z276" s="110"/>
      <c r="AA276" s="110"/>
      <c r="AB276" s="110"/>
    </row>
    <row r="277" spans="1:28" ht="15.75" customHeight="1" x14ac:dyDescent="0.25">
      <c r="A277" s="112"/>
      <c r="B277" s="112"/>
      <c r="C277" s="110"/>
      <c r="D277" s="110"/>
      <c r="E277" s="110"/>
      <c r="F277" s="122"/>
      <c r="G277" s="113"/>
      <c r="H277" s="112"/>
      <c r="I277" s="110"/>
      <c r="J277" s="110"/>
      <c r="K277" s="110"/>
      <c r="L277" s="110"/>
      <c r="M277" s="110"/>
      <c r="N277" s="110"/>
      <c r="O277" s="110"/>
      <c r="P277" s="110"/>
      <c r="Q277" s="110"/>
      <c r="R277" s="110"/>
      <c r="S277" s="110"/>
      <c r="T277" s="110"/>
      <c r="U277" s="110"/>
      <c r="V277" s="110"/>
      <c r="W277" s="110"/>
      <c r="X277" s="110"/>
      <c r="Y277" s="110"/>
      <c r="Z277" s="110"/>
      <c r="AA277" s="110"/>
      <c r="AB277" s="110"/>
    </row>
    <row r="278" spans="1:28" ht="15.75" customHeight="1" x14ac:dyDescent="0.25">
      <c r="A278" s="112"/>
      <c r="B278" s="112"/>
      <c r="C278" s="110"/>
      <c r="D278" s="110"/>
      <c r="E278" s="110"/>
      <c r="F278" s="122"/>
      <c r="G278" s="113"/>
      <c r="H278" s="112"/>
      <c r="I278" s="110"/>
      <c r="J278" s="110"/>
      <c r="K278" s="110"/>
      <c r="L278" s="110"/>
      <c r="M278" s="110"/>
      <c r="N278" s="110"/>
      <c r="O278" s="110"/>
      <c r="P278" s="110"/>
      <c r="Q278" s="110"/>
      <c r="R278" s="110"/>
      <c r="S278" s="110"/>
      <c r="T278" s="110"/>
      <c r="U278" s="110"/>
      <c r="V278" s="110"/>
      <c r="W278" s="110"/>
      <c r="X278" s="110"/>
      <c r="Y278" s="110"/>
      <c r="Z278" s="110"/>
      <c r="AA278" s="110"/>
      <c r="AB278" s="110"/>
    </row>
    <row r="279" spans="1:28" ht="15.75" customHeight="1" x14ac:dyDescent="0.25">
      <c r="A279" s="112"/>
      <c r="B279" s="112"/>
      <c r="C279" s="110"/>
      <c r="D279" s="110"/>
      <c r="E279" s="110"/>
      <c r="F279" s="122"/>
      <c r="G279" s="113"/>
      <c r="H279" s="112"/>
      <c r="I279" s="110"/>
      <c r="J279" s="110"/>
      <c r="K279" s="110"/>
      <c r="L279" s="110"/>
      <c r="M279" s="110"/>
      <c r="N279" s="110"/>
      <c r="O279" s="110"/>
      <c r="P279" s="110"/>
      <c r="Q279" s="110"/>
      <c r="R279" s="110"/>
      <c r="S279" s="110"/>
      <c r="T279" s="110"/>
      <c r="U279" s="110"/>
      <c r="V279" s="110"/>
      <c r="W279" s="110"/>
      <c r="X279" s="110"/>
      <c r="Y279" s="110"/>
      <c r="Z279" s="110"/>
      <c r="AA279" s="110"/>
      <c r="AB279" s="110"/>
    </row>
    <row r="280" spans="1:28" ht="15.75" customHeight="1" x14ac:dyDescent="0.25">
      <c r="A280" s="112"/>
      <c r="B280" s="112"/>
      <c r="C280" s="110"/>
      <c r="D280" s="110"/>
      <c r="E280" s="110"/>
      <c r="F280" s="122"/>
      <c r="G280" s="113"/>
      <c r="H280" s="112"/>
      <c r="I280" s="110"/>
      <c r="J280" s="110"/>
      <c r="K280" s="110"/>
      <c r="L280" s="110"/>
      <c r="M280" s="110"/>
      <c r="N280" s="110"/>
      <c r="O280" s="110"/>
      <c r="P280" s="110"/>
      <c r="Q280" s="110"/>
      <c r="R280" s="110"/>
      <c r="S280" s="110"/>
      <c r="T280" s="110"/>
      <c r="U280" s="110"/>
      <c r="V280" s="110"/>
      <c r="W280" s="110"/>
      <c r="X280" s="110"/>
      <c r="Y280" s="110"/>
      <c r="Z280" s="110"/>
      <c r="AA280" s="110"/>
      <c r="AB280" s="110"/>
    </row>
    <row r="281" spans="1:28" ht="15.75" customHeight="1" x14ac:dyDescent="0.25">
      <c r="A281" s="112"/>
      <c r="B281" s="112"/>
      <c r="C281" s="110"/>
      <c r="D281" s="110"/>
      <c r="E281" s="110"/>
      <c r="F281" s="122"/>
      <c r="G281" s="113"/>
      <c r="H281" s="112"/>
      <c r="I281" s="110"/>
      <c r="J281" s="110"/>
      <c r="K281" s="110"/>
      <c r="L281" s="110"/>
      <c r="M281" s="110"/>
      <c r="N281" s="110"/>
      <c r="O281" s="110"/>
      <c r="P281" s="110"/>
      <c r="Q281" s="110"/>
      <c r="R281" s="110"/>
      <c r="S281" s="110"/>
      <c r="T281" s="110"/>
      <c r="U281" s="110"/>
      <c r="V281" s="110"/>
      <c r="W281" s="110"/>
      <c r="X281" s="110"/>
      <c r="Y281" s="110"/>
      <c r="Z281" s="110"/>
      <c r="AA281" s="110"/>
      <c r="AB281" s="110"/>
    </row>
    <row r="282" spans="1:28" ht="15.75" customHeight="1" x14ac:dyDescent="0.25">
      <c r="A282" s="112"/>
      <c r="B282" s="112"/>
      <c r="C282" s="110"/>
      <c r="D282" s="110"/>
      <c r="E282" s="110"/>
      <c r="F282" s="122"/>
      <c r="G282" s="113"/>
      <c r="H282" s="112"/>
      <c r="I282" s="110"/>
      <c r="J282" s="110"/>
      <c r="K282" s="110"/>
      <c r="L282" s="110"/>
      <c r="M282" s="110"/>
      <c r="N282" s="110"/>
      <c r="O282" s="110"/>
      <c r="P282" s="110"/>
      <c r="Q282" s="110"/>
      <c r="R282" s="110"/>
      <c r="S282" s="110"/>
      <c r="T282" s="110"/>
      <c r="U282" s="110"/>
      <c r="V282" s="110"/>
      <c r="W282" s="110"/>
      <c r="X282" s="110"/>
      <c r="Y282" s="110"/>
      <c r="Z282" s="110"/>
      <c r="AA282" s="110"/>
      <c r="AB282" s="110"/>
    </row>
    <row r="283" spans="1:28" ht="15.75" customHeight="1" x14ac:dyDescent="0.25">
      <c r="A283" s="112"/>
      <c r="B283" s="112"/>
      <c r="C283" s="110"/>
      <c r="D283" s="110"/>
      <c r="E283" s="110"/>
      <c r="F283" s="122"/>
      <c r="G283" s="113"/>
      <c r="H283" s="112"/>
      <c r="I283" s="110"/>
      <c r="J283" s="110"/>
      <c r="K283" s="110"/>
      <c r="L283" s="110"/>
      <c r="M283" s="110"/>
      <c r="N283" s="110"/>
      <c r="O283" s="110"/>
      <c r="P283" s="110"/>
      <c r="Q283" s="110"/>
      <c r="R283" s="110"/>
      <c r="S283" s="110"/>
      <c r="T283" s="110"/>
      <c r="U283" s="110"/>
      <c r="V283" s="110"/>
      <c r="W283" s="110"/>
      <c r="X283" s="110"/>
      <c r="Y283" s="110"/>
      <c r="Z283" s="110"/>
      <c r="AA283" s="110"/>
      <c r="AB283" s="110"/>
    </row>
    <row r="284" spans="1:28" ht="15.75" customHeight="1" x14ac:dyDescent="0.25">
      <c r="A284" s="112"/>
      <c r="B284" s="112"/>
      <c r="C284" s="110"/>
      <c r="D284" s="110"/>
      <c r="E284" s="110"/>
      <c r="F284" s="122"/>
      <c r="G284" s="113"/>
      <c r="H284" s="112"/>
      <c r="I284" s="110"/>
      <c r="J284" s="110"/>
      <c r="K284" s="110"/>
      <c r="L284" s="110"/>
      <c r="M284" s="110"/>
      <c r="N284" s="110"/>
      <c r="O284" s="110"/>
      <c r="P284" s="110"/>
      <c r="Q284" s="110"/>
      <c r="R284" s="110"/>
      <c r="S284" s="110"/>
      <c r="T284" s="110"/>
      <c r="U284" s="110"/>
      <c r="V284" s="110"/>
      <c r="W284" s="110"/>
      <c r="X284" s="110"/>
      <c r="Y284" s="110"/>
      <c r="Z284" s="110"/>
      <c r="AA284" s="110"/>
      <c r="AB284" s="110"/>
    </row>
    <row r="285" spans="1:28" ht="15.75" customHeight="1" x14ac:dyDescent="0.25">
      <c r="A285" s="112"/>
      <c r="B285" s="112"/>
      <c r="C285" s="110"/>
      <c r="D285" s="110"/>
      <c r="E285" s="110"/>
      <c r="F285" s="122"/>
      <c r="G285" s="113"/>
      <c r="H285" s="112"/>
      <c r="I285" s="110"/>
      <c r="J285" s="110"/>
      <c r="K285" s="110"/>
      <c r="L285" s="110"/>
      <c r="M285" s="110"/>
      <c r="N285" s="110"/>
      <c r="O285" s="110"/>
      <c r="P285" s="110"/>
      <c r="Q285" s="110"/>
      <c r="R285" s="110"/>
      <c r="S285" s="110"/>
      <c r="T285" s="110"/>
      <c r="U285" s="110"/>
      <c r="V285" s="110"/>
      <c r="W285" s="110"/>
      <c r="X285" s="110"/>
      <c r="Y285" s="110"/>
      <c r="Z285" s="110"/>
      <c r="AA285" s="110"/>
      <c r="AB285" s="110"/>
    </row>
    <row r="286" spans="1:28" ht="15.75" customHeight="1" x14ac:dyDescent="0.25">
      <c r="A286" s="112"/>
      <c r="B286" s="112"/>
      <c r="C286" s="110"/>
      <c r="D286" s="110"/>
      <c r="E286" s="110"/>
      <c r="F286" s="122"/>
      <c r="G286" s="113"/>
      <c r="H286" s="112"/>
      <c r="I286" s="110"/>
      <c r="J286" s="110"/>
      <c r="K286" s="110"/>
      <c r="L286" s="110"/>
      <c r="M286" s="110"/>
      <c r="N286" s="110"/>
      <c r="O286" s="110"/>
      <c r="P286" s="110"/>
      <c r="Q286" s="110"/>
      <c r="R286" s="110"/>
      <c r="S286" s="110"/>
      <c r="T286" s="110"/>
      <c r="U286" s="110"/>
      <c r="V286" s="110"/>
      <c r="W286" s="110"/>
      <c r="X286" s="110"/>
      <c r="Y286" s="110"/>
      <c r="Z286" s="110"/>
      <c r="AA286" s="110"/>
      <c r="AB286" s="110"/>
    </row>
    <row r="287" spans="1:28" ht="15.75" customHeight="1" x14ac:dyDescent="0.25">
      <c r="A287" s="112"/>
      <c r="B287" s="112"/>
      <c r="C287" s="110"/>
      <c r="D287" s="110"/>
      <c r="E287" s="110"/>
      <c r="F287" s="122"/>
      <c r="G287" s="113"/>
      <c r="H287" s="112"/>
      <c r="I287" s="110"/>
      <c r="J287" s="110"/>
      <c r="K287" s="110"/>
      <c r="L287" s="110"/>
      <c r="M287" s="110"/>
      <c r="N287" s="110"/>
      <c r="O287" s="110"/>
      <c r="P287" s="110"/>
      <c r="Q287" s="110"/>
      <c r="R287" s="110"/>
      <c r="S287" s="110"/>
      <c r="T287" s="110"/>
      <c r="U287" s="110"/>
      <c r="V287" s="110"/>
      <c r="W287" s="110"/>
      <c r="X287" s="110"/>
      <c r="Y287" s="110"/>
      <c r="Z287" s="110"/>
      <c r="AA287" s="110"/>
      <c r="AB287" s="110"/>
    </row>
    <row r="288" spans="1:28" ht="15.75" customHeight="1" x14ac:dyDescent="0.25">
      <c r="A288" s="112"/>
      <c r="B288" s="112"/>
      <c r="C288" s="110"/>
      <c r="D288" s="110"/>
      <c r="E288" s="110"/>
      <c r="F288" s="122"/>
      <c r="G288" s="113"/>
      <c r="H288" s="112"/>
      <c r="I288" s="110"/>
      <c r="J288" s="110"/>
      <c r="K288" s="110"/>
      <c r="L288" s="110"/>
      <c r="M288" s="110"/>
      <c r="N288" s="110"/>
      <c r="O288" s="110"/>
      <c r="P288" s="110"/>
      <c r="Q288" s="110"/>
      <c r="R288" s="110"/>
      <c r="S288" s="110"/>
      <c r="T288" s="110"/>
      <c r="U288" s="110"/>
      <c r="V288" s="110"/>
      <c r="W288" s="110"/>
      <c r="X288" s="110"/>
      <c r="Y288" s="110"/>
      <c r="Z288" s="110"/>
      <c r="AA288" s="110"/>
      <c r="AB288" s="110"/>
    </row>
    <row r="289" spans="1:28" ht="15.75" customHeight="1" x14ac:dyDescent="0.25">
      <c r="A289" s="112"/>
      <c r="B289" s="112"/>
      <c r="C289" s="110"/>
      <c r="D289" s="110"/>
      <c r="E289" s="110"/>
      <c r="F289" s="122"/>
      <c r="G289" s="113"/>
      <c r="H289" s="112"/>
      <c r="I289" s="110"/>
      <c r="J289" s="110"/>
      <c r="K289" s="110"/>
      <c r="L289" s="110"/>
      <c r="M289" s="110"/>
      <c r="N289" s="110"/>
      <c r="O289" s="110"/>
      <c r="P289" s="110"/>
      <c r="Q289" s="110"/>
      <c r="R289" s="110"/>
      <c r="S289" s="110"/>
      <c r="T289" s="110"/>
      <c r="U289" s="110"/>
      <c r="V289" s="110"/>
      <c r="W289" s="110"/>
      <c r="X289" s="110"/>
      <c r="Y289" s="110"/>
      <c r="Z289" s="110"/>
      <c r="AA289" s="110"/>
      <c r="AB289" s="110"/>
    </row>
    <row r="290" spans="1:28" ht="15.75" customHeight="1" x14ac:dyDescent="0.25">
      <c r="A290" s="112"/>
      <c r="B290" s="112"/>
      <c r="C290" s="110"/>
      <c r="D290" s="110"/>
      <c r="E290" s="110"/>
      <c r="F290" s="122"/>
      <c r="G290" s="113"/>
      <c r="H290" s="112"/>
      <c r="I290" s="110"/>
      <c r="J290" s="110"/>
      <c r="K290" s="110"/>
      <c r="L290" s="110"/>
      <c r="M290" s="110"/>
      <c r="N290" s="110"/>
      <c r="O290" s="110"/>
      <c r="P290" s="110"/>
      <c r="Q290" s="110"/>
      <c r="R290" s="110"/>
      <c r="S290" s="110"/>
      <c r="T290" s="110"/>
      <c r="U290" s="110"/>
      <c r="V290" s="110"/>
      <c r="W290" s="110"/>
      <c r="X290" s="110"/>
      <c r="Y290" s="110"/>
      <c r="Z290" s="110"/>
      <c r="AA290" s="110"/>
      <c r="AB290" s="110"/>
    </row>
    <row r="291" spans="1:28" ht="15.75" customHeight="1" x14ac:dyDescent="0.25">
      <c r="A291" s="112"/>
      <c r="B291" s="112"/>
      <c r="C291" s="110"/>
      <c r="D291" s="110"/>
      <c r="E291" s="110"/>
      <c r="F291" s="122"/>
      <c r="G291" s="113"/>
      <c r="H291" s="112"/>
      <c r="I291" s="110"/>
      <c r="J291" s="110"/>
      <c r="K291" s="110"/>
      <c r="L291" s="110"/>
      <c r="M291" s="110"/>
      <c r="N291" s="110"/>
      <c r="O291" s="110"/>
      <c r="P291" s="110"/>
      <c r="Q291" s="110"/>
      <c r="R291" s="110"/>
      <c r="S291" s="110"/>
      <c r="T291" s="110"/>
      <c r="U291" s="110"/>
      <c r="V291" s="110"/>
      <c r="W291" s="110"/>
      <c r="X291" s="110"/>
      <c r="Y291" s="110"/>
      <c r="Z291" s="110"/>
      <c r="AA291" s="110"/>
      <c r="AB291" s="110"/>
    </row>
    <row r="292" spans="1:28" ht="15.75" customHeight="1" x14ac:dyDescent="0.25">
      <c r="A292" s="112"/>
      <c r="B292" s="112"/>
      <c r="C292" s="110"/>
      <c r="D292" s="110"/>
      <c r="E292" s="110"/>
      <c r="F292" s="122"/>
      <c r="G292" s="113"/>
      <c r="H292" s="112"/>
      <c r="I292" s="110"/>
      <c r="J292" s="110"/>
      <c r="K292" s="110"/>
      <c r="L292" s="110"/>
      <c r="M292" s="110"/>
      <c r="N292" s="110"/>
      <c r="O292" s="110"/>
      <c r="P292" s="110"/>
      <c r="Q292" s="110"/>
      <c r="R292" s="110"/>
      <c r="S292" s="110"/>
      <c r="T292" s="110"/>
      <c r="U292" s="110"/>
      <c r="V292" s="110"/>
      <c r="W292" s="110"/>
      <c r="X292" s="110"/>
      <c r="Y292" s="110"/>
      <c r="Z292" s="110"/>
      <c r="AA292" s="110"/>
      <c r="AB292" s="110"/>
    </row>
    <row r="293" spans="1:28" ht="15.75" customHeight="1" x14ac:dyDescent="0.25">
      <c r="A293" s="112"/>
      <c r="B293" s="112"/>
      <c r="C293" s="110"/>
      <c r="D293" s="110"/>
      <c r="E293" s="110"/>
      <c r="F293" s="122"/>
      <c r="G293" s="113"/>
      <c r="H293" s="112"/>
      <c r="I293" s="110"/>
      <c r="J293" s="110"/>
      <c r="K293" s="110"/>
      <c r="L293" s="110"/>
      <c r="M293" s="110"/>
      <c r="N293" s="110"/>
      <c r="O293" s="110"/>
      <c r="P293" s="110"/>
      <c r="Q293" s="110"/>
      <c r="R293" s="110"/>
      <c r="S293" s="110"/>
      <c r="T293" s="110"/>
      <c r="U293" s="110"/>
      <c r="V293" s="110"/>
      <c r="W293" s="110"/>
      <c r="X293" s="110"/>
      <c r="Y293" s="110"/>
      <c r="Z293" s="110"/>
      <c r="AA293" s="110"/>
      <c r="AB293" s="110"/>
    </row>
    <row r="294" spans="1:28" ht="15.75" customHeight="1" x14ac:dyDescent="0.25">
      <c r="A294" s="112"/>
      <c r="B294" s="112"/>
      <c r="C294" s="110"/>
      <c r="D294" s="110"/>
      <c r="E294" s="110"/>
      <c r="F294" s="122"/>
      <c r="G294" s="113"/>
      <c r="H294" s="112"/>
      <c r="I294" s="110"/>
      <c r="J294" s="110"/>
      <c r="K294" s="110"/>
      <c r="L294" s="110"/>
      <c r="M294" s="110"/>
      <c r="N294" s="110"/>
      <c r="O294" s="110"/>
      <c r="P294" s="110"/>
      <c r="Q294" s="110"/>
      <c r="R294" s="110"/>
      <c r="S294" s="110"/>
      <c r="T294" s="110"/>
      <c r="U294" s="110"/>
      <c r="V294" s="110"/>
      <c r="W294" s="110"/>
      <c r="X294" s="110"/>
      <c r="Y294" s="110"/>
      <c r="Z294" s="110"/>
      <c r="AA294" s="110"/>
      <c r="AB294" s="110"/>
    </row>
    <row r="295" spans="1:28" ht="15.75" customHeight="1" x14ac:dyDescent="0.25">
      <c r="A295" s="112"/>
      <c r="B295" s="112"/>
      <c r="C295" s="110"/>
      <c r="D295" s="110"/>
      <c r="E295" s="110"/>
      <c r="F295" s="122"/>
      <c r="G295" s="113"/>
      <c r="H295" s="112"/>
      <c r="I295" s="110"/>
      <c r="J295" s="110"/>
      <c r="K295" s="110"/>
      <c r="L295" s="110"/>
      <c r="M295" s="110"/>
      <c r="N295" s="110"/>
      <c r="O295" s="110"/>
      <c r="P295" s="110"/>
      <c r="Q295" s="110"/>
      <c r="R295" s="110"/>
      <c r="S295" s="110"/>
      <c r="T295" s="110"/>
      <c r="U295" s="110"/>
      <c r="V295" s="110"/>
      <c r="W295" s="110"/>
      <c r="X295" s="110"/>
      <c r="Y295" s="110"/>
      <c r="Z295" s="110"/>
      <c r="AA295" s="110"/>
      <c r="AB295" s="110"/>
    </row>
    <row r="296" spans="1:28" ht="15.75" customHeight="1" x14ac:dyDescent="0.25">
      <c r="A296" s="112"/>
      <c r="B296" s="112"/>
      <c r="C296" s="110"/>
      <c r="D296" s="110"/>
      <c r="E296" s="110"/>
      <c r="F296" s="122"/>
      <c r="G296" s="113"/>
      <c r="H296" s="112"/>
      <c r="I296" s="110"/>
      <c r="J296" s="110"/>
      <c r="K296" s="110"/>
      <c r="L296" s="110"/>
      <c r="M296" s="110"/>
      <c r="N296" s="110"/>
      <c r="O296" s="110"/>
      <c r="P296" s="110"/>
      <c r="Q296" s="110"/>
      <c r="R296" s="110"/>
      <c r="S296" s="110"/>
      <c r="T296" s="110"/>
      <c r="U296" s="110"/>
      <c r="V296" s="110"/>
      <c r="W296" s="110"/>
      <c r="X296" s="110"/>
      <c r="Y296" s="110"/>
      <c r="Z296" s="110"/>
      <c r="AA296" s="110"/>
      <c r="AB296" s="110"/>
    </row>
    <row r="297" spans="1:28" ht="15.75" customHeight="1" x14ac:dyDescent="0.25">
      <c r="A297" s="112"/>
      <c r="B297" s="112"/>
      <c r="C297" s="110"/>
      <c r="D297" s="110"/>
      <c r="E297" s="110"/>
      <c r="F297" s="122"/>
      <c r="G297" s="113"/>
      <c r="H297" s="112"/>
      <c r="I297" s="110"/>
      <c r="J297" s="110"/>
      <c r="K297" s="110"/>
      <c r="L297" s="110"/>
      <c r="M297" s="110"/>
      <c r="N297" s="110"/>
      <c r="O297" s="110"/>
      <c r="P297" s="110"/>
      <c r="Q297" s="110"/>
      <c r="R297" s="110"/>
      <c r="S297" s="110"/>
      <c r="T297" s="110"/>
      <c r="U297" s="110"/>
      <c r="V297" s="110"/>
      <c r="W297" s="110"/>
      <c r="X297" s="110"/>
      <c r="Y297" s="110"/>
      <c r="Z297" s="110"/>
      <c r="AA297" s="110"/>
      <c r="AB297" s="110"/>
    </row>
    <row r="298" spans="1:28" ht="15.75" customHeight="1" x14ac:dyDescent="0.25">
      <c r="A298" s="112"/>
      <c r="B298" s="112"/>
      <c r="C298" s="110"/>
      <c r="D298" s="110"/>
      <c r="E298" s="110"/>
      <c r="F298" s="122"/>
      <c r="G298" s="113"/>
      <c r="H298" s="112"/>
      <c r="I298" s="110"/>
      <c r="J298" s="110"/>
      <c r="K298" s="110"/>
      <c r="L298" s="110"/>
      <c r="M298" s="110"/>
      <c r="N298" s="110"/>
      <c r="O298" s="110"/>
      <c r="P298" s="110"/>
      <c r="Q298" s="110"/>
      <c r="R298" s="110"/>
      <c r="S298" s="110"/>
      <c r="T298" s="110"/>
      <c r="U298" s="110"/>
      <c r="V298" s="110"/>
      <c r="W298" s="110"/>
      <c r="X298" s="110"/>
      <c r="Y298" s="110"/>
      <c r="Z298" s="110"/>
      <c r="AA298" s="110"/>
      <c r="AB298" s="110"/>
    </row>
    <row r="299" spans="1:28" ht="15.75" customHeight="1" x14ac:dyDescent="0.25">
      <c r="A299" s="112"/>
      <c r="B299" s="112"/>
      <c r="C299" s="110"/>
      <c r="D299" s="110"/>
      <c r="E299" s="110"/>
      <c r="F299" s="122"/>
      <c r="G299" s="113"/>
      <c r="H299" s="112"/>
      <c r="I299" s="110"/>
      <c r="J299" s="110"/>
      <c r="K299" s="110"/>
      <c r="L299" s="110"/>
      <c r="M299" s="110"/>
      <c r="N299" s="110"/>
      <c r="O299" s="110"/>
      <c r="P299" s="110"/>
      <c r="Q299" s="110"/>
      <c r="R299" s="110"/>
      <c r="S299" s="110"/>
      <c r="T299" s="110"/>
      <c r="U299" s="110"/>
      <c r="V299" s="110"/>
      <c r="W299" s="110"/>
      <c r="X299" s="110"/>
      <c r="Y299" s="110"/>
      <c r="Z299" s="110"/>
      <c r="AA299" s="110"/>
      <c r="AB299" s="110"/>
    </row>
    <row r="300" spans="1:28" ht="15.75" customHeight="1" x14ac:dyDescent="0.25">
      <c r="A300" s="112"/>
      <c r="B300" s="112"/>
      <c r="C300" s="110"/>
      <c r="D300" s="110"/>
      <c r="E300" s="110"/>
      <c r="F300" s="122"/>
      <c r="G300" s="113"/>
      <c r="H300" s="112"/>
      <c r="I300" s="110"/>
      <c r="J300" s="110"/>
      <c r="K300" s="110"/>
      <c r="L300" s="110"/>
      <c r="M300" s="110"/>
      <c r="N300" s="110"/>
      <c r="O300" s="110"/>
      <c r="P300" s="110"/>
      <c r="Q300" s="110"/>
      <c r="R300" s="110"/>
      <c r="S300" s="110"/>
      <c r="T300" s="110"/>
      <c r="U300" s="110"/>
      <c r="V300" s="110"/>
      <c r="W300" s="110"/>
      <c r="X300" s="110"/>
      <c r="Y300" s="110"/>
      <c r="Z300" s="110"/>
      <c r="AA300" s="110"/>
      <c r="AB300" s="110"/>
    </row>
    <row r="301" spans="1:28" ht="15.75" customHeight="1" x14ac:dyDescent="0.25">
      <c r="A301" s="112"/>
      <c r="B301" s="112"/>
      <c r="C301" s="110"/>
      <c r="D301" s="110"/>
      <c r="E301" s="110"/>
      <c r="F301" s="122"/>
      <c r="G301" s="113"/>
      <c r="H301" s="112"/>
      <c r="I301" s="110"/>
      <c r="J301" s="110"/>
      <c r="K301" s="110"/>
      <c r="L301" s="110"/>
      <c r="M301" s="110"/>
      <c r="N301" s="110"/>
      <c r="O301" s="110"/>
      <c r="P301" s="110"/>
      <c r="Q301" s="110"/>
      <c r="R301" s="110"/>
      <c r="S301" s="110"/>
      <c r="T301" s="110"/>
      <c r="U301" s="110"/>
      <c r="V301" s="110"/>
      <c r="W301" s="110"/>
      <c r="X301" s="110"/>
      <c r="Y301" s="110"/>
      <c r="Z301" s="110"/>
      <c r="AA301" s="110"/>
      <c r="AB301" s="110"/>
    </row>
    <row r="302" spans="1:28" ht="15.75" customHeight="1" x14ac:dyDescent="0.25">
      <c r="A302" s="112"/>
      <c r="B302" s="112"/>
      <c r="C302" s="110"/>
      <c r="D302" s="110"/>
      <c r="E302" s="110"/>
      <c r="F302" s="122"/>
      <c r="G302" s="113"/>
      <c r="H302" s="112"/>
      <c r="I302" s="110"/>
      <c r="J302" s="110"/>
      <c r="K302" s="110"/>
      <c r="L302" s="110"/>
      <c r="M302" s="110"/>
      <c r="N302" s="110"/>
      <c r="O302" s="110"/>
      <c r="P302" s="110"/>
      <c r="Q302" s="110"/>
      <c r="R302" s="110"/>
      <c r="S302" s="110"/>
      <c r="T302" s="110"/>
      <c r="U302" s="110"/>
      <c r="V302" s="110"/>
      <c r="W302" s="110"/>
      <c r="X302" s="110"/>
      <c r="Y302" s="110"/>
      <c r="Z302" s="110"/>
      <c r="AA302" s="110"/>
      <c r="AB302" s="110"/>
    </row>
    <row r="303" spans="1:28" ht="15.75" customHeight="1" x14ac:dyDescent="0.25">
      <c r="A303" s="112"/>
      <c r="B303" s="112"/>
      <c r="C303" s="110"/>
      <c r="D303" s="110"/>
      <c r="E303" s="110"/>
      <c r="F303" s="122"/>
      <c r="G303" s="113"/>
      <c r="H303" s="112"/>
      <c r="I303" s="110"/>
      <c r="J303" s="110"/>
      <c r="K303" s="110"/>
      <c r="L303" s="110"/>
      <c r="M303" s="110"/>
      <c r="N303" s="110"/>
      <c r="O303" s="110"/>
      <c r="P303" s="110"/>
      <c r="Q303" s="110"/>
      <c r="R303" s="110"/>
      <c r="S303" s="110"/>
      <c r="T303" s="110"/>
      <c r="U303" s="110"/>
      <c r="V303" s="110"/>
      <c r="W303" s="110"/>
      <c r="X303" s="110"/>
      <c r="Y303" s="110"/>
      <c r="Z303" s="110"/>
      <c r="AA303" s="110"/>
      <c r="AB303" s="110"/>
    </row>
    <row r="304" spans="1:28" ht="15.75" customHeight="1" x14ac:dyDescent="0.25">
      <c r="A304" s="112"/>
      <c r="B304" s="112"/>
      <c r="C304" s="110"/>
      <c r="D304" s="110"/>
      <c r="E304" s="110"/>
      <c r="F304" s="122"/>
      <c r="G304" s="113"/>
      <c r="H304" s="112"/>
      <c r="I304" s="110"/>
      <c r="J304" s="110"/>
      <c r="K304" s="110"/>
      <c r="L304" s="110"/>
      <c r="M304" s="110"/>
      <c r="N304" s="110"/>
      <c r="O304" s="110"/>
      <c r="P304" s="110"/>
      <c r="Q304" s="110"/>
      <c r="R304" s="110"/>
      <c r="S304" s="110"/>
      <c r="T304" s="110"/>
      <c r="U304" s="110"/>
      <c r="V304" s="110"/>
      <c r="W304" s="110"/>
      <c r="X304" s="110"/>
      <c r="Y304" s="110"/>
      <c r="Z304" s="110"/>
      <c r="AA304" s="110"/>
      <c r="AB304" s="110"/>
    </row>
    <row r="305" spans="1:28" ht="15.75" customHeight="1" x14ac:dyDescent="0.25">
      <c r="A305" s="112"/>
      <c r="B305" s="112"/>
      <c r="C305" s="110"/>
      <c r="D305" s="110"/>
      <c r="E305" s="110"/>
      <c r="F305" s="122"/>
      <c r="G305" s="113"/>
      <c r="H305" s="112"/>
      <c r="I305" s="110"/>
      <c r="J305" s="110"/>
      <c r="K305" s="110"/>
      <c r="L305" s="110"/>
      <c r="M305" s="110"/>
      <c r="N305" s="110"/>
      <c r="O305" s="110"/>
      <c r="P305" s="110"/>
      <c r="Q305" s="110"/>
      <c r="R305" s="110"/>
      <c r="S305" s="110"/>
      <c r="T305" s="110"/>
      <c r="U305" s="110"/>
      <c r="V305" s="110"/>
      <c r="W305" s="110"/>
      <c r="X305" s="110"/>
      <c r="Y305" s="110"/>
      <c r="Z305" s="110"/>
      <c r="AA305" s="110"/>
      <c r="AB305" s="110"/>
    </row>
    <row r="306" spans="1:28" ht="15.75" customHeight="1" x14ac:dyDescent="0.25">
      <c r="A306" s="112"/>
      <c r="B306" s="112"/>
      <c r="C306" s="110"/>
      <c r="D306" s="110"/>
      <c r="E306" s="110"/>
      <c r="F306" s="122"/>
      <c r="G306" s="113"/>
      <c r="H306" s="112"/>
      <c r="I306" s="110"/>
      <c r="J306" s="110"/>
      <c r="K306" s="110"/>
      <c r="L306" s="110"/>
      <c r="M306" s="110"/>
      <c r="N306" s="110"/>
      <c r="O306" s="110"/>
      <c r="P306" s="110"/>
      <c r="Q306" s="110"/>
      <c r="R306" s="110"/>
      <c r="S306" s="110"/>
      <c r="T306" s="110"/>
      <c r="U306" s="110"/>
      <c r="V306" s="110"/>
      <c r="W306" s="110"/>
      <c r="X306" s="110"/>
      <c r="Y306" s="110"/>
      <c r="Z306" s="110"/>
      <c r="AA306" s="110"/>
      <c r="AB306" s="110"/>
    </row>
    <row r="307" spans="1:28" ht="15.75" customHeight="1" x14ac:dyDescent="0.25">
      <c r="A307" s="112"/>
      <c r="B307" s="112"/>
      <c r="C307" s="110"/>
      <c r="D307" s="110"/>
      <c r="E307" s="110"/>
      <c r="F307" s="122"/>
      <c r="G307" s="113"/>
      <c r="H307" s="112"/>
      <c r="I307" s="110"/>
      <c r="J307" s="110"/>
      <c r="K307" s="110"/>
      <c r="L307" s="110"/>
      <c r="M307" s="110"/>
      <c r="N307" s="110"/>
      <c r="O307" s="110"/>
      <c r="P307" s="110"/>
      <c r="Q307" s="110"/>
      <c r="R307" s="110"/>
      <c r="S307" s="110"/>
      <c r="T307" s="110"/>
      <c r="U307" s="110"/>
      <c r="V307" s="110"/>
      <c r="W307" s="110"/>
      <c r="X307" s="110"/>
      <c r="Y307" s="110"/>
      <c r="Z307" s="110"/>
      <c r="AA307" s="110"/>
      <c r="AB307" s="110"/>
    </row>
    <row r="308" spans="1:28" ht="15.75" customHeight="1" x14ac:dyDescent="0.25">
      <c r="A308" s="112"/>
      <c r="B308" s="112"/>
      <c r="C308" s="110"/>
      <c r="D308" s="110"/>
      <c r="E308" s="110"/>
      <c r="F308" s="122"/>
      <c r="G308" s="113"/>
      <c r="H308" s="112"/>
      <c r="I308" s="110"/>
      <c r="J308" s="110"/>
      <c r="K308" s="110"/>
      <c r="L308" s="110"/>
      <c r="M308" s="110"/>
      <c r="N308" s="110"/>
      <c r="O308" s="110"/>
      <c r="P308" s="110"/>
      <c r="Q308" s="110"/>
      <c r="R308" s="110"/>
      <c r="S308" s="110"/>
      <c r="T308" s="110"/>
      <c r="U308" s="110"/>
      <c r="V308" s="110"/>
      <c r="W308" s="110"/>
      <c r="X308" s="110"/>
      <c r="Y308" s="110"/>
      <c r="Z308" s="110"/>
      <c r="AA308" s="110"/>
      <c r="AB308" s="110"/>
    </row>
    <row r="309" spans="1:28" ht="15.75" customHeight="1" x14ac:dyDescent="0.25">
      <c r="A309" s="112"/>
      <c r="B309" s="112"/>
      <c r="C309" s="110"/>
      <c r="D309" s="110"/>
      <c r="E309" s="110"/>
      <c r="F309" s="122"/>
      <c r="G309" s="113"/>
      <c r="H309" s="112"/>
      <c r="I309" s="110"/>
      <c r="J309" s="110"/>
      <c r="K309" s="110"/>
      <c r="L309" s="110"/>
      <c r="M309" s="110"/>
      <c r="N309" s="110"/>
      <c r="O309" s="110"/>
      <c r="P309" s="110"/>
      <c r="Q309" s="110"/>
      <c r="R309" s="110"/>
      <c r="S309" s="110"/>
      <c r="T309" s="110"/>
      <c r="U309" s="110"/>
      <c r="V309" s="110"/>
      <c r="W309" s="110"/>
      <c r="X309" s="110"/>
      <c r="Y309" s="110"/>
      <c r="Z309" s="110"/>
      <c r="AA309" s="110"/>
      <c r="AB309" s="110"/>
    </row>
    <row r="310" spans="1:28" ht="15.75" customHeight="1" x14ac:dyDescent="0.25">
      <c r="A310" s="112"/>
      <c r="B310" s="112"/>
      <c r="C310" s="110"/>
      <c r="D310" s="110"/>
      <c r="E310" s="110"/>
      <c r="F310" s="122"/>
      <c r="G310" s="113"/>
      <c r="H310" s="112"/>
      <c r="I310" s="110"/>
      <c r="J310" s="110"/>
      <c r="K310" s="110"/>
      <c r="L310" s="110"/>
      <c r="M310" s="110"/>
      <c r="N310" s="110"/>
      <c r="O310" s="110"/>
      <c r="P310" s="110"/>
      <c r="Q310" s="110"/>
      <c r="R310" s="110"/>
      <c r="S310" s="110"/>
      <c r="T310" s="110"/>
      <c r="U310" s="110"/>
      <c r="V310" s="110"/>
      <c r="W310" s="110"/>
      <c r="X310" s="110"/>
      <c r="Y310" s="110"/>
      <c r="Z310" s="110"/>
      <c r="AA310" s="110"/>
      <c r="AB310" s="110"/>
    </row>
    <row r="311" spans="1:28" ht="15.75" customHeight="1" x14ac:dyDescent="0.25">
      <c r="A311" s="112"/>
      <c r="B311" s="112"/>
      <c r="C311" s="110"/>
      <c r="D311" s="110"/>
      <c r="E311" s="110"/>
      <c r="F311" s="122"/>
      <c r="G311" s="113"/>
      <c r="H311" s="112"/>
      <c r="I311" s="110"/>
      <c r="J311" s="110"/>
      <c r="K311" s="110"/>
      <c r="L311" s="110"/>
      <c r="M311" s="110"/>
      <c r="N311" s="110"/>
      <c r="O311" s="110"/>
      <c r="P311" s="110"/>
      <c r="Q311" s="110"/>
      <c r="R311" s="110"/>
      <c r="S311" s="110"/>
      <c r="T311" s="110"/>
      <c r="U311" s="110"/>
      <c r="V311" s="110"/>
      <c r="W311" s="110"/>
      <c r="X311" s="110"/>
      <c r="Y311" s="110"/>
      <c r="Z311" s="110"/>
      <c r="AA311" s="110"/>
      <c r="AB311" s="110"/>
    </row>
    <row r="312" spans="1:28" ht="15.75" customHeight="1" x14ac:dyDescent="0.25">
      <c r="A312" s="112"/>
      <c r="B312" s="112"/>
      <c r="C312" s="110"/>
      <c r="D312" s="110"/>
      <c r="E312" s="110"/>
      <c r="F312" s="122"/>
      <c r="G312" s="113"/>
      <c r="H312" s="112"/>
      <c r="I312" s="110"/>
      <c r="J312" s="110"/>
      <c r="K312" s="110"/>
      <c r="L312" s="110"/>
      <c r="M312" s="110"/>
      <c r="N312" s="110"/>
      <c r="O312" s="110"/>
      <c r="P312" s="110"/>
      <c r="Q312" s="110"/>
      <c r="R312" s="110"/>
      <c r="S312" s="110"/>
      <c r="T312" s="110"/>
      <c r="U312" s="110"/>
      <c r="V312" s="110"/>
      <c r="W312" s="110"/>
      <c r="X312" s="110"/>
      <c r="Y312" s="110"/>
      <c r="Z312" s="110"/>
      <c r="AA312" s="110"/>
      <c r="AB312" s="110"/>
    </row>
    <row r="313" spans="1:28" ht="15.75" customHeight="1" x14ac:dyDescent="0.25">
      <c r="A313" s="112"/>
      <c r="B313" s="112"/>
      <c r="C313" s="110"/>
      <c r="D313" s="110"/>
      <c r="E313" s="110"/>
      <c r="F313" s="122"/>
      <c r="G313" s="113"/>
      <c r="H313" s="112"/>
      <c r="I313" s="110"/>
      <c r="J313" s="110"/>
      <c r="K313" s="110"/>
      <c r="L313" s="110"/>
      <c r="M313" s="110"/>
      <c r="N313" s="110"/>
      <c r="O313" s="110"/>
      <c r="P313" s="110"/>
      <c r="Q313" s="110"/>
      <c r="R313" s="110"/>
      <c r="S313" s="110"/>
      <c r="T313" s="110"/>
      <c r="U313" s="110"/>
      <c r="V313" s="110"/>
      <c r="W313" s="110"/>
      <c r="X313" s="110"/>
      <c r="Y313" s="110"/>
      <c r="Z313" s="110"/>
      <c r="AA313" s="110"/>
      <c r="AB313" s="110"/>
    </row>
    <row r="314" spans="1:28" ht="15.75" customHeight="1" x14ac:dyDescent="0.25">
      <c r="A314" s="112"/>
      <c r="B314" s="112"/>
      <c r="C314" s="110"/>
      <c r="D314" s="110"/>
      <c r="E314" s="110"/>
      <c r="F314" s="122"/>
      <c r="G314" s="113"/>
      <c r="H314" s="112"/>
      <c r="I314" s="110"/>
      <c r="J314" s="110"/>
      <c r="K314" s="110"/>
      <c r="L314" s="110"/>
      <c r="M314" s="110"/>
      <c r="N314" s="110"/>
      <c r="O314" s="110"/>
      <c r="P314" s="110"/>
      <c r="Q314" s="110"/>
      <c r="R314" s="110"/>
      <c r="S314" s="110"/>
      <c r="T314" s="110"/>
      <c r="U314" s="110"/>
      <c r="V314" s="110"/>
      <c r="W314" s="110"/>
      <c r="X314" s="110"/>
      <c r="Y314" s="110"/>
      <c r="Z314" s="110"/>
      <c r="AA314" s="110"/>
      <c r="AB314" s="110"/>
    </row>
    <row r="315" spans="1:28" ht="15.75" customHeight="1" x14ac:dyDescent="0.25">
      <c r="A315" s="112"/>
      <c r="B315" s="112"/>
      <c r="C315" s="110"/>
      <c r="D315" s="110"/>
      <c r="E315" s="110"/>
      <c r="F315" s="122"/>
      <c r="G315" s="113"/>
      <c r="H315" s="112"/>
      <c r="I315" s="110"/>
      <c r="J315" s="110"/>
      <c r="K315" s="110"/>
      <c r="L315" s="110"/>
      <c r="M315" s="110"/>
      <c r="N315" s="110"/>
      <c r="O315" s="110"/>
      <c r="P315" s="110"/>
      <c r="Q315" s="110"/>
      <c r="R315" s="110"/>
      <c r="S315" s="110"/>
      <c r="T315" s="110"/>
      <c r="U315" s="110"/>
      <c r="V315" s="110"/>
      <c r="W315" s="110"/>
      <c r="X315" s="110"/>
      <c r="Y315" s="110"/>
      <c r="Z315" s="110"/>
      <c r="AA315" s="110"/>
      <c r="AB315" s="110"/>
    </row>
    <row r="316" spans="1:28" ht="15.75" customHeight="1" x14ac:dyDescent="0.25">
      <c r="A316" s="155"/>
      <c r="B316" s="155"/>
      <c r="C316" s="155"/>
      <c r="D316" s="155"/>
      <c r="E316" s="155"/>
      <c r="F316" s="122"/>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row>
    <row r="317" spans="1:28" ht="15.75" customHeight="1" x14ac:dyDescent="0.25">
      <c r="A317" s="155"/>
      <c r="B317" s="155"/>
      <c r="C317" s="155"/>
      <c r="D317" s="155"/>
      <c r="E317" s="155"/>
      <c r="F317" s="122"/>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row>
    <row r="318" spans="1:28" ht="15.75" customHeight="1" x14ac:dyDescent="0.25">
      <c r="A318" s="155"/>
      <c r="B318" s="155"/>
      <c r="C318" s="155"/>
      <c r="D318" s="155"/>
      <c r="E318" s="155"/>
      <c r="F318" s="122"/>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row>
    <row r="319" spans="1:28" ht="15.75" customHeight="1" x14ac:dyDescent="0.25">
      <c r="A319" s="155"/>
      <c r="B319" s="155"/>
      <c r="C319" s="155"/>
      <c r="D319" s="155"/>
      <c r="E319" s="155"/>
      <c r="F319" s="122"/>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row>
    <row r="320" spans="1:28" ht="15.75" customHeight="1" x14ac:dyDescent="0.25">
      <c r="A320" s="155"/>
      <c r="B320" s="155"/>
      <c r="C320" s="155"/>
      <c r="D320" s="155"/>
      <c r="E320" s="155"/>
      <c r="F320" s="122"/>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row>
    <row r="321" spans="1:28" ht="15.75" customHeight="1" x14ac:dyDescent="0.25">
      <c r="A321" s="155"/>
      <c r="B321" s="155"/>
      <c r="C321" s="155"/>
      <c r="D321" s="155"/>
      <c r="E321" s="155"/>
      <c r="F321" s="122"/>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row>
    <row r="322" spans="1:28" ht="15.75" customHeight="1" x14ac:dyDescent="0.25">
      <c r="A322" s="155"/>
      <c r="B322" s="155"/>
      <c r="C322" s="155"/>
      <c r="D322" s="155"/>
      <c r="E322" s="155"/>
      <c r="F322" s="122"/>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row>
    <row r="323" spans="1:28" ht="15.75" customHeight="1" x14ac:dyDescent="0.25">
      <c r="A323" s="155"/>
      <c r="B323" s="155"/>
      <c r="C323" s="155"/>
      <c r="D323" s="155"/>
      <c r="E323" s="155"/>
      <c r="F323" s="122"/>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row>
    <row r="324" spans="1:28" ht="15.75" customHeight="1" x14ac:dyDescent="0.25">
      <c r="A324" s="155"/>
      <c r="B324" s="155"/>
      <c r="C324" s="155"/>
      <c r="D324" s="155"/>
      <c r="E324" s="155"/>
      <c r="F324" s="122"/>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row>
    <row r="325" spans="1:28" ht="15.75" customHeight="1" x14ac:dyDescent="0.25">
      <c r="A325" s="155"/>
      <c r="B325" s="155"/>
      <c r="C325" s="155"/>
      <c r="D325" s="155"/>
      <c r="E325" s="155"/>
      <c r="F325" s="122"/>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row>
    <row r="326" spans="1:28" ht="15.75" customHeight="1" x14ac:dyDescent="0.25">
      <c r="A326" s="155"/>
      <c r="B326" s="155"/>
      <c r="C326" s="155"/>
      <c r="D326" s="155"/>
      <c r="E326" s="155"/>
      <c r="F326" s="122"/>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row>
    <row r="327" spans="1:28" ht="15.75" customHeight="1" x14ac:dyDescent="0.25">
      <c r="A327" s="155"/>
      <c r="B327" s="155"/>
      <c r="C327" s="155"/>
      <c r="D327" s="155"/>
      <c r="E327" s="155"/>
      <c r="F327" s="122"/>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row>
    <row r="328" spans="1:28" ht="15.75" customHeight="1" x14ac:dyDescent="0.25">
      <c r="A328" s="155"/>
      <c r="B328" s="155"/>
      <c r="C328" s="155"/>
      <c r="D328" s="155"/>
      <c r="E328" s="155"/>
      <c r="F328" s="122"/>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row>
    <row r="329" spans="1:28" ht="15.75" customHeight="1" x14ac:dyDescent="0.25">
      <c r="A329" s="155"/>
      <c r="B329" s="155"/>
      <c r="C329" s="155"/>
      <c r="D329" s="155"/>
      <c r="E329" s="155"/>
      <c r="F329" s="122"/>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row>
    <row r="330" spans="1:28" ht="15.75" customHeight="1" x14ac:dyDescent="0.25">
      <c r="A330" s="155"/>
      <c r="B330" s="155"/>
      <c r="C330" s="155"/>
      <c r="D330" s="155"/>
      <c r="E330" s="155"/>
      <c r="F330" s="122"/>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row>
    <row r="331" spans="1:28" ht="15.75" customHeight="1" x14ac:dyDescent="0.25">
      <c r="A331" s="155"/>
      <c r="B331" s="155"/>
      <c r="C331" s="155"/>
      <c r="D331" s="155"/>
      <c r="E331" s="155"/>
      <c r="F331" s="122"/>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row>
    <row r="332" spans="1:28" ht="15.75" customHeight="1" x14ac:dyDescent="0.25">
      <c r="A332" s="155"/>
      <c r="B332" s="155"/>
      <c r="C332" s="155"/>
      <c r="D332" s="155"/>
      <c r="E332" s="155"/>
      <c r="F332" s="122"/>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row>
    <row r="333" spans="1:28" ht="15.75" customHeight="1" x14ac:dyDescent="0.25">
      <c r="A333" s="155"/>
      <c r="B333" s="155"/>
      <c r="C333" s="155"/>
      <c r="D333" s="155"/>
      <c r="E333" s="155"/>
      <c r="F333" s="122"/>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row>
    <row r="334" spans="1:28" ht="15.75" customHeight="1" x14ac:dyDescent="0.25">
      <c r="A334" s="155"/>
      <c r="B334" s="155"/>
      <c r="C334" s="155"/>
      <c r="D334" s="155"/>
      <c r="E334" s="155"/>
      <c r="F334" s="122"/>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row>
    <row r="335" spans="1:28" ht="15.75" customHeight="1" x14ac:dyDescent="0.25">
      <c r="A335" s="155"/>
      <c r="B335" s="155"/>
      <c r="C335" s="155"/>
      <c r="D335" s="155"/>
      <c r="E335" s="155"/>
      <c r="F335" s="122"/>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row>
    <row r="336" spans="1:28" ht="15.75" customHeight="1" x14ac:dyDescent="0.25">
      <c r="A336" s="155"/>
      <c r="B336" s="155"/>
      <c r="C336" s="155"/>
      <c r="D336" s="155"/>
      <c r="E336" s="155"/>
      <c r="F336" s="122"/>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row>
    <row r="337" spans="1:28" ht="15.75" customHeight="1" x14ac:dyDescent="0.25">
      <c r="A337" s="155"/>
      <c r="B337" s="155"/>
      <c r="C337" s="155"/>
      <c r="D337" s="155"/>
      <c r="E337" s="155"/>
      <c r="F337" s="122"/>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row>
    <row r="338" spans="1:28" ht="15.75" customHeight="1" x14ac:dyDescent="0.25">
      <c r="A338" s="155"/>
      <c r="B338" s="155"/>
      <c r="C338" s="155"/>
      <c r="D338" s="155"/>
      <c r="E338" s="155"/>
      <c r="F338" s="122"/>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row>
    <row r="339" spans="1:28" ht="15.75" customHeight="1" x14ac:dyDescent="0.25">
      <c r="A339" s="155"/>
      <c r="B339" s="155"/>
      <c r="C339" s="155"/>
      <c r="D339" s="155"/>
      <c r="E339" s="155"/>
      <c r="F339" s="122"/>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row>
    <row r="340" spans="1:28" ht="15.75" customHeight="1" x14ac:dyDescent="0.25">
      <c r="A340" s="155"/>
      <c r="B340" s="155"/>
      <c r="C340" s="155"/>
      <c r="D340" s="155"/>
      <c r="E340" s="155"/>
      <c r="F340" s="122"/>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row>
    <row r="341" spans="1:28" ht="15.75" customHeight="1" x14ac:dyDescent="0.25">
      <c r="A341" s="155"/>
      <c r="B341" s="155"/>
      <c r="C341" s="155"/>
      <c r="D341" s="155"/>
      <c r="E341" s="155"/>
      <c r="F341" s="122"/>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row>
    <row r="342" spans="1:28" ht="15.75" customHeight="1" x14ac:dyDescent="0.25">
      <c r="A342" s="155"/>
      <c r="B342" s="155"/>
      <c r="C342" s="155"/>
      <c r="D342" s="155"/>
      <c r="E342" s="155"/>
      <c r="F342" s="122"/>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row>
    <row r="343" spans="1:28" ht="15.75" customHeight="1" x14ac:dyDescent="0.25">
      <c r="A343" s="155"/>
      <c r="B343" s="155"/>
      <c r="C343" s="155"/>
      <c r="D343" s="155"/>
      <c r="E343" s="155"/>
      <c r="F343" s="122"/>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row>
    <row r="344" spans="1:28" ht="15.75" customHeight="1" x14ac:dyDescent="0.25">
      <c r="A344" s="155"/>
      <c r="B344" s="155"/>
      <c r="C344" s="155"/>
      <c r="D344" s="155"/>
      <c r="E344" s="155"/>
      <c r="F344" s="122"/>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row>
    <row r="345" spans="1:28" ht="15.75" customHeight="1" x14ac:dyDescent="0.25">
      <c r="A345" s="155"/>
      <c r="B345" s="155"/>
      <c r="C345" s="155"/>
      <c r="D345" s="155"/>
      <c r="E345" s="155"/>
      <c r="F345" s="122"/>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row>
    <row r="346" spans="1:28" ht="15.75" customHeight="1" x14ac:dyDescent="0.25">
      <c r="A346" s="155"/>
      <c r="B346" s="155"/>
      <c r="C346" s="155"/>
      <c r="D346" s="155"/>
      <c r="E346" s="155"/>
      <c r="F346" s="122"/>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row>
    <row r="347" spans="1:28" ht="15.75" customHeight="1" x14ac:dyDescent="0.25">
      <c r="A347" s="155"/>
      <c r="B347" s="155"/>
      <c r="C347" s="155"/>
      <c r="D347" s="155"/>
      <c r="E347" s="155"/>
      <c r="F347" s="122"/>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row>
    <row r="348" spans="1:28" ht="15.75" customHeight="1" x14ac:dyDescent="0.25">
      <c r="A348" s="155"/>
      <c r="B348" s="155"/>
      <c r="C348" s="155"/>
      <c r="D348" s="155"/>
      <c r="E348" s="155"/>
      <c r="F348" s="122"/>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row>
    <row r="349" spans="1:28" ht="15.75" customHeight="1" x14ac:dyDescent="0.25">
      <c r="A349" s="155"/>
      <c r="B349" s="155"/>
      <c r="C349" s="155"/>
      <c r="D349" s="155"/>
      <c r="E349" s="155"/>
      <c r="F349" s="122"/>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row>
    <row r="350" spans="1:28" ht="15.75" customHeight="1" x14ac:dyDescent="0.25">
      <c r="A350" s="155"/>
      <c r="B350" s="155"/>
      <c r="C350" s="155"/>
      <c r="D350" s="155"/>
      <c r="E350" s="155"/>
      <c r="F350" s="122"/>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row>
    <row r="351" spans="1:28" ht="15.75" customHeight="1" x14ac:dyDescent="0.25">
      <c r="A351" s="155"/>
      <c r="B351" s="155"/>
      <c r="C351" s="155"/>
      <c r="D351" s="155"/>
      <c r="E351" s="155"/>
      <c r="F351" s="122"/>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row>
    <row r="352" spans="1:28" ht="15.75" customHeight="1" x14ac:dyDescent="0.25">
      <c r="A352" s="155"/>
      <c r="B352" s="155"/>
      <c r="C352" s="155"/>
      <c r="D352" s="155"/>
      <c r="E352" s="155"/>
      <c r="F352" s="122"/>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row>
    <row r="353" spans="1:28" ht="15.75" customHeight="1" x14ac:dyDescent="0.25">
      <c r="A353" s="155"/>
      <c r="B353" s="155"/>
      <c r="C353" s="155"/>
      <c r="D353" s="155"/>
      <c r="E353" s="155"/>
      <c r="F353" s="122"/>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row>
    <row r="354" spans="1:28" ht="15.75" customHeight="1" x14ac:dyDescent="0.25">
      <c r="A354" s="155"/>
      <c r="B354" s="155"/>
      <c r="C354" s="155"/>
      <c r="D354" s="155"/>
      <c r="E354" s="155"/>
      <c r="F354" s="122"/>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row>
    <row r="355" spans="1:28" ht="15.75" customHeight="1" x14ac:dyDescent="0.25">
      <c r="A355" s="155"/>
      <c r="B355" s="155"/>
      <c r="C355" s="155"/>
      <c r="D355" s="155"/>
      <c r="E355" s="155"/>
      <c r="F355" s="122"/>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row>
    <row r="356" spans="1:28" ht="15.75" customHeight="1" x14ac:dyDescent="0.25">
      <c r="A356" s="155"/>
      <c r="B356" s="155"/>
      <c r="C356" s="155"/>
      <c r="D356" s="155"/>
      <c r="E356" s="155"/>
      <c r="F356" s="122"/>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row>
    <row r="357" spans="1:28" ht="15.75" customHeight="1" x14ac:dyDescent="0.25">
      <c r="A357" s="155"/>
      <c r="B357" s="155"/>
      <c r="C357" s="155"/>
      <c r="D357" s="155"/>
      <c r="E357" s="155"/>
      <c r="F357" s="122"/>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row>
    <row r="358" spans="1:28" ht="15.75" customHeight="1" x14ac:dyDescent="0.25">
      <c r="A358" s="155"/>
      <c r="B358" s="155"/>
      <c r="C358" s="155"/>
      <c r="D358" s="155"/>
      <c r="E358" s="155"/>
      <c r="F358" s="122"/>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row>
    <row r="359" spans="1:28" ht="15.75" customHeight="1" x14ac:dyDescent="0.25">
      <c r="A359" s="155"/>
      <c r="B359" s="155"/>
      <c r="C359" s="155"/>
      <c r="D359" s="155"/>
      <c r="E359" s="155"/>
      <c r="F359" s="122"/>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row>
    <row r="360" spans="1:28" ht="15.75" customHeight="1" x14ac:dyDescent="0.25">
      <c r="A360" s="155"/>
      <c r="B360" s="155"/>
      <c r="C360" s="155"/>
      <c r="D360" s="155"/>
      <c r="E360" s="155"/>
      <c r="F360" s="122"/>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row>
    <row r="361" spans="1:28" ht="15.75" customHeight="1" x14ac:dyDescent="0.25">
      <c r="A361" s="155"/>
      <c r="B361" s="155"/>
      <c r="C361" s="155"/>
      <c r="D361" s="155"/>
      <c r="E361" s="155"/>
      <c r="F361" s="122"/>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row>
    <row r="362" spans="1:28" ht="15.75" customHeight="1" x14ac:dyDescent="0.25">
      <c r="A362" s="155"/>
      <c r="B362" s="155"/>
      <c r="C362" s="155"/>
      <c r="D362" s="155"/>
      <c r="E362" s="155"/>
      <c r="F362" s="122"/>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row>
    <row r="363" spans="1:28" ht="15.75" customHeight="1" x14ac:dyDescent="0.25">
      <c r="A363" s="155"/>
      <c r="B363" s="155"/>
      <c r="C363" s="155"/>
      <c r="D363" s="155"/>
      <c r="E363" s="155"/>
      <c r="F363" s="122"/>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row>
    <row r="364" spans="1:28" ht="15.75" customHeight="1" x14ac:dyDescent="0.25">
      <c r="A364" s="155"/>
      <c r="B364" s="155"/>
      <c r="C364" s="155"/>
      <c r="D364" s="155"/>
      <c r="E364" s="155"/>
      <c r="F364" s="122"/>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row>
    <row r="365" spans="1:28" ht="15.75" customHeight="1" x14ac:dyDescent="0.25">
      <c r="A365" s="155"/>
      <c r="B365" s="155"/>
      <c r="C365" s="155"/>
      <c r="D365" s="155"/>
      <c r="E365" s="155"/>
      <c r="F365" s="122"/>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row>
    <row r="366" spans="1:28" ht="15.75" customHeight="1" x14ac:dyDescent="0.25">
      <c r="A366" s="155"/>
      <c r="B366" s="155"/>
      <c r="C366" s="155"/>
      <c r="D366" s="155"/>
      <c r="E366" s="155"/>
      <c r="F366" s="122"/>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row>
    <row r="367" spans="1:28" ht="15.75" customHeight="1" x14ac:dyDescent="0.25">
      <c r="A367" s="155"/>
      <c r="B367" s="155"/>
      <c r="C367" s="155"/>
      <c r="D367" s="155"/>
      <c r="E367" s="155"/>
      <c r="F367" s="122"/>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row>
    <row r="368" spans="1:28" ht="15.75" customHeight="1" x14ac:dyDescent="0.25">
      <c r="A368" s="155"/>
      <c r="B368" s="155"/>
      <c r="C368" s="155"/>
      <c r="D368" s="155"/>
      <c r="E368" s="155"/>
      <c r="F368" s="122"/>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row>
    <row r="369" spans="1:28" ht="15.75" customHeight="1" x14ac:dyDescent="0.25">
      <c r="A369" s="155"/>
      <c r="B369" s="155"/>
      <c r="C369" s="155"/>
      <c r="D369" s="155"/>
      <c r="E369" s="155"/>
      <c r="F369" s="122"/>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row>
    <row r="370" spans="1:28" ht="15.75" customHeight="1" x14ac:dyDescent="0.25">
      <c r="A370" s="155"/>
      <c r="B370" s="155"/>
      <c r="C370" s="155"/>
      <c r="D370" s="155"/>
      <c r="E370" s="155"/>
      <c r="F370" s="122"/>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row>
    <row r="371" spans="1:28" ht="15.75" customHeight="1" x14ac:dyDescent="0.25">
      <c r="A371" s="155"/>
      <c r="B371" s="155"/>
      <c r="C371" s="155"/>
      <c r="D371" s="155"/>
      <c r="E371" s="155"/>
      <c r="F371" s="122"/>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row>
    <row r="372" spans="1:28" ht="15.75" customHeight="1" x14ac:dyDescent="0.25">
      <c r="A372" s="155"/>
      <c r="B372" s="155"/>
      <c r="C372" s="155"/>
      <c r="D372" s="155"/>
      <c r="E372" s="155"/>
      <c r="F372" s="122"/>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row>
    <row r="373" spans="1:28" ht="15.75" customHeight="1" x14ac:dyDescent="0.25">
      <c r="A373" s="155"/>
      <c r="B373" s="155"/>
      <c r="C373" s="155"/>
      <c r="D373" s="155"/>
      <c r="E373" s="155"/>
      <c r="F373" s="122"/>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row>
    <row r="374" spans="1:28" ht="15.75" customHeight="1" x14ac:dyDescent="0.25">
      <c r="A374" s="155"/>
      <c r="B374" s="155"/>
      <c r="C374" s="155"/>
      <c r="D374" s="155"/>
      <c r="E374" s="155"/>
      <c r="F374" s="122"/>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row>
    <row r="375" spans="1:28" ht="15.75" customHeight="1" x14ac:dyDescent="0.25">
      <c r="A375" s="155"/>
      <c r="B375" s="155"/>
      <c r="C375" s="155"/>
      <c r="D375" s="155"/>
      <c r="E375" s="155"/>
      <c r="F375" s="122"/>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row>
    <row r="376" spans="1:28" ht="15.75" customHeight="1" x14ac:dyDescent="0.25">
      <c r="A376" s="155"/>
      <c r="B376" s="155"/>
      <c r="C376" s="155"/>
      <c r="D376" s="155"/>
      <c r="E376" s="155"/>
      <c r="F376" s="122"/>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row>
    <row r="377" spans="1:28" ht="15.75" customHeight="1" x14ac:dyDescent="0.25">
      <c r="A377" s="155"/>
      <c r="B377" s="155"/>
      <c r="C377" s="155"/>
      <c r="D377" s="155"/>
      <c r="E377" s="155"/>
      <c r="F377" s="122"/>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row>
    <row r="378" spans="1:28" ht="15.75" customHeight="1" x14ac:dyDescent="0.25">
      <c r="A378" s="155"/>
      <c r="B378" s="155"/>
      <c r="C378" s="155"/>
      <c r="D378" s="155"/>
      <c r="E378" s="155"/>
      <c r="F378" s="122"/>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row>
    <row r="379" spans="1:28" ht="15.75" customHeight="1" x14ac:dyDescent="0.25">
      <c r="A379" s="155"/>
      <c r="B379" s="155"/>
      <c r="C379" s="155"/>
      <c r="D379" s="155"/>
      <c r="E379" s="155"/>
      <c r="F379" s="122"/>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row>
    <row r="380" spans="1:28" ht="15.75" customHeight="1" x14ac:dyDescent="0.25">
      <c r="A380" s="155"/>
      <c r="B380" s="155"/>
      <c r="C380" s="155"/>
      <c r="D380" s="155"/>
      <c r="E380" s="155"/>
      <c r="F380" s="122"/>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row>
    <row r="381" spans="1:28" ht="15.75" customHeight="1" x14ac:dyDescent="0.25">
      <c r="A381" s="155"/>
      <c r="B381" s="155"/>
      <c r="C381" s="155"/>
      <c r="D381" s="155"/>
      <c r="E381" s="155"/>
      <c r="F381" s="122"/>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row>
    <row r="382" spans="1:28" ht="15.75" customHeight="1" x14ac:dyDescent="0.25">
      <c r="A382" s="155"/>
      <c r="B382" s="155"/>
      <c r="C382" s="155"/>
      <c r="D382" s="155"/>
      <c r="E382" s="155"/>
      <c r="F382" s="122"/>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row>
    <row r="383" spans="1:28" ht="15.75" customHeight="1" x14ac:dyDescent="0.25">
      <c r="A383" s="155"/>
      <c r="B383" s="155"/>
      <c r="C383" s="155"/>
      <c r="D383" s="155"/>
      <c r="E383" s="155"/>
      <c r="F383" s="122"/>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row>
    <row r="384" spans="1:28" ht="15.75" customHeight="1" x14ac:dyDescent="0.25">
      <c r="A384" s="155"/>
      <c r="B384" s="155"/>
      <c r="C384" s="155"/>
      <c r="D384" s="155"/>
      <c r="E384" s="155"/>
      <c r="F384" s="122"/>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row>
    <row r="385" spans="1:28" ht="15.75" customHeight="1" x14ac:dyDescent="0.25">
      <c r="A385" s="155"/>
      <c r="B385" s="155"/>
      <c r="C385" s="155"/>
      <c r="D385" s="155"/>
      <c r="E385" s="155"/>
      <c r="F385" s="122"/>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row>
    <row r="386" spans="1:28" ht="15.75" customHeight="1" x14ac:dyDescent="0.25">
      <c r="A386" s="155"/>
      <c r="B386" s="155"/>
      <c r="C386" s="155"/>
      <c r="D386" s="155"/>
      <c r="E386" s="155"/>
      <c r="F386" s="122"/>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row>
    <row r="387" spans="1:28" ht="15.75" customHeight="1" x14ac:dyDescent="0.25">
      <c r="A387" s="155"/>
      <c r="B387" s="155"/>
      <c r="C387" s="155"/>
      <c r="D387" s="155"/>
      <c r="E387" s="155"/>
      <c r="F387" s="122"/>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row>
    <row r="388" spans="1:28" ht="15.75" customHeight="1" x14ac:dyDescent="0.25">
      <c r="A388" s="155"/>
      <c r="B388" s="155"/>
      <c r="C388" s="155"/>
      <c r="D388" s="155"/>
      <c r="E388" s="155"/>
      <c r="F388" s="122"/>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row>
    <row r="389" spans="1:28" ht="15.75" customHeight="1" x14ac:dyDescent="0.25">
      <c r="A389" s="155"/>
      <c r="B389" s="155"/>
      <c r="C389" s="155"/>
      <c r="D389" s="155"/>
      <c r="E389" s="155"/>
      <c r="F389" s="122"/>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row>
    <row r="390" spans="1:28" ht="15.75" customHeight="1" x14ac:dyDescent="0.25">
      <c r="A390" s="155"/>
      <c r="B390" s="155"/>
      <c r="C390" s="155"/>
      <c r="D390" s="155"/>
      <c r="E390" s="155"/>
      <c r="F390" s="122"/>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row>
    <row r="391" spans="1:28" ht="15.75" customHeight="1" x14ac:dyDescent="0.25">
      <c r="A391" s="155"/>
      <c r="B391" s="155"/>
      <c r="C391" s="155"/>
      <c r="D391" s="155"/>
      <c r="E391" s="155"/>
      <c r="F391" s="122"/>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row>
    <row r="392" spans="1:28" ht="15.75" customHeight="1" x14ac:dyDescent="0.25">
      <c r="A392" s="155"/>
      <c r="B392" s="155"/>
      <c r="C392" s="155"/>
      <c r="D392" s="155"/>
      <c r="E392" s="155"/>
      <c r="F392" s="122"/>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row>
    <row r="393" spans="1:28" ht="15.75" customHeight="1" x14ac:dyDescent="0.25">
      <c r="A393" s="155"/>
      <c r="B393" s="155"/>
      <c r="C393" s="155"/>
      <c r="D393" s="155"/>
      <c r="E393" s="155"/>
      <c r="F393" s="122"/>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row>
    <row r="394" spans="1:28" ht="15.75" customHeight="1" x14ac:dyDescent="0.25">
      <c r="A394" s="155"/>
      <c r="B394" s="155"/>
      <c r="C394" s="155"/>
      <c r="D394" s="155"/>
      <c r="E394" s="155"/>
      <c r="F394" s="122"/>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row>
    <row r="395" spans="1:28" ht="15.75" customHeight="1" x14ac:dyDescent="0.25">
      <c r="A395" s="155"/>
      <c r="B395" s="155"/>
      <c r="C395" s="155"/>
      <c r="D395" s="155"/>
      <c r="E395" s="155"/>
      <c r="F395" s="122"/>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row>
    <row r="396" spans="1:28" ht="15.75" customHeight="1" x14ac:dyDescent="0.25">
      <c r="A396" s="155"/>
      <c r="B396" s="155"/>
      <c r="C396" s="155"/>
      <c r="D396" s="155"/>
      <c r="E396" s="155"/>
      <c r="F396" s="122"/>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row>
    <row r="397" spans="1:28" ht="15.75" customHeight="1" x14ac:dyDescent="0.25">
      <c r="A397" s="155"/>
      <c r="B397" s="155"/>
      <c r="C397" s="155"/>
      <c r="D397" s="155"/>
      <c r="E397" s="155"/>
      <c r="F397" s="122"/>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row>
    <row r="398" spans="1:28" ht="15.75" customHeight="1" x14ac:dyDescent="0.25">
      <c r="A398" s="155"/>
      <c r="B398" s="155"/>
      <c r="C398" s="155"/>
      <c r="D398" s="155"/>
      <c r="E398" s="155"/>
      <c r="F398" s="122"/>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row>
    <row r="399" spans="1:28" ht="15.75" customHeight="1" x14ac:dyDescent="0.25">
      <c r="A399" s="155"/>
      <c r="B399" s="155"/>
      <c r="C399" s="155"/>
      <c r="D399" s="155"/>
      <c r="E399" s="155"/>
      <c r="F399" s="122"/>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row>
    <row r="400" spans="1:28" ht="15.75" customHeight="1" x14ac:dyDescent="0.25">
      <c r="A400" s="155"/>
      <c r="B400" s="155"/>
      <c r="C400" s="155"/>
      <c r="D400" s="155"/>
      <c r="E400" s="155"/>
      <c r="F400" s="122"/>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row>
    <row r="401" spans="1:28" ht="15.75" customHeight="1" x14ac:dyDescent="0.25">
      <c r="A401" s="155"/>
      <c r="B401" s="155"/>
      <c r="C401" s="155"/>
      <c r="D401" s="155"/>
      <c r="E401" s="155"/>
      <c r="F401" s="122"/>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row>
    <row r="402" spans="1:28" ht="15.75" customHeight="1" x14ac:dyDescent="0.25">
      <c r="A402" s="155"/>
      <c r="B402" s="155"/>
      <c r="C402" s="155"/>
      <c r="D402" s="155"/>
      <c r="E402" s="155"/>
      <c r="F402" s="122"/>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row>
    <row r="403" spans="1:28" ht="15.75" customHeight="1" x14ac:dyDescent="0.25">
      <c r="A403" s="155"/>
      <c r="B403" s="155"/>
      <c r="C403" s="155"/>
      <c r="D403" s="155"/>
      <c r="E403" s="155"/>
      <c r="F403" s="122"/>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row>
    <row r="404" spans="1:28" ht="15.75" customHeight="1" x14ac:dyDescent="0.25">
      <c r="A404" s="155"/>
      <c r="B404" s="155"/>
      <c r="C404" s="155"/>
      <c r="D404" s="155"/>
      <c r="E404" s="155"/>
      <c r="F404" s="122"/>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row>
    <row r="405" spans="1:28" ht="15.75" customHeight="1" x14ac:dyDescent="0.25">
      <c r="A405" s="155"/>
      <c r="B405" s="155"/>
      <c r="C405" s="155"/>
      <c r="D405" s="155"/>
      <c r="E405" s="155"/>
      <c r="F405" s="122"/>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row>
    <row r="406" spans="1:28" ht="15.75" customHeight="1" x14ac:dyDescent="0.25">
      <c r="A406" s="155"/>
      <c r="B406" s="155"/>
      <c r="C406" s="155"/>
      <c r="D406" s="155"/>
      <c r="E406" s="155"/>
      <c r="F406" s="122"/>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row>
    <row r="407" spans="1:28" ht="15.75" customHeight="1" x14ac:dyDescent="0.25">
      <c r="A407" s="155"/>
      <c r="B407" s="155"/>
      <c r="C407" s="155"/>
      <c r="D407" s="155"/>
      <c r="E407" s="155"/>
      <c r="F407" s="122"/>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row>
    <row r="408" spans="1:28" ht="15.75" customHeight="1" x14ac:dyDescent="0.25">
      <c r="A408" s="155"/>
      <c r="B408" s="155"/>
      <c r="C408" s="155"/>
      <c r="D408" s="155"/>
      <c r="E408" s="155"/>
      <c r="F408" s="122"/>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row>
    <row r="409" spans="1:28" ht="15.75" customHeight="1" x14ac:dyDescent="0.25">
      <c r="A409" s="155"/>
      <c r="B409" s="155"/>
      <c r="C409" s="155"/>
      <c r="D409" s="155"/>
      <c r="E409" s="155"/>
      <c r="F409" s="122"/>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row>
    <row r="410" spans="1:28" ht="15.75" customHeight="1" x14ac:dyDescent="0.25">
      <c r="A410" s="155"/>
      <c r="B410" s="155"/>
      <c r="C410" s="155"/>
      <c r="D410" s="155"/>
      <c r="E410" s="155"/>
      <c r="F410" s="122"/>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row>
    <row r="411" spans="1:28" ht="15.75" customHeight="1" x14ac:dyDescent="0.25">
      <c r="A411" s="155"/>
      <c r="B411" s="155"/>
      <c r="C411" s="155"/>
      <c r="D411" s="155"/>
      <c r="E411" s="155"/>
      <c r="F411" s="122"/>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row>
    <row r="412" spans="1:28" ht="15.75" customHeight="1" x14ac:dyDescent="0.25">
      <c r="A412" s="155"/>
      <c r="B412" s="155"/>
      <c r="C412" s="155"/>
      <c r="D412" s="155"/>
      <c r="E412" s="155"/>
      <c r="F412" s="122"/>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row>
    <row r="413" spans="1:28" ht="15.75" customHeight="1" x14ac:dyDescent="0.25">
      <c r="A413" s="155"/>
      <c r="B413" s="155"/>
      <c r="C413" s="155"/>
      <c r="D413" s="155"/>
      <c r="E413" s="155"/>
      <c r="F413" s="122"/>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row>
    <row r="414" spans="1:28" ht="15.75" customHeight="1" x14ac:dyDescent="0.25">
      <c r="A414" s="155"/>
      <c r="B414" s="155"/>
      <c r="C414" s="155"/>
      <c r="D414" s="155"/>
      <c r="E414" s="155"/>
      <c r="F414" s="122"/>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row>
    <row r="415" spans="1:28" ht="15.75" customHeight="1" x14ac:dyDescent="0.25">
      <c r="A415" s="155"/>
      <c r="B415" s="155"/>
      <c r="C415" s="155"/>
      <c r="D415" s="155"/>
      <c r="E415" s="155"/>
      <c r="F415" s="122"/>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row>
    <row r="416" spans="1:28" ht="15.75" customHeight="1" x14ac:dyDescent="0.25">
      <c r="A416" s="155"/>
      <c r="B416" s="155"/>
      <c r="C416" s="155"/>
      <c r="D416" s="155"/>
      <c r="E416" s="155"/>
      <c r="F416" s="122"/>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row>
    <row r="417" spans="1:28" ht="15.75" customHeight="1" x14ac:dyDescent="0.25">
      <c r="A417" s="155"/>
      <c r="B417" s="155"/>
      <c r="C417" s="155"/>
      <c r="D417" s="155"/>
      <c r="E417" s="155"/>
      <c r="F417" s="122"/>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row>
    <row r="418" spans="1:28" ht="15.75" customHeight="1" x14ac:dyDescent="0.25">
      <c r="A418" s="155"/>
      <c r="B418" s="155"/>
      <c r="C418" s="155"/>
      <c r="D418" s="155"/>
      <c r="E418" s="155"/>
      <c r="F418" s="122"/>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row>
    <row r="419" spans="1:28" ht="15.75" customHeight="1" x14ac:dyDescent="0.25">
      <c r="A419" s="155"/>
      <c r="B419" s="155"/>
      <c r="C419" s="155"/>
      <c r="D419" s="155"/>
      <c r="E419" s="155"/>
      <c r="F419" s="122"/>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row>
    <row r="420" spans="1:28" ht="15.75" customHeight="1" x14ac:dyDescent="0.25">
      <c r="A420" s="155"/>
      <c r="B420" s="155"/>
      <c r="C420" s="155"/>
      <c r="D420" s="155"/>
      <c r="E420" s="155"/>
      <c r="F420" s="122"/>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row>
    <row r="421" spans="1:28" ht="15.75" customHeight="1" x14ac:dyDescent="0.25">
      <c r="A421" s="155"/>
      <c r="B421" s="155"/>
      <c r="C421" s="155"/>
      <c r="D421" s="155"/>
      <c r="E421" s="155"/>
      <c r="F421" s="122"/>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row>
    <row r="422" spans="1:28" ht="15.75" customHeight="1" x14ac:dyDescent="0.25">
      <c r="A422" s="155"/>
      <c r="B422" s="155"/>
      <c r="C422" s="155"/>
      <c r="D422" s="155"/>
      <c r="E422" s="155"/>
      <c r="F422" s="122"/>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row>
    <row r="423" spans="1:28" ht="15.75" customHeight="1" x14ac:dyDescent="0.25">
      <c r="A423" s="155"/>
      <c r="B423" s="155"/>
      <c r="C423" s="155"/>
      <c r="D423" s="155"/>
      <c r="E423" s="155"/>
      <c r="F423" s="122"/>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row>
    <row r="424" spans="1:28" ht="15.75" customHeight="1" x14ac:dyDescent="0.25">
      <c r="A424" s="155"/>
      <c r="B424" s="155"/>
      <c r="C424" s="155"/>
      <c r="D424" s="155"/>
      <c r="E424" s="155"/>
      <c r="F424" s="122"/>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row>
    <row r="425" spans="1:28" ht="15.75" customHeight="1" x14ac:dyDescent="0.25">
      <c r="A425" s="155"/>
      <c r="B425" s="155"/>
      <c r="C425" s="155"/>
      <c r="D425" s="155"/>
      <c r="E425" s="155"/>
      <c r="F425" s="122"/>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row>
    <row r="426" spans="1:28" ht="15.75" customHeight="1" x14ac:dyDescent="0.25">
      <c r="A426" s="155"/>
      <c r="B426" s="155"/>
      <c r="C426" s="155"/>
      <c r="D426" s="155"/>
      <c r="E426" s="155"/>
      <c r="F426" s="122"/>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row>
    <row r="427" spans="1:28" ht="15.75" customHeight="1" x14ac:dyDescent="0.25">
      <c r="A427" s="155"/>
      <c r="B427" s="155"/>
      <c r="C427" s="155"/>
      <c r="D427" s="155"/>
      <c r="E427" s="155"/>
      <c r="F427" s="122"/>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row>
    <row r="428" spans="1:28" ht="15.75" customHeight="1" x14ac:dyDescent="0.25">
      <c r="A428" s="155"/>
      <c r="B428" s="155"/>
      <c r="C428" s="155"/>
      <c r="D428" s="155"/>
      <c r="E428" s="155"/>
      <c r="F428" s="122"/>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row>
    <row r="429" spans="1:28" ht="15.75" customHeight="1" x14ac:dyDescent="0.25">
      <c r="A429" s="155"/>
      <c r="B429" s="155"/>
      <c r="C429" s="155"/>
      <c r="D429" s="155"/>
      <c r="E429" s="155"/>
      <c r="F429" s="122"/>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row>
    <row r="430" spans="1:28" ht="15.75" customHeight="1" x14ac:dyDescent="0.25">
      <c r="A430" s="155"/>
      <c r="B430" s="155"/>
      <c r="C430" s="155"/>
      <c r="D430" s="155"/>
      <c r="E430" s="155"/>
      <c r="F430" s="122"/>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row>
    <row r="431" spans="1:28" ht="15.75" customHeight="1" x14ac:dyDescent="0.25">
      <c r="A431" s="155"/>
      <c r="B431" s="155"/>
      <c r="C431" s="155"/>
      <c r="D431" s="155"/>
      <c r="E431" s="155"/>
      <c r="F431" s="122"/>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row>
    <row r="432" spans="1:28" ht="15.75" customHeight="1" x14ac:dyDescent="0.25">
      <c r="A432" s="155"/>
      <c r="B432" s="155"/>
      <c r="C432" s="155"/>
      <c r="D432" s="155"/>
      <c r="E432" s="155"/>
      <c r="F432" s="122"/>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row>
    <row r="433" spans="1:28" ht="15.75" customHeight="1" x14ac:dyDescent="0.25">
      <c r="A433" s="155"/>
      <c r="B433" s="155"/>
      <c r="C433" s="155"/>
      <c r="D433" s="155"/>
      <c r="E433" s="155"/>
      <c r="F433" s="122"/>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row>
    <row r="434" spans="1:28" ht="15.75" customHeight="1" x14ac:dyDescent="0.25">
      <c r="A434" s="155"/>
      <c r="B434" s="155"/>
      <c r="C434" s="155"/>
      <c r="D434" s="155"/>
      <c r="E434" s="155"/>
      <c r="F434" s="122"/>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row>
    <row r="435" spans="1:28" ht="15.75" customHeight="1" x14ac:dyDescent="0.25">
      <c r="A435" s="155"/>
      <c r="B435" s="155"/>
      <c r="C435" s="155"/>
      <c r="D435" s="155"/>
      <c r="E435" s="155"/>
      <c r="F435" s="122"/>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row>
    <row r="436" spans="1:28" ht="15.75" customHeight="1" x14ac:dyDescent="0.25">
      <c r="A436" s="155"/>
      <c r="B436" s="155"/>
      <c r="C436" s="155"/>
      <c r="D436" s="155"/>
      <c r="E436" s="155"/>
      <c r="F436" s="122"/>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row>
    <row r="437" spans="1:28" ht="15.75" customHeight="1" x14ac:dyDescent="0.25">
      <c r="A437" s="155"/>
      <c r="B437" s="155"/>
      <c r="C437" s="155"/>
      <c r="D437" s="155"/>
      <c r="E437" s="155"/>
      <c r="F437" s="122"/>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row>
    <row r="438" spans="1:28" ht="15.75" customHeight="1" x14ac:dyDescent="0.25">
      <c r="A438" s="155"/>
      <c r="B438" s="155"/>
      <c r="C438" s="155"/>
      <c r="D438" s="155"/>
      <c r="E438" s="155"/>
      <c r="F438" s="122"/>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row>
    <row r="439" spans="1:28" ht="15.75" customHeight="1" x14ac:dyDescent="0.25">
      <c r="A439" s="155"/>
      <c r="B439" s="155"/>
      <c r="C439" s="155"/>
      <c r="D439" s="155"/>
      <c r="E439" s="155"/>
      <c r="F439" s="122"/>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row>
    <row r="440" spans="1:28" ht="15.75" customHeight="1" x14ac:dyDescent="0.25">
      <c r="A440" s="155"/>
      <c r="B440" s="155"/>
      <c r="C440" s="155"/>
      <c r="D440" s="155"/>
      <c r="E440" s="155"/>
      <c r="F440" s="122"/>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row>
    <row r="441" spans="1:28" ht="15.75" customHeight="1" x14ac:dyDescent="0.25">
      <c r="A441" s="155"/>
      <c r="B441" s="155"/>
      <c r="C441" s="155"/>
      <c r="D441" s="155"/>
      <c r="E441" s="155"/>
      <c r="F441" s="122"/>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row>
    <row r="442" spans="1:28" ht="15.75" customHeight="1" x14ac:dyDescent="0.25">
      <c r="A442" s="155"/>
      <c r="B442" s="155"/>
      <c r="C442" s="155"/>
      <c r="D442" s="155"/>
      <c r="E442" s="155"/>
      <c r="F442" s="122"/>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row>
    <row r="443" spans="1:28" ht="15.75" customHeight="1" x14ac:dyDescent="0.25">
      <c r="A443" s="155"/>
      <c r="B443" s="155"/>
      <c r="C443" s="155"/>
      <c r="D443" s="155"/>
      <c r="E443" s="155"/>
      <c r="F443" s="122"/>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row>
    <row r="444" spans="1:28" ht="15.75" customHeight="1" x14ac:dyDescent="0.25">
      <c r="A444" s="155"/>
      <c r="B444" s="155"/>
      <c r="C444" s="155"/>
      <c r="D444" s="155"/>
      <c r="E444" s="155"/>
      <c r="F444" s="122"/>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row>
    <row r="445" spans="1:28" ht="15.75" customHeight="1" x14ac:dyDescent="0.25">
      <c r="A445" s="155"/>
      <c r="B445" s="155"/>
      <c r="C445" s="155"/>
      <c r="D445" s="155"/>
      <c r="E445" s="155"/>
      <c r="F445" s="122"/>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row>
    <row r="446" spans="1:28" ht="15.75" customHeight="1" x14ac:dyDescent="0.25">
      <c r="A446" s="155"/>
      <c r="B446" s="155"/>
      <c r="C446" s="155"/>
      <c r="D446" s="155"/>
      <c r="E446" s="155"/>
      <c r="F446" s="122"/>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row>
    <row r="447" spans="1:28" ht="15.75" customHeight="1" x14ac:dyDescent="0.25">
      <c r="A447" s="155"/>
      <c r="B447" s="155"/>
      <c r="C447" s="155"/>
      <c r="D447" s="155"/>
      <c r="E447" s="155"/>
      <c r="F447" s="122"/>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row>
    <row r="448" spans="1:28" ht="15.75" customHeight="1" x14ac:dyDescent="0.25">
      <c r="A448" s="155"/>
      <c r="B448" s="155"/>
      <c r="C448" s="155"/>
      <c r="D448" s="155"/>
      <c r="E448" s="155"/>
      <c r="F448" s="122"/>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row>
    <row r="449" spans="1:28" ht="15.75" customHeight="1" x14ac:dyDescent="0.25">
      <c r="A449" s="155"/>
      <c r="B449" s="155"/>
      <c r="C449" s="155"/>
      <c r="D449" s="155"/>
      <c r="E449" s="155"/>
      <c r="F449" s="122"/>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row>
    <row r="450" spans="1:28" ht="15.75" customHeight="1" x14ac:dyDescent="0.25">
      <c r="A450" s="155"/>
      <c r="B450" s="155"/>
      <c r="C450" s="155"/>
      <c r="D450" s="155"/>
      <c r="E450" s="155"/>
      <c r="F450" s="122"/>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row>
    <row r="451" spans="1:28" ht="15.75" customHeight="1" x14ac:dyDescent="0.25">
      <c r="A451" s="155"/>
      <c r="B451" s="155"/>
      <c r="C451" s="155"/>
      <c r="D451" s="155"/>
      <c r="E451" s="155"/>
      <c r="F451" s="122"/>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row>
    <row r="452" spans="1:28" ht="15.75" customHeight="1" x14ac:dyDescent="0.25">
      <c r="A452" s="155"/>
      <c r="B452" s="155"/>
      <c r="C452" s="155"/>
      <c r="D452" s="155"/>
      <c r="E452" s="155"/>
      <c r="F452" s="122"/>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row>
    <row r="453" spans="1:28" ht="15.75" customHeight="1" x14ac:dyDescent="0.25">
      <c r="A453" s="155"/>
      <c r="B453" s="155"/>
      <c r="C453" s="155"/>
      <c r="D453" s="155"/>
      <c r="E453" s="155"/>
      <c r="F453" s="122"/>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row>
    <row r="454" spans="1:28" ht="15.75" customHeight="1" x14ac:dyDescent="0.25">
      <c r="A454" s="155"/>
      <c r="B454" s="155"/>
      <c r="C454" s="155"/>
      <c r="D454" s="155"/>
      <c r="E454" s="155"/>
      <c r="F454" s="122"/>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row>
    <row r="455" spans="1:28" ht="15.75" customHeight="1" x14ac:dyDescent="0.25">
      <c r="A455" s="155"/>
      <c r="B455" s="155"/>
      <c r="C455" s="155"/>
      <c r="D455" s="155"/>
      <c r="E455" s="155"/>
      <c r="F455" s="122"/>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row>
    <row r="456" spans="1:28" ht="15.75" customHeight="1" x14ac:dyDescent="0.25">
      <c r="A456" s="155"/>
      <c r="B456" s="155"/>
      <c r="C456" s="155"/>
      <c r="D456" s="155"/>
      <c r="E456" s="155"/>
      <c r="F456" s="122"/>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row>
    <row r="457" spans="1:28" ht="15.75" customHeight="1" x14ac:dyDescent="0.25">
      <c r="A457" s="155"/>
      <c r="B457" s="155"/>
      <c r="C457" s="155"/>
      <c r="D457" s="155"/>
      <c r="E457" s="155"/>
      <c r="F457" s="122"/>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row>
    <row r="458" spans="1:28" ht="15.75" customHeight="1" x14ac:dyDescent="0.25">
      <c r="A458" s="155"/>
      <c r="B458" s="155"/>
      <c r="C458" s="155"/>
      <c r="D458" s="155"/>
      <c r="E458" s="155"/>
      <c r="F458" s="122"/>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row>
    <row r="459" spans="1:28" ht="15.75" customHeight="1" x14ac:dyDescent="0.25">
      <c r="A459" s="155"/>
      <c r="B459" s="155"/>
      <c r="C459" s="155"/>
      <c r="D459" s="155"/>
      <c r="E459" s="155"/>
      <c r="F459" s="122"/>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row>
    <row r="460" spans="1:28" ht="15.75" customHeight="1" x14ac:dyDescent="0.25">
      <c r="A460" s="155"/>
      <c r="B460" s="155"/>
      <c r="C460" s="155"/>
      <c r="D460" s="155"/>
      <c r="E460" s="155"/>
      <c r="F460" s="122"/>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row>
    <row r="461" spans="1:28" ht="15.75" customHeight="1" x14ac:dyDescent="0.25">
      <c r="A461" s="155"/>
      <c r="B461" s="155"/>
      <c r="C461" s="155"/>
      <c r="D461" s="155"/>
      <c r="E461" s="155"/>
      <c r="F461" s="122"/>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row>
    <row r="462" spans="1:28" ht="15.75" customHeight="1" x14ac:dyDescent="0.25">
      <c r="A462" s="155"/>
      <c r="B462" s="155"/>
      <c r="C462" s="155"/>
      <c r="D462" s="155"/>
      <c r="E462" s="155"/>
      <c r="F462" s="122"/>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row>
    <row r="463" spans="1:28" ht="15.75" customHeight="1" x14ac:dyDescent="0.25">
      <c r="A463" s="155"/>
      <c r="B463" s="155"/>
      <c r="C463" s="155"/>
      <c r="D463" s="155"/>
      <c r="E463" s="155"/>
      <c r="F463" s="122"/>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row>
    <row r="464" spans="1:28" ht="15.75" customHeight="1" x14ac:dyDescent="0.25">
      <c r="A464" s="155"/>
      <c r="B464" s="155"/>
      <c r="C464" s="155"/>
      <c r="D464" s="155"/>
      <c r="E464" s="155"/>
      <c r="F464" s="122"/>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row>
    <row r="465" spans="1:28" ht="15.75" customHeight="1" x14ac:dyDescent="0.25">
      <c r="A465" s="155"/>
      <c r="B465" s="155"/>
      <c r="C465" s="155"/>
      <c r="D465" s="155"/>
      <c r="E465" s="155"/>
      <c r="F465" s="122"/>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row>
    <row r="466" spans="1:28" ht="15.75" customHeight="1" x14ac:dyDescent="0.25">
      <c r="A466" s="155"/>
      <c r="B466" s="155"/>
      <c r="C466" s="155"/>
      <c r="D466" s="155"/>
      <c r="E466" s="155"/>
      <c r="F466" s="122"/>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row>
    <row r="467" spans="1:28" ht="15.75" customHeight="1" x14ac:dyDescent="0.25">
      <c r="A467" s="155"/>
      <c r="B467" s="155"/>
      <c r="C467" s="155"/>
      <c r="D467" s="155"/>
      <c r="E467" s="155"/>
      <c r="F467" s="122"/>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row>
    <row r="468" spans="1:28" ht="15.75" customHeight="1" x14ac:dyDescent="0.25">
      <c r="A468" s="155"/>
      <c r="B468" s="155"/>
      <c r="C468" s="155"/>
      <c r="D468" s="155"/>
      <c r="E468" s="155"/>
      <c r="F468" s="122"/>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row>
    <row r="469" spans="1:28" ht="15.75" customHeight="1" x14ac:dyDescent="0.25">
      <c r="A469" s="155"/>
      <c r="B469" s="155"/>
      <c r="C469" s="155"/>
      <c r="D469" s="155"/>
      <c r="E469" s="155"/>
      <c r="F469" s="122"/>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row>
    <row r="470" spans="1:28" ht="15.75" customHeight="1" x14ac:dyDescent="0.25">
      <c r="A470" s="155"/>
      <c r="B470" s="155"/>
      <c r="C470" s="155"/>
      <c r="D470" s="155"/>
      <c r="E470" s="155"/>
      <c r="F470" s="122"/>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row>
    <row r="471" spans="1:28" ht="15.75" customHeight="1" x14ac:dyDescent="0.25">
      <c r="A471" s="155"/>
      <c r="B471" s="155"/>
      <c r="C471" s="155"/>
      <c r="D471" s="155"/>
      <c r="E471" s="155"/>
      <c r="F471" s="122"/>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row>
    <row r="472" spans="1:28" ht="15.75" customHeight="1" x14ac:dyDescent="0.25">
      <c r="A472" s="155"/>
      <c r="B472" s="155"/>
      <c r="C472" s="155"/>
      <c r="D472" s="155"/>
      <c r="E472" s="155"/>
      <c r="F472" s="122"/>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row>
    <row r="473" spans="1:28" ht="15.75" customHeight="1" x14ac:dyDescent="0.25">
      <c r="A473" s="155"/>
      <c r="B473" s="155"/>
      <c r="C473" s="155"/>
      <c r="D473" s="155"/>
      <c r="E473" s="155"/>
      <c r="F473" s="122"/>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row>
    <row r="474" spans="1:28" ht="15.75" customHeight="1" x14ac:dyDescent="0.25">
      <c r="A474" s="155"/>
      <c r="B474" s="155"/>
      <c r="C474" s="155"/>
      <c r="D474" s="155"/>
      <c r="E474" s="155"/>
      <c r="F474" s="122"/>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row>
    <row r="475" spans="1:28" ht="15.75" customHeight="1" x14ac:dyDescent="0.25">
      <c r="A475" s="155"/>
      <c r="B475" s="155"/>
      <c r="C475" s="155"/>
      <c r="D475" s="155"/>
      <c r="E475" s="155"/>
      <c r="F475" s="122"/>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row>
    <row r="476" spans="1:28" ht="15.75" customHeight="1" x14ac:dyDescent="0.25">
      <c r="A476" s="155"/>
      <c r="B476" s="155"/>
      <c r="C476" s="155"/>
      <c r="D476" s="155"/>
      <c r="E476" s="155"/>
      <c r="F476" s="122"/>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row>
    <row r="477" spans="1:28" ht="15.75" customHeight="1" x14ac:dyDescent="0.25">
      <c r="A477" s="155"/>
      <c r="B477" s="155"/>
      <c r="C477" s="155"/>
      <c r="D477" s="155"/>
      <c r="E477" s="155"/>
      <c r="F477" s="122"/>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row>
    <row r="478" spans="1:28" ht="15.75" customHeight="1" x14ac:dyDescent="0.25">
      <c r="A478" s="155"/>
      <c r="B478" s="155"/>
      <c r="C478" s="155"/>
      <c r="D478" s="155"/>
      <c r="E478" s="155"/>
      <c r="F478" s="122"/>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row>
    <row r="479" spans="1:28" ht="15.75" customHeight="1" x14ac:dyDescent="0.25">
      <c r="A479" s="155"/>
      <c r="B479" s="155"/>
      <c r="C479" s="155"/>
      <c r="D479" s="155"/>
      <c r="E479" s="155"/>
      <c r="F479" s="122"/>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row>
    <row r="480" spans="1:28" ht="15.75" customHeight="1" x14ac:dyDescent="0.25">
      <c r="A480" s="155"/>
      <c r="B480" s="155"/>
      <c r="C480" s="155"/>
      <c r="D480" s="155"/>
      <c r="E480" s="155"/>
      <c r="F480" s="122"/>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row>
    <row r="481" spans="1:28" ht="15.75" customHeight="1" x14ac:dyDescent="0.25">
      <c r="A481" s="155"/>
      <c r="B481" s="155"/>
      <c r="C481" s="155"/>
      <c r="D481" s="155"/>
      <c r="E481" s="155"/>
      <c r="F481" s="122"/>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row>
    <row r="482" spans="1:28" ht="15.75" customHeight="1" x14ac:dyDescent="0.25">
      <c r="A482" s="155"/>
      <c r="B482" s="155"/>
      <c r="C482" s="155"/>
      <c r="D482" s="155"/>
      <c r="E482" s="155"/>
      <c r="F482" s="122"/>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row>
    <row r="483" spans="1:28" ht="15.75" customHeight="1" x14ac:dyDescent="0.25">
      <c r="A483" s="155"/>
      <c r="B483" s="155"/>
      <c r="C483" s="155"/>
      <c r="D483" s="155"/>
      <c r="E483" s="155"/>
      <c r="F483" s="122"/>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row>
    <row r="484" spans="1:28" ht="15.75" customHeight="1" x14ac:dyDescent="0.25">
      <c r="A484" s="155"/>
      <c r="B484" s="155"/>
      <c r="C484" s="155"/>
      <c r="D484" s="155"/>
      <c r="E484" s="155"/>
      <c r="F484" s="122"/>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row>
    <row r="485" spans="1:28" ht="15.75" customHeight="1" x14ac:dyDescent="0.25">
      <c r="A485" s="155"/>
      <c r="B485" s="155"/>
      <c r="C485" s="155"/>
      <c r="D485" s="155"/>
      <c r="E485" s="155"/>
      <c r="F485" s="122"/>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row>
    <row r="486" spans="1:28" ht="15.75" customHeight="1" x14ac:dyDescent="0.25">
      <c r="A486" s="155"/>
      <c r="B486" s="155"/>
      <c r="C486" s="155"/>
      <c r="D486" s="155"/>
      <c r="E486" s="155"/>
      <c r="F486" s="122"/>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row>
    <row r="487" spans="1:28" ht="15.75" customHeight="1" x14ac:dyDescent="0.25">
      <c r="A487" s="155"/>
      <c r="B487" s="155"/>
      <c r="C487" s="155"/>
      <c r="D487" s="155"/>
      <c r="E487" s="155"/>
      <c r="F487" s="122"/>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row>
    <row r="488" spans="1:28" ht="15.75" customHeight="1" x14ac:dyDescent="0.25">
      <c r="A488" s="155"/>
      <c r="B488" s="155"/>
      <c r="C488" s="155"/>
      <c r="D488" s="155"/>
      <c r="E488" s="155"/>
      <c r="F488" s="122"/>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row>
    <row r="489" spans="1:28" ht="15.75" customHeight="1" x14ac:dyDescent="0.25">
      <c r="A489" s="155"/>
      <c r="B489" s="155"/>
      <c r="C489" s="155"/>
      <c r="D489" s="155"/>
      <c r="E489" s="155"/>
      <c r="F489" s="122"/>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row>
    <row r="490" spans="1:28" ht="15.75" customHeight="1" x14ac:dyDescent="0.25">
      <c r="A490" s="155"/>
      <c r="B490" s="155"/>
      <c r="C490" s="155"/>
      <c r="D490" s="155"/>
      <c r="E490" s="155"/>
      <c r="F490" s="122"/>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row>
    <row r="491" spans="1:28" ht="15.75" customHeight="1" x14ac:dyDescent="0.25">
      <c r="A491" s="155"/>
      <c r="B491" s="155"/>
      <c r="C491" s="155"/>
      <c r="D491" s="155"/>
      <c r="E491" s="155"/>
      <c r="F491" s="122"/>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row>
    <row r="492" spans="1:28" ht="15.75" customHeight="1" x14ac:dyDescent="0.25">
      <c r="A492" s="155"/>
      <c r="B492" s="155"/>
      <c r="C492" s="155"/>
      <c r="D492" s="155"/>
      <c r="E492" s="155"/>
      <c r="F492" s="122"/>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row>
    <row r="493" spans="1:28" ht="15.75" customHeight="1" x14ac:dyDescent="0.25">
      <c r="A493" s="155"/>
      <c r="B493" s="155"/>
      <c r="C493" s="155"/>
      <c r="D493" s="155"/>
      <c r="E493" s="155"/>
      <c r="F493" s="122"/>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row>
    <row r="494" spans="1:28" ht="15.75" customHeight="1" x14ac:dyDescent="0.25">
      <c r="A494" s="155"/>
      <c r="B494" s="155"/>
      <c r="C494" s="155"/>
      <c r="D494" s="155"/>
      <c r="E494" s="155"/>
      <c r="F494" s="122"/>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row>
    <row r="495" spans="1:28" ht="15.75" customHeight="1" x14ac:dyDescent="0.25">
      <c r="A495" s="155"/>
      <c r="B495" s="155"/>
      <c r="C495" s="155"/>
      <c r="D495" s="155"/>
      <c r="E495" s="155"/>
      <c r="F495" s="122"/>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row>
    <row r="496" spans="1:28" ht="15.75" customHeight="1" x14ac:dyDescent="0.25">
      <c r="A496" s="155"/>
      <c r="B496" s="155"/>
      <c r="C496" s="155"/>
      <c r="D496" s="155"/>
      <c r="E496" s="155"/>
      <c r="F496" s="122"/>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row>
    <row r="497" spans="1:28" ht="15.75" customHeight="1" x14ac:dyDescent="0.25">
      <c r="A497" s="155"/>
      <c r="B497" s="155"/>
      <c r="C497" s="155"/>
      <c r="D497" s="155"/>
      <c r="E497" s="155"/>
      <c r="F497" s="122"/>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row>
    <row r="498" spans="1:28" ht="15.75" customHeight="1" x14ac:dyDescent="0.25">
      <c r="A498" s="155"/>
      <c r="B498" s="155"/>
      <c r="C498" s="155"/>
      <c r="D498" s="155"/>
      <c r="E498" s="155"/>
      <c r="F498" s="122"/>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row>
    <row r="499" spans="1:28" ht="15.75" customHeight="1" x14ac:dyDescent="0.25">
      <c r="A499" s="155"/>
      <c r="B499" s="155"/>
      <c r="C499" s="155"/>
      <c r="D499" s="155"/>
      <c r="E499" s="155"/>
      <c r="F499" s="122"/>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row>
    <row r="500" spans="1:28" ht="15.75" customHeight="1" x14ac:dyDescent="0.25">
      <c r="A500" s="155"/>
      <c r="B500" s="155"/>
      <c r="C500" s="155"/>
      <c r="D500" s="155"/>
      <c r="E500" s="155"/>
      <c r="F500" s="122"/>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row>
    <row r="501" spans="1:28" ht="15.75" customHeight="1" x14ac:dyDescent="0.25">
      <c r="A501" s="155"/>
      <c r="B501" s="155"/>
      <c r="C501" s="155"/>
      <c r="D501" s="155"/>
      <c r="E501" s="155"/>
      <c r="F501" s="122"/>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row>
    <row r="502" spans="1:28" ht="15.75" customHeight="1" x14ac:dyDescent="0.25">
      <c r="A502" s="155"/>
      <c r="B502" s="155"/>
      <c r="C502" s="155"/>
      <c r="D502" s="155"/>
      <c r="E502" s="155"/>
      <c r="F502" s="122"/>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row>
    <row r="503" spans="1:28" ht="15.75" customHeight="1" x14ac:dyDescent="0.25">
      <c r="A503" s="155"/>
      <c r="B503" s="155"/>
      <c r="C503" s="155"/>
      <c r="D503" s="155"/>
      <c r="E503" s="155"/>
      <c r="F503" s="122"/>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row>
    <row r="504" spans="1:28" ht="15.75" customHeight="1" x14ac:dyDescent="0.25">
      <c r="A504" s="155"/>
      <c r="B504" s="155"/>
      <c r="C504" s="155"/>
      <c r="D504" s="155"/>
      <c r="E504" s="155"/>
      <c r="F504" s="122"/>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row>
    <row r="505" spans="1:28" ht="15.75" customHeight="1" x14ac:dyDescent="0.25">
      <c r="A505" s="155"/>
      <c r="B505" s="155"/>
      <c r="C505" s="155"/>
      <c r="D505" s="155"/>
      <c r="E505" s="155"/>
      <c r="F505" s="122"/>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row>
    <row r="506" spans="1:28" ht="15.75" customHeight="1" x14ac:dyDescent="0.25">
      <c r="A506" s="155"/>
      <c r="B506" s="155"/>
      <c r="C506" s="155"/>
      <c r="D506" s="155"/>
      <c r="E506" s="155"/>
      <c r="F506" s="122"/>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row>
    <row r="507" spans="1:28" ht="15.75" customHeight="1" x14ac:dyDescent="0.25">
      <c r="A507" s="155"/>
      <c r="B507" s="155"/>
      <c r="C507" s="155"/>
      <c r="D507" s="155"/>
      <c r="E507" s="155"/>
      <c r="F507" s="122"/>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row>
    <row r="508" spans="1:28" ht="15.75" customHeight="1" x14ac:dyDescent="0.25">
      <c r="A508" s="155"/>
      <c r="B508" s="155"/>
      <c r="C508" s="155"/>
      <c r="D508" s="155"/>
      <c r="E508" s="155"/>
      <c r="F508" s="122"/>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row>
    <row r="509" spans="1:28" ht="15.75" customHeight="1" x14ac:dyDescent="0.25">
      <c r="A509" s="155"/>
      <c r="B509" s="155"/>
      <c r="C509" s="155"/>
      <c r="D509" s="155"/>
      <c r="E509" s="155"/>
      <c r="F509" s="122"/>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row>
    <row r="510" spans="1:28" ht="15.75" customHeight="1" x14ac:dyDescent="0.25">
      <c r="A510" s="155"/>
      <c r="B510" s="155"/>
      <c r="C510" s="155"/>
      <c r="D510" s="155"/>
      <c r="E510" s="155"/>
      <c r="F510" s="122"/>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row>
    <row r="511" spans="1:28" ht="15.75" customHeight="1" x14ac:dyDescent="0.25">
      <c r="A511" s="155"/>
      <c r="B511" s="155"/>
      <c r="C511" s="155"/>
      <c r="D511" s="155"/>
      <c r="E511" s="155"/>
      <c r="F511" s="122"/>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row>
    <row r="512" spans="1:28" ht="15.75" customHeight="1" x14ac:dyDescent="0.25">
      <c r="A512" s="155"/>
      <c r="B512" s="155"/>
      <c r="C512" s="155"/>
      <c r="D512" s="155"/>
      <c r="E512" s="155"/>
      <c r="F512" s="122"/>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row>
    <row r="513" spans="1:28" ht="15.75" customHeight="1" x14ac:dyDescent="0.25">
      <c r="A513" s="155"/>
      <c r="B513" s="155"/>
      <c r="C513" s="155"/>
      <c r="D513" s="155"/>
      <c r="E513" s="155"/>
      <c r="F513" s="122"/>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row>
    <row r="514" spans="1:28" ht="15.75" customHeight="1" x14ac:dyDescent="0.25">
      <c r="A514" s="155"/>
      <c r="B514" s="155"/>
      <c r="C514" s="155"/>
      <c r="D514" s="155"/>
      <c r="E514" s="155"/>
      <c r="F514" s="122"/>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row>
    <row r="515" spans="1:28" ht="15.75" customHeight="1" x14ac:dyDescent="0.25">
      <c r="A515" s="155"/>
      <c r="B515" s="155"/>
      <c r="C515" s="155"/>
      <c r="D515" s="155"/>
      <c r="E515" s="155"/>
      <c r="F515" s="122"/>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row>
    <row r="516" spans="1:28" ht="15.75" customHeight="1" x14ac:dyDescent="0.25">
      <c r="A516" s="155"/>
      <c r="B516" s="155"/>
      <c r="C516" s="155"/>
      <c r="D516" s="155"/>
      <c r="E516" s="155"/>
      <c r="F516" s="122"/>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row>
    <row r="517" spans="1:28" ht="15.75" customHeight="1" x14ac:dyDescent="0.25">
      <c r="A517" s="155"/>
      <c r="B517" s="155"/>
      <c r="C517" s="155"/>
      <c r="D517" s="155"/>
      <c r="E517" s="155"/>
      <c r="F517" s="122"/>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row>
    <row r="518" spans="1:28" ht="15.75" customHeight="1" x14ac:dyDescent="0.25">
      <c r="A518" s="155"/>
      <c r="B518" s="155"/>
      <c r="C518" s="155"/>
      <c r="D518" s="155"/>
      <c r="E518" s="155"/>
      <c r="F518" s="122"/>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row>
    <row r="519" spans="1:28" ht="15.75" customHeight="1" x14ac:dyDescent="0.25">
      <c r="A519" s="155"/>
      <c r="B519" s="155"/>
      <c r="C519" s="155"/>
      <c r="D519" s="155"/>
      <c r="E519" s="155"/>
      <c r="F519" s="122"/>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row>
    <row r="520" spans="1:28" ht="15.75" customHeight="1" x14ac:dyDescent="0.25">
      <c r="A520" s="155"/>
      <c r="B520" s="155"/>
      <c r="C520" s="155"/>
      <c r="D520" s="155"/>
      <c r="E520" s="155"/>
      <c r="F520" s="122"/>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row>
    <row r="521" spans="1:28" ht="15.75" customHeight="1" x14ac:dyDescent="0.25">
      <c r="A521" s="155"/>
      <c r="B521" s="155"/>
      <c r="C521" s="155"/>
      <c r="D521" s="155"/>
      <c r="E521" s="155"/>
      <c r="F521" s="122"/>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row>
    <row r="522" spans="1:28" ht="15.75" customHeight="1" x14ac:dyDescent="0.25">
      <c r="A522" s="155"/>
      <c r="B522" s="155"/>
      <c r="C522" s="155"/>
      <c r="D522" s="155"/>
      <c r="E522" s="155"/>
      <c r="F522" s="122"/>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row>
    <row r="523" spans="1:28" ht="15.75" customHeight="1" x14ac:dyDescent="0.25">
      <c r="A523" s="155"/>
      <c r="B523" s="155"/>
      <c r="C523" s="155"/>
      <c r="D523" s="155"/>
      <c r="E523" s="155"/>
      <c r="F523" s="122"/>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row>
    <row r="524" spans="1:28" ht="15.75" customHeight="1" x14ac:dyDescent="0.25">
      <c r="A524" s="155"/>
      <c r="B524" s="155"/>
      <c r="C524" s="155"/>
      <c r="D524" s="155"/>
      <c r="E524" s="155"/>
      <c r="F524" s="122"/>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row>
    <row r="525" spans="1:28" ht="15.75" customHeight="1" x14ac:dyDescent="0.25">
      <c r="A525" s="155"/>
      <c r="B525" s="155"/>
      <c r="C525" s="155"/>
      <c r="D525" s="155"/>
      <c r="E525" s="155"/>
      <c r="F525" s="122"/>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row>
    <row r="526" spans="1:28" ht="15.75" customHeight="1" x14ac:dyDescent="0.25">
      <c r="A526" s="155"/>
      <c r="B526" s="155"/>
      <c r="C526" s="155"/>
      <c r="D526" s="155"/>
      <c r="E526" s="155"/>
      <c r="F526" s="122"/>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row>
    <row r="527" spans="1:28" ht="15.75" customHeight="1" x14ac:dyDescent="0.25">
      <c r="A527" s="155"/>
      <c r="B527" s="155"/>
      <c r="C527" s="155"/>
      <c r="D527" s="155"/>
      <c r="E527" s="155"/>
      <c r="F527" s="122"/>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row>
    <row r="528" spans="1:28" ht="15.75" customHeight="1" x14ac:dyDescent="0.25">
      <c r="A528" s="155"/>
      <c r="B528" s="155"/>
      <c r="C528" s="155"/>
      <c r="D528" s="155"/>
      <c r="E528" s="155"/>
      <c r="F528" s="122"/>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row>
    <row r="529" spans="1:28" ht="15.75" customHeight="1" x14ac:dyDescent="0.25">
      <c r="A529" s="155"/>
      <c r="B529" s="155"/>
      <c r="C529" s="155"/>
      <c r="D529" s="155"/>
      <c r="E529" s="155"/>
      <c r="F529" s="122"/>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row>
    <row r="530" spans="1:28" ht="15.75" customHeight="1" x14ac:dyDescent="0.25">
      <c r="A530" s="155"/>
      <c r="B530" s="155"/>
      <c r="C530" s="155"/>
      <c r="D530" s="155"/>
      <c r="E530" s="155"/>
      <c r="F530" s="122"/>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row>
    <row r="531" spans="1:28" ht="15.75" customHeight="1" x14ac:dyDescent="0.25">
      <c r="A531" s="155"/>
      <c r="B531" s="155"/>
      <c r="C531" s="155"/>
      <c r="D531" s="155"/>
      <c r="E531" s="155"/>
      <c r="F531" s="122"/>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row>
    <row r="532" spans="1:28" ht="15.75" customHeight="1" x14ac:dyDescent="0.25">
      <c r="A532" s="155"/>
      <c r="B532" s="155"/>
      <c r="C532" s="155"/>
      <c r="D532" s="155"/>
      <c r="E532" s="155"/>
      <c r="F532" s="122"/>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row>
    <row r="533" spans="1:28" ht="15.75" customHeight="1" x14ac:dyDescent="0.25">
      <c r="A533" s="155"/>
      <c r="B533" s="155"/>
      <c r="C533" s="155"/>
      <c r="D533" s="155"/>
      <c r="E533" s="155"/>
      <c r="F533" s="122"/>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row>
    <row r="534" spans="1:28" ht="15.75" customHeight="1" x14ac:dyDescent="0.25">
      <c r="A534" s="155"/>
      <c r="B534" s="155"/>
      <c r="C534" s="155"/>
      <c r="D534" s="155"/>
      <c r="E534" s="155"/>
      <c r="F534" s="122"/>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row>
    <row r="535" spans="1:28" ht="15.75" customHeight="1" x14ac:dyDescent="0.25">
      <c r="A535" s="155"/>
      <c r="B535" s="155"/>
      <c r="C535" s="155"/>
      <c r="D535" s="155"/>
      <c r="E535" s="155"/>
      <c r="F535" s="122"/>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row>
    <row r="536" spans="1:28" ht="15.75" customHeight="1" x14ac:dyDescent="0.25">
      <c r="A536" s="155"/>
      <c r="B536" s="155"/>
      <c r="C536" s="155"/>
      <c r="D536" s="155"/>
      <c r="E536" s="155"/>
      <c r="F536" s="122"/>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row>
    <row r="537" spans="1:28" ht="15.75" customHeight="1" x14ac:dyDescent="0.25">
      <c r="A537" s="155"/>
      <c r="B537" s="155"/>
      <c r="C537" s="155"/>
      <c r="D537" s="155"/>
      <c r="E537" s="155"/>
      <c r="F537" s="122"/>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row>
    <row r="538" spans="1:28" ht="15.75" customHeight="1" x14ac:dyDescent="0.25">
      <c r="A538" s="155"/>
      <c r="B538" s="155"/>
      <c r="C538" s="155"/>
      <c r="D538" s="155"/>
      <c r="E538" s="155"/>
      <c r="F538" s="122"/>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row>
    <row r="539" spans="1:28" ht="15.75" customHeight="1" x14ac:dyDescent="0.25">
      <c r="A539" s="155"/>
      <c r="B539" s="155"/>
      <c r="C539" s="155"/>
      <c r="D539" s="155"/>
      <c r="E539" s="155"/>
      <c r="F539" s="122"/>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row>
    <row r="540" spans="1:28" ht="15.75" customHeight="1" x14ac:dyDescent="0.25">
      <c r="A540" s="155"/>
      <c r="B540" s="155"/>
      <c r="C540" s="155"/>
      <c r="D540" s="155"/>
      <c r="E540" s="155"/>
      <c r="F540" s="122"/>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row>
    <row r="541" spans="1:28" ht="15.75" customHeight="1" x14ac:dyDescent="0.25">
      <c r="A541" s="155"/>
      <c r="B541" s="155"/>
      <c r="C541" s="155"/>
      <c r="D541" s="155"/>
      <c r="E541" s="155"/>
      <c r="F541" s="122"/>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row>
    <row r="542" spans="1:28" ht="15.75" customHeight="1" x14ac:dyDescent="0.25">
      <c r="A542" s="155"/>
      <c r="B542" s="155"/>
      <c r="C542" s="155"/>
      <c r="D542" s="155"/>
      <c r="E542" s="155"/>
      <c r="F542" s="122"/>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row>
    <row r="543" spans="1:28" ht="15.75" customHeight="1" x14ac:dyDescent="0.25">
      <c r="A543" s="155"/>
      <c r="B543" s="155"/>
      <c r="C543" s="155"/>
      <c r="D543" s="155"/>
      <c r="E543" s="155"/>
      <c r="F543" s="122"/>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row>
    <row r="544" spans="1:28" ht="15.75" customHeight="1" x14ac:dyDescent="0.25">
      <c r="A544" s="155"/>
      <c r="B544" s="155"/>
      <c r="C544" s="155"/>
      <c r="D544" s="155"/>
      <c r="E544" s="155"/>
      <c r="F544" s="122"/>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row>
    <row r="545" spans="1:28" ht="15.75" customHeight="1" x14ac:dyDescent="0.25">
      <c r="A545" s="155"/>
      <c r="B545" s="155"/>
      <c r="C545" s="155"/>
      <c r="D545" s="155"/>
      <c r="E545" s="155"/>
      <c r="F545" s="122"/>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row>
    <row r="546" spans="1:28" ht="15.75" customHeight="1" x14ac:dyDescent="0.25">
      <c r="A546" s="155"/>
      <c r="B546" s="155"/>
      <c r="C546" s="155"/>
      <c r="D546" s="155"/>
      <c r="E546" s="155"/>
      <c r="F546" s="122"/>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row>
    <row r="547" spans="1:28" ht="15.75" customHeight="1" x14ac:dyDescent="0.25">
      <c r="A547" s="155"/>
      <c r="B547" s="155"/>
      <c r="C547" s="155"/>
      <c r="D547" s="155"/>
      <c r="E547" s="155"/>
      <c r="F547" s="122"/>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row>
    <row r="548" spans="1:28" ht="15.75" customHeight="1" x14ac:dyDescent="0.25">
      <c r="A548" s="155"/>
      <c r="B548" s="155"/>
      <c r="C548" s="155"/>
      <c r="D548" s="155"/>
      <c r="E548" s="155"/>
      <c r="F548" s="122"/>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row>
    <row r="549" spans="1:28" ht="15.75" customHeight="1" x14ac:dyDescent="0.25">
      <c r="A549" s="155"/>
      <c r="B549" s="155"/>
      <c r="C549" s="155"/>
      <c r="D549" s="155"/>
      <c r="E549" s="155"/>
      <c r="F549" s="122"/>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row>
    <row r="550" spans="1:28" ht="15.75" customHeight="1" x14ac:dyDescent="0.25">
      <c r="A550" s="155"/>
      <c r="B550" s="155"/>
      <c r="C550" s="155"/>
      <c r="D550" s="155"/>
      <c r="E550" s="155"/>
      <c r="F550" s="122"/>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row>
    <row r="551" spans="1:28" ht="15.75" customHeight="1" x14ac:dyDescent="0.25">
      <c r="A551" s="155"/>
      <c r="B551" s="155"/>
      <c r="C551" s="155"/>
      <c r="D551" s="155"/>
      <c r="E551" s="155"/>
      <c r="F551" s="122"/>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row>
    <row r="552" spans="1:28" ht="15.75" customHeight="1" x14ac:dyDescent="0.25">
      <c r="A552" s="155"/>
      <c r="B552" s="155"/>
      <c r="C552" s="155"/>
      <c r="D552" s="155"/>
      <c r="E552" s="155"/>
      <c r="F552" s="122"/>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row>
    <row r="553" spans="1:28" ht="15.75" customHeight="1" x14ac:dyDescent="0.25">
      <c r="A553" s="155"/>
      <c r="B553" s="155"/>
      <c r="C553" s="155"/>
      <c r="D553" s="155"/>
      <c r="E553" s="155"/>
      <c r="F553" s="122"/>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row>
    <row r="554" spans="1:28" ht="15.75" customHeight="1" x14ac:dyDescent="0.25">
      <c r="A554" s="155"/>
      <c r="B554" s="155"/>
      <c r="C554" s="155"/>
      <c r="D554" s="155"/>
      <c r="E554" s="155"/>
      <c r="F554" s="122"/>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row>
    <row r="555" spans="1:28" ht="15.75" customHeight="1" x14ac:dyDescent="0.25">
      <c r="A555" s="155"/>
      <c r="B555" s="155"/>
      <c r="C555" s="155"/>
      <c r="D555" s="155"/>
      <c r="E555" s="155"/>
      <c r="F555" s="122"/>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row>
    <row r="556" spans="1:28" ht="15.75" customHeight="1" x14ac:dyDescent="0.25">
      <c r="A556" s="155"/>
      <c r="B556" s="155"/>
      <c r="C556" s="155"/>
      <c r="D556" s="155"/>
      <c r="E556" s="155"/>
      <c r="F556" s="122"/>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row>
    <row r="557" spans="1:28" ht="15.75" customHeight="1" x14ac:dyDescent="0.25">
      <c r="A557" s="155"/>
      <c r="B557" s="155"/>
      <c r="C557" s="155"/>
      <c r="D557" s="155"/>
      <c r="E557" s="155"/>
      <c r="F557" s="122"/>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row>
    <row r="558" spans="1:28" ht="15.75" customHeight="1" x14ac:dyDescent="0.25">
      <c r="A558" s="155"/>
      <c r="B558" s="155"/>
      <c r="C558" s="155"/>
      <c r="D558" s="155"/>
      <c r="E558" s="155"/>
      <c r="F558" s="122"/>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row>
    <row r="559" spans="1:28" ht="15.75" customHeight="1" x14ac:dyDescent="0.25">
      <c r="A559" s="155"/>
      <c r="B559" s="155"/>
      <c r="C559" s="155"/>
      <c r="D559" s="155"/>
      <c r="E559" s="155"/>
      <c r="F559" s="122"/>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row>
    <row r="560" spans="1:28" ht="15.75" customHeight="1" x14ac:dyDescent="0.25">
      <c r="A560" s="155"/>
      <c r="B560" s="155"/>
      <c r="C560" s="155"/>
      <c r="D560" s="155"/>
      <c r="E560" s="155"/>
      <c r="F560" s="122"/>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row>
    <row r="561" spans="1:28" ht="15.75" customHeight="1" x14ac:dyDescent="0.25">
      <c r="A561" s="155"/>
      <c r="B561" s="155"/>
      <c r="C561" s="155"/>
      <c r="D561" s="155"/>
      <c r="E561" s="155"/>
      <c r="F561" s="122"/>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row>
    <row r="562" spans="1:28" ht="15.75" customHeight="1" x14ac:dyDescent="0.25">
      <c r="A562" s="155"/>
      <c r="B562" s="155"/>
      <c r="C562" s="155"/>
      <c r="D562" s="155"/>
      <c r="E562" s="155"/>
      <c r="F562" s="122"/>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row>
    <row r="563" spans="1:28" ht="15.75" customHeight="1" x14ac:dyDescent="0.25">
      <c r="A563" s="155"/>
      <c r="B563" s="155"/>
      <c r="C563" s="155"/>
      <c r="D563" s="155"/>
      <c r="E563" s="155"/>
      <c r="F563" s="122"/>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row>
    <row r="564" spans="1:28" ht="15.75" customHeight="1" x14ac:dyDescent="0.25">
      <c r="A564" s="155"/>
      <c r="B564" s="155"/>
      <c r="C564" s="155"/>
      <c r="D564" s="155"/>
      <c r="E564" s="155"/>
      <c r="F564" s="122"/>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row>
    <row r="565" spans="1:28" ht="15.75" customHeight="1" x14ac:dyDescent="0.25">
      <c r="A565" s="155"/>
      <c r="B565" s="155"/>
      <c r="C565" s="155"/>
      <c r="D565" s="155"/>
      <c r="E565" s="155"/>
      <c r="F565" s="122"/>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row>
    <row r="566" spans="1:28" ht="15.75" customHeight="1" x14ac:dyDescent="0.25">
      <c r="A566" s="155"/>
      <c r="B566" s="155"/>
      <c r="C566" s="155"/>
      <c r="D566" s="155"/>
      <c r="E566" s="155"/>
      <c r="F566" s="122"/>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row>
    <row r="567" spans="1:28" ht="15.75" customHeight="1" x14ac:dyDescent="0.25">
      <c r="A567" s="155"/>
      <c r="B567" s="155"/>
      <c r="C567" s="155"/>
      <c r="D567" s="155"/>
      <c r="E567" s="155"/>
      <c r="F567" s="122"/>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row>
    <row r="568" spans="1:28" ht="15.75" customHeight="1" x14ac:dyDescent="0.25">
      <c r="A568" s="155"/>
      <c r="B568" s="155"/>
      <c r="C568" s="155"/>
      <c r="D568" s="155"/>
      <c r="E568" s="155"/>
      <c r="F568" s="122"/>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row>
    <row r="569" spans="1:28" ht="15.75" customHeight="1" x14ac:dyDescent="0.25">
      <c r="A569" s="155"/>
      <c r="B569" s="155"/>
      <c r="C569" s="155"/>
      <c r="D569" s="155"/>
      <c r="E569" s="155"/>
      <c r="F569" s="122"/>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row>
    <row r="570" spans="1:28" ht="15.75" customHeight="1" x14ac:dyDescent="0.25">
      <c r="A570" s="155"/>
      <c r="B570" s="155"/>
      <c r="C570" s="155"/>
      <c r="D570" s="155"/>
      <c r="E570" s="155"/>
      <c r="F570" s="122"/>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row>
    <row r="571" spans="1:28" ht="15.75" customHeight="1" x14ac:dyDescent="0.25">
      <c r="A571" s="155"/>
      <c r="B571" s="155"/>
      <c r="C571" s="155"/>
      <c r="D571" s="155"/>
      <c r="E571" s="155"/>
      <c r="F571" s="122"/>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row>
    <row r="572" spans="1:28" ht="15.75" customHeight="1" x14ac:dyDescent="0.25">
      <c r="A572" s="155"/>
      <c r="B572" s="155"/>
      <c r="C572" s="155"/>
      <c r="D572" s="155"/>
      <c r="E572" s="155"/>
      <c r="F572" s="122"/>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row>
    <row r="573" spans="1:28" ht="15.75" customHeight="1" x14ac:dyDescent="0.25">
      <c r="A573" s="155"/>
      <c r="B573" s="155"/>
      <c r="C573" s="155"/>
      <c r="D573" s="155"/>
      <c r="E573" s="155"/>
      <c r="F573" s="122"/>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row>
    <row r="574" spans="1:28" ht="15.75" customHeight="1" x14ac:dyDescent="0.25">
      <c r="A574" s="155"/>
      <c r="B574" s="155"/>
      <c r="C574" s="155"/>
      <c r="D574" s="155"/>
      <c r="E574" s="155"/>
      <c r="F574" s="122"/>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row>
    <row r="575" spans="1:28" ht="15.75" customHeight="1" x14ac:dyDescent="0.25">
      <c r="A575" s="155"/>
      <c r="B575" s="155"/>
      <c r="C575" s="155"/>
      <c r="D575" s="155"/>
      <c r="E575" s="155"/>
      <c r="F575" s="122"/>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row>
    <row r="576" spans="1:28" ht="15.75" customHeight="1" x14ac:dyDescent="0.25">
      <c r="A576" s="155"/>
      <c r="B576" s="155"/>
      <c r="C576" s="155"/>
      <c r="D576" s="155"/>
      <c r="E576" s="155"/>
      <c r="F576" s="122"/>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row>
    <row r="577" spans="1:28" ht="15.75" customHeight="1" x14ac:dyDescent="0.25">
      <c r="A577" s="155"/>
      <c r="B577" s="155"/>
      <c r="C577" s="155"/>
      <c r="D577" s="155"/>
      <c r="E577" s="155"/>
      <c r="F577" s="122"/>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row>
    <row r="578" spans="1:28" ht="15.75" customHeight="1" x14ac:dyDescent="0.25">
      <c r="A578" s="155"/>
      <c r="B578" s="155"/>
      <c r="C578" s="155"/>
      <c r="D578" s="155"/>
      <c r="E578" s="155"/>
      <c r="F578" s="122"/>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row>
    <row r="579" spans="1:28" ht="15.75" customHeight="1" x14ac:dyDescent="0.25">
      <c r="A579" s="155"/>
      <c r="B579" s="155"/>
      <c r="C579" s="155"/>
      <c r="D579" s="155"/>
      <c r="E579" s="155"/>
      <c r="F579" s="122"/>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row>
    <row r="580" spans="1:28" ht="15.75" customHeight="1" x14ac:dyDescent="0.25">
      <c r="A580" s="155"/>
      <c r="B580" s="155"/>
      <c r="C580" s="155"/>
      <c r="D580" s="155"/>
      <c r="E580" s="155"/>
      <c r="F580" s="122"/>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row>
    <row r="581" spans="1:28" ht="15.75" customHeight="1" x14ac:dyDescent="0.25">
      <c r="A581" s="155"/>
      <c r="B581" s="155"/>
      <c r="C581" s="155"/>
      <c r="D581" s="155"/>
      <c r="E581" s="155"/>
      <c r="F581" s="122"/>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row>
    <row r="582" spans="1:28" ht="15.75" customHeight="1" x14ac:dyDescent="0.25">
      <c r="A582" s="155"/>
      <c r="B582" s="155"/>
      <c r="C582" s="155"/>
      <c r="D582" s="155"/>
      <c r="E582" s="155"/>
      <c r="F582" s="122"/>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row>
    <row r="583" spans="1:28" ht="15.75" customHeight="1" x14ac:dyDescent="0.25">
      <c r="A583" s="155"/>
      <c r="B583" s="155"/>
      <c r="C583" s="155"/>
      <c r="D583" s="155"/>
      <c r="E583" s="155"/>
      <c r="F583" s="122"/>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row>
    <row r="584" spans="1:28" ht="15.75" customHeight="1" x14ac:dyDescent="0.25">
      <c r="A584" s="155"/>
      <c r="B584" s="155"/>
      <c r="C584" s="155"/>
      <c r="D584" s="155"/>
      <c r="E584" s="155"/>
      <c r="F584" s="122"/>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row>
    <row r="585" spans="1:28" ht="15.75" customHeight="1" x14ac:dyDescent="0.25">
      <c r="A585" s="155"/>
      <c r="B585" s="155"/>
      <c r="C585" s="155"/>
      <c r="D585" s="155"/>
      <c r="E585" s="155"/>
      <c r="F585" s="122"/>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row>
    <row r="586" spans="1:28" ht="15.75" customHeight="1" x14ac:dyDescent="0.25">
      <c r="A586" s="155"/>
      <c r="B586" s="155"/>
      <c r="C586" s="155"/>
      <c r="D586" s="155"/>
      <c r="E586" s="155"/>
      <c r="F586" s="122"/>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row>
    <row r="587" spans="1:28" ht="15.75" customHeight="1" x14ac:dyDescent="0.25">
      <c r="A587" s="155"/>
      <c r="B587" s="155"/>
      <c r="C587" s="155"/>
      <c r="D587" s="155"/>
      <c r="E587" s="155"/>
      <c r="F587" s="122"/>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row>
    <row r="588" spans="1:28" ht="15.75" customHeight="1" x14ac:dyDescent="0.25">
      <c r="A588" s="155"/>
      <c r="B588" s="155"/>
      <c r="C588" s="155"/>
      <c r="D588" s="155"/>
      <c r="E588" s="155"/>
      <c r="F588" s="122"/>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row>
    <row r="589" spans="1:28" ht="15.75" customHeight="1" x14ac:dyDescent="0.25">
      <c r="A589" s="155"/>
      <c r="B589" s="155"/>
      <c r="C589" s="155"/>
      <c r="D589" s="155"/>
      <c r="E589" s="155"/>
      <c r="F589" s="122"/>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row>
    <row r="590" spans="1:28" ht="15.75" customHeight="1" x14ac:dyDescent="0.25">
      <c r="A590" s="155"/>
      <c r="B590" s="155"/>
      <c r="C590" s="155"/>
      <c r="D590" s="155"/>
      <c r="E590" s="155"/>
      <c r="F590" s="122"/>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row>
    <row r="591" spans="1:28" ht="15.75" customHeight="1" x14ac:dyDescent="0.25">
      <c r="A591" s="155"/>
      <c r="B591" s="155"/>
      <c r="C591" s="155"/>
      <c r="D591" s="155"/>
      <c r="E591" s="155"/>
      <c r="F591" s="122"/>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row>
    <row r="592" spans="1:28" ht="15.75" customHeight="1" x14ac:dyDescent="0.25">
      <c r="A592" s="155"/>
      <c r="B592" s="155"/>
      <c r="C592" s="155"/>
      <c r="D592" s="155"/>
      <c r="E592" s="155"/>
      <c r="F592" s="122"/>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row>
    <row r="593" spans="1:28" ht="15.75" customHeight="1" x14ac:dyDescent="0.25">
      <c r="A593" s="155"/>
      <c r="B593" s="155"/>
      <c r="C593" s="155"/>
      <c r="D593" s="155"/>
      <c r="E593" s="155"/>
      <c r="F593" s="122"/>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row>
    <row r="594" spans="1:28" ht="15.75" customHeight="1" x14ac:dyDescent="0.25">
      <c r="A594" s="155"/>
      <c r="B594" s="155"/>
      <c r="C594" s="155"/>
      <c r="D594" s="155"/>
      <c r="E594" s="155"/>
      <c r="F594" s="122"/>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row>
    <row r="595" spans="1:28" ht="15.75" customHeight="1" x14ac:dyDescent="0.25">
      <c r="A595" s="155"/>
      <c r="B595" s="155"/>
      <c r="C595" s="155"/>
      <c r="D595" s="155"/>
      <c r="E595" s="155"/>
      <c r="F595" s="122"/>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row>
    <row r="596" spans="1:28" ht="15.75" customHeight="1" x14ac:dyDescent="0.25">
      <c r="A596" s="155"/>
      <c r="B596" s="155"/>
      <c r="C596" s="155"/>
      <c r="D596" s="155"/>
      <c r="E596" s="155"/>
      <c r="F596" s="122"/>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row>
    <row r="597" spans="1:28" ht="15.75" customHeight="1" x14ac:dyDescent="0.25">
      <c r="A597" s="155"/>
      <c r="B597" s="155"/>
      <c r="C597" s="155"/>
      <c r="D597" s="155"/>
      <c r="E597" s="155"/>
      <c r="F597" s="122"/>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row>
    <row r="598" spans="1:28" ht="15.75" customHeight="1" x14ac:dyDescent="0.25">
      <c r="A598" s="155"/>
      <c r="B598" s="155"/>
      <c r="C598" s="155"/>
      <c r="D598" s="155"/>
      <c r="E598" s="155"/>
      <c r="F598" s="122"/>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row>
    <row r="599" spans="1:28" ht="15.75" customHeight="1" x14ac:dyDescent="0.25">
      <c r="A599" s="155"/>
      <c r="B599" s="155"/>
      <c r="C599" s="155"/>
      <c r="D599" s="155"/>
      <c r="E599" s="155"/>
      <c r="F599" s="122"/>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row>
    <row r="600" spans="1:28" ht="15.75" customHeight="1" x14ac:dyDescent="0.25">
      <c r="A600" s="155"/>
      <c r="B600" s="155"/>
      <c r="C600" s="155"/>
      <c r="D600" s="155"/>
      <c r="E600" s="155"/>
      <c r="F600" s="122"/>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row>
    <row r="601" spans="1:28" ht="15.75" customHeight="1" x14ac:dyDescent="0.25">
      <c r="A601" s="155"/>
      <c r="B601" s="155"/>
      <c r="C601" s="155"/>
      <c r="D601" s="155"/>
      <c r="E601" s="155"/>
      <c r="F601" s="122"/>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row>
    <row r="602" spans="1:28" ht="15.75" customHeight="1" x14ac:dyDescent="0.25">
      <c r="A602" s="155"/>
      <c r="B602" s="155"/>
      <c r="C602" s="155"/>
      <c r="D602" s="155"/>
      <c r="E602" s="155"/>
      <c r="F602" s="122"/>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row>
    <row r="603" spans="1:28" ht="15.75" customHeight="1" x14ac:dyDescent="0.25">
      <c r="A603" s="155"/>
      <c r="B603" s="155"/>
      <c r="C603" s="155"/>
      <c r="D603" s="155"/>
      <c r="E603" s="155"/>
      <c r="F603" s="122"/>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row>
    <row r="604" spans="1:28" ht="15.75" customHeight="1" x14ac:dyDescent="0.25">
      <c r="A604" s="155"/>
      <c r="B604" s="155"/>
      <c r="C604" s="155"/>
      <c r="D604" s="155"/>
      <c r="E604" s="155"/>
      <c r="F604" s="122"/>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row>
    <row r="605" spans="1:28" ht="15.75" customHeight="1" x14ac:dyDescent="0.25">
      <c r="A605" s="155"/>
      <c r="B605" s="155"/>
      <c r="C605" s="155"/>
      <c r="D605" s="155"/>
      <c r="E605" s="155"/>
      <c r="F605" s="122"/>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row>
    <row r="606" spans="1:28" ht="15.75" customHeight="1" x14ac:dyDescent="0.25">
      <c r="A606" s="155"/>
      <c r="B606" s="155"/>
      <c r="C606" s="155"/>
      <c r="D606" s="155"/>
      <c r="E606" s="155"/>
      <c r="F606" s="122"/>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row>
    <row r="607" spans="1:28" ht="15.75" customHeight="1" x14ac:dyDescent="0.25">
      <c r="A607" s="155"/>
      <c r="B607" s="155"/>
      <c r="C607" s="155"/>
      <c r="D607" s="155"/>
      <c r="E607" s="155"/>
      <c r="F607" s="122"/>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row>
    <row r="608" spans="1:28" ht="15.75" customHeight="1" x14ac:dyDescent="0.25">
      <c r="A608" s="155"/>
      <c r="B608" s="155"/>
      <c r="C608" s="155"/>
      <c r="D608" s="155"/>
      <c r="E608" s="155"/>
      <c r="F608" s="122"/>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row>
    <row r="609" spans="1:28" ht="15.75" customHeight="1" x14ac:dyDescent="0.25">
      <c r="A609" s="155"/>
      <c r="B609" s="155"/>
      <c r="C609" s="155"/>
      <c r="D609" s="155"/>
      <c r="E609" s="155"/>
      <c r="F609" s="122"/>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row>
    <row r="610" spans="1:28" ht="15.75" customHeight="1" x14ac:dyDescent="0.25">
      <c r="A610" s="155"/>
      <c r="B610" s="155"/>
      <c r="C610" s="155"/>
      <c r="D610" s="155"/>
      <c r="E610" s="155"/>
      <c r="F610" s="122"/>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row>
    <row r="611" spans="1:28" ht="15.75" customHeight="1" x14ac:dyDescent="0.25">
      <c r="A611" s="155"/>
      <c r="B611" s="155"/>
      <c r="C611" s="155"/>
      <c r="D611" s="155"/>
      <c r="E611" s="155"/>
      <c r="F611" s="122"/>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row>
    <row r="612" spans="1:28" ht="15.75" customHeight="1" x14ac:dyDescent="0.25">
      <c r="A612" s="155"/>
      <c r="B612" s="155"/>
      <c r="C612" s="155"/>
      <c r="D612" s="155"/>
      <c r="E612" s="155"/>
      <c r="F612" s="122"/>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row>
    <row r="613" spans="1:28" ht="15.75" customHeight="1" x14ac:dyDescent="0.25">
      <c r="A613" s="155"/>
      <c r="B613" s="155"/>
      <c r="C613" s="155"/>
      <c r="D613" s="155"/>
      <c r="E613" s="155"/>
      <c r="F613" s="122"/>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row>
    <row r="614" spans="1:28" ht="15.75" customHeight="1" x14ac:dyDescent="0.25">
      <c r="A614" s="155"/>
      <c r="B614" s="155"/>
      <c r="C614" s="155"/>
      <c r="D614" s="155"/>
      <c r="E614" s="155"/>
      <c r="F614" s="122"/>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row>
    <row r="615" spans="1:28" ht="15.75" customHeight="1" x14ac:dyDescent="0.25">
      <c r="A615" s="155"/>
      <c r="B615" s="155"/>
      <c r="C615" s="155"/>
      <c r="D615" s="155"/>
      <c r="E615" s="155"/>
      <c r="F615" s="122"/>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row>
    <row r="616" spans="1:28" ht="15.75" customHeight="1" x14ac:dyDescent="0.25">
      <c r="A616" s="155"/>
      <c r="B616" s="155"/>
      <c r="C616" s="155"/>
      <c r="D616" s="155"/>
      <c r="E616" s="155"/>
      <c r="F616" s="122"/>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row>
    <row r="617" spans="1:28" ht="15.75" customHeight="1" x14ac:dyDescent="0.25">
      <c r="A617" s="155"/>
      <c r="B617" s="155"/>
      <c r="C617" s="155"/>
      <c r="D617" s="155"/>
      <c r="E617" s="155"/>
      <c r="F617" s="122"/>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row>
    <row r="618" spans="1:28" ht="15.75" customHeight="1" x14ac:dyDescent="0.25">
      <c r="A618" s="155"/>
      <c r="B618" s="155"/>
      <c r="C618" s="155"/>
      <c r="D618" s="155"/>
      <c r="E618" s="155"/>
      <c r="F618" s="122"/>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row>
    <row r="619" spans="1:28" ht="15.75" customHeight="1" x14ac:dyDescent="0.25">
      <c r="A619" s="155"/>
      <c r="B619" s="155"/>
      <c r="C619" s="155"/>
      <c r="D619" s="155"/>
      <c r="E619" s="155"/>
      <c r="F619" s="122"/>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row>
    <row r="620" spans="1:28" ht="15.75" customHeight="1" x14ac:dyDescent="0.25">
      <c r="A620" s="155"/>
      <c r="B620" s="155"/>
      <c r="C620" s="155"/>
      <c r="D620" s="155"/>
      <c r="E620" s="155"/>
      <c r="F620" s="122"/>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row>
    <row r="621" spans="1:28" ht="15.75" customHeight="1" x14ac:dyDescent="0.25">
      <c r="A621" s="155"/>
      <c r="B621" s="155"/>
      <c r="C621" s="155"/>
      <c r="D621" s="155"/>
      <c r="E621" s="155"/>
      <c r="F621" s="122"/>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row>
    <row r="622" spans="1:28" ht="15.75" customHeight="1" x14ac:dyDescent="0.25">
      <c r="A622" s="155"/>
      <c r="B622" s="155"/>
      <c r="C622" s="155"/>
      <c r="D622" s="155"/>
      <c r="E622" s="155"/>
      <c r="F622" s="122"/>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row>
    <row r="623" spans="1:28" ht="15.75" customHeight="1" x14ac:dyDescent="0.25">
      <c r="A623" s="155"/>
      <c r="B623" s="155"/>
      <c r="C623" s="155"/>
      <c r="D623" s="155"/>
      <c r="E623" s="155"/>
      <c r="F623" s="122"/>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row>
    <row r="624" spans="1:28" ht="15.75" customHeight="1" x14ac:dyDescent="0.25">
      <c r="A624" s="155"/>
      <c r="B624" s="155"/>
      <c r="C624" s="155"/>
      <c r="D624" s="155"/>
      <c r="E624" s="155"/>
      <c r="F624" s="122"/>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row>
    <row r="625" spans="1:28" ht="15.75" customHeight="1" x14ac:dyDescent="0.25">
      <c r="A625" s="155"/>
      <c r="B625" s="155"/>
      <c r="C625" s="155"/>
      <c r="D625" s="155"/>
      <c r="E625" s="155"/>
      <c r="F625" s="122"/>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row>
    <row r="626" spans="1:28" ht="15.75" customHeight="1" x14ac:dyDescent="0.25">
      <c r="A626" s="155"/>
      <c r="B626" s="155"/>
      <c r="C626" s="155"/>
      <c r="D626" s="155"/>
      <c r="E626" s="155"/>
      <c r="F626" s="122"/>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row>
    <row r="627" spans="1:28" ht="15.75" customHeight="1" x14ac:dyDescent="0.25">
      <c r="A627" s="155"/>
      <c r="B627" s="155"/>
      <c r="C627" s="155"/>
      <c r="D627" s="155"/>
      <c r="E627" s="155"/>
      <c r="F627" s="122"/>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row>
    <row r="628" spans="1:28" ht="15.75" customHeight="1" x14ac:dyDescent="0.25">
      <c r="A628" s="155"/>
      <c r="B628" s="155"/>
      <c r="C628" s="155"/>
      <c r="D628" s="155"/>
      <c r="E628" s="155"/>
      <c r="F628" s="122"/>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row>
    <row r="629" spans="1:28" ht="15.75" customHeight="1" x14ac:dyDescent="0.25">
      <c r="A629" s="155"/>
      <c r="B629" s="155"/>
      <c r="C629" s="155"/>
      <c r="D629" s="155"/>
      <c r="E629" s="155"/>
      <c r="F629" s="122"/>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row>
    <row r="630" spans="1:28" ht="15.75" customHeight="1" x14ac:dyDescent="0.25">
      <c r="A630" s="155"/>
      <c r="B630" s="155"/>
      <c r="C630" s="155"/>
      <c r="D630" s="155"/>
      <c r="E630" s="155"/>
      <c r="F630" s="122"/>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row>
    <row r="631" spans="1:28" ht="15.75" customHeight="1" x14ac:dyDescent="0.25">
      <c r="A631" s="155"/>
      <c r="B631" s="155"/>
      <c r="C631" s="155"/>
      <c r="D631" s="155"/>
      <c r="E631" s="155"/>
      <c r="F631" s="122"/>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row>
    <row r="632" spans="1:28" ht="15.75" customHeight="1" x14ac:dyDescent="0.25">
      <c r="A632" s="155"/>
      <c r="B632" s="155"/>
      <c r="C632" s="155"/>
      <c r="D632" s="155"/>
      <c r="E632" s="155"/>
      <c r="F632" s="122"/>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row>
    <row r="633" spans="1:28" ht="15.75" customHeight="1" x14ac:dyDescent="0.25">
      <c r="A633" s="155"/>
      <c r="B633" s="155"/>
      <c r="C633" s="155"/>
      <c r="D633" s="155"/>
      <c r="E633" s="155"/>
      <c r="F633" s="122"/>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row>
    <row r="634" spans="1:28" ht="15.75" customHeight="1" x14ac:dyDescent="0.25">
      <c r="A634" s="155"/>
      <c r="B634" s="155"/>
      <c r="C634" s="155"/>
      <c r="D634" s="155"/>
      <c r="E634" s="155"/>
      <c r="F634" s="122"/>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row>
    <row r="635" spans="1:28" ht="15.75" customHeight="1" x14ac:dyDescent="0.25">
      <c r="A635" s="155"/>
      <c r="B635" s="155"/>
      <c r="C635" s="155"/>
      <c r="D635" s="155"/>
      <c r="E635" s="155"/>
      <c r="F635" s="122"/>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row>
    <row r="636" spans="1:28" ht="15.75" customHeight="1" x14ac:dyDescent="0.25">
      <c r="A636" s="155"/>
      <c r="B636" s="155"/>
      <c r="C636" s="155"/>
      <c r="D636" s="155"/>
      <c r="E636" s="155"/>
      <c r="F636" s="122"/>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row>
    <row r="637" spans="1:28" ht="15.75" customHeight="1" x14ac:dyDescent="0.25">
      <c r="A637" s="155"/>
      <c r="B637" s="155"/>
      <c r="C637" s="155"/>
      <c r="D637" s="155"/>
      <c r="E637" s="155"/>
      <c r="F637" s="122"/>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row>
    <row r="638" spans="1:28" ht="15.75" customHeight="1" x14ac:dyDescent="0.25">
      <c r="A638" s="155"/>
      <c r="B638" s="155"/>
      <c r="C638" s="155"/>
      <c r="D638" s="155"/>
      <c r="E638" s="155"/>
      <c r="F638" s="122"/>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row>
    <row r="639" spans="1:28" ht="15.75" customHeight="1" x14ac:dyDescent="0.25">
      <c r="A639" s="155"/>
      <c r="B639" s="155"/>
      <c r="C639" s="155"/>
      <c r="D639" s="155"/>
      <c r="E639" s="155"/>
      <c r="F639" s="122"/>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row>
    <row r="640" spans="1:28" ht="15.75" customHeight="1" x14ac:dyDescent="0.25">
      <c r="A640" s="155"/>
      <c r="B640" s="155"/>
      <c r="C640" s="155"/>
      <c r="D640" s="155"/>
      <c r="E640" s="155"/>
      <c r="F640" s="122"/>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row>
    <row r="641" spans="1:28" ht="15.75" customHeight="1" x14ac:dyDescent="0.25">
      <c r="A641" s="155"/>
      <c r="B641" s="155"/>
      <c r="C641" s="155"/>
      <c r="D641" s="155"/>
      <c r="E641" s="155"/>
      <c r="F641" s="122"/>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row>
    <row r="642" spans="1:28" ht="15.75" customHeight="1" x14ac:dyDescent="0.25">
      <c r="A642" s="155"/>
      <c r="B642" s="155"/>
      <c r="C642" s="155"/>
      <c r="D642" s="155"/>
      <c r="E642" s="155"/>
      <c r="F642" s="122"/>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row>
    <row r="643" spans="1:28" ht="15.75" customHeight="1" x14ac:dyDescent="0.25">
      <c r="A643" s="155"/>
      <c r="B643" s="155"/>
      <c r="C643" s="155"/>
      <c r="D643" s="155"/>
      <c r="E643" s="155"/>
      <c r="F643" s="122"/>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row>
    <row r="644" spans="1:28" ht="15.75" customHeight="1" x14ac:dyDescent="0.25">
      <c r="A644" s="155"/>
      <c r="B644" s="155"/>
      <c r="C644" s="155"/>
      <c r="D644" s="155"/>
      <c r="E644" s="155"/>
      <c r="F644" s="122"/>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row>
    <row r="645" spans="1:28" ht="15.75" customHeight="1" x14ac:dyDescent="0.25">
      <c r="A645" s="155"/>
      <c r="B645" s="155"/>
      <c r="C645" s="155"/>
      <c r="D645" s="155"/>
      <c r="E645" s="155"/>
      <c r="F645" s="122"/>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row>
    <row r="646" spans="1:28" ht="15.75" customHeight="1" x14ac:dyDescent="0.25">
      <c r="A646" s="155"/>
      <c r="B646" s="155"/>
      <c r="C646" s="155"/>
      <c r="D646" s="155"/>
      <c r="E646" s="155"/>
      <c r="F646" s="122"/>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row>
    <row r="647" spans="1:28" ht="15.75" customHeight="1" x14ac:dyDescent="0.25">
      <c r="A647" s="155"/>
      <c r="B647" s="155"/>
      <c r="C647" s="155"/>
      <c r="D647" s="155"/>
      <c r="E647" s="155"/>
      <c r="F647" s="122"/>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row>
    <row r="648" spans="1:28" ht="15.75" customHeight="1" x14ac:dyDescent="0.25">
      <c r="A648" s="155"/>
      <c r="B648" s="155"/>
      <c r="C648" s="155"/>
      <c r="D648" s="155"/>
      <c r="E648" s="155"/>
      <c r="F648" s="122"/>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row>
    <row r="649" spans="1:28" ht="15.75" customHeight="1" x14ac:dyDescent="0.25">
      <c r="A649" s="155"/>
      <c r="B649" s="155"/>
      <c r="C649" s="155"/>
      <c r="D649" s="155"/>
      <c r="E649" s="155"/>
      <c r="F649" s="122"/>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row>
    <row r="650" spans="1:28" ht="15.75" customHeight="1" x14ac:dyDescent="0.25">
      <c r="A650" s="155"/>
      <c r="B650" s="155"/>
      <c r="C650" s="155"/>
      <c r="D650" s="155"/>
      <c r="E650" s="155"/>
      <c r="F650" s="122"/>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row>
    <row r="651" spans="1:28" ht="15.75" customHeight="1" x14ac:dyDescent="0.25">
      <c r="A651" s="155"/>
      <c r="B651" s="155"/>
      <c r="C651" s="155"/>
      <c r="D651" s="155"/>
      <c r="E651" s="155"/>
      <c r="F651" s="122"/>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row>
    <row r="652" spans="1:28" ht="15.75" customHeight="1" x14ac:dyDescent="0.25">
      <c r="A652" s="155"/>
      <c r="B652" s="155"/>
      <c r="C652" s="155"/>
      <c r="D652" s="155"/>
      <c r="E652" s="155"/>
      <c r="F652" s="122"/>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row>
    <row r="653" spans="1:28" ht="15.75" customHeight="1" x14ac:dyDescent="0.25">
      <c r="A653" s="155"/>
      <c r="B653" s="155"/>
      <c r="C653" s="155"/>
      <c r="D653" s="155"/>
      <c r="E653" s="155"/>
      <c r="F653" s="122"/>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row>
    <row r="654" spans="1:28" ht="15.75" customHeight="1" x14ac:dyDescent="0.25">
      <c r="A654" s="155"/>
      <c r="B654" s="155"/>
      <c r="C654" s="155"/>
      <c r="D654" s="155"/>
      <c r="E654" s="155"/>
      <c r="F654" s="122"/>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row>
    <row r="655" spans="1:28" ht="15.75" customHeight="1" x14ac:dyDescent="0.25">
      <c r="A655" s="155"/>
      <c r="B655" s="155"/>
      <c r="C655" s="155"/>
      <c r="D655" s="155"/>
      <c r="E655" s="155"/>
      <c r="F655" s="122"/>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row>
    <row r="656" spans="1:28" ht="15.75" customHeight="1" x14ac:dyDescent="0.25">
      <c r="A656" s="155"/>
      <c r="B656" s="155"/>
      <c r="C656" s="155"/>
      <c r="D656" s="155"/>
      <c r="E656" s="155"/>
      <c r="F656" s="122"/>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row>
    <row r="657" spans="1:28" ht="15.75" customHeight="1" x14ac:dyDescent="0.25">
      <c r="A657" s="155"/>
      <c r="B657" s="155"/>
      <c r="C657" s="155"/>
      <c r="D657" s="155"/>
      <c r="E657" s="155"/>
      <c r="F657" s="122"/>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row>
    <row r="658" spans="1:28" ht="15.75" customHeight="1" x14ac:dyDescent="0.25">
      <c r="A658" s="155"/>
      <c r="B658" s="155"/>
      <c r="C658" s="155"/>
      <c r="D658" s="155"/>
      <c r="E658" s="155"/>
      <c r="F658" s="122"/>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row>
    <row r="659" spans="1:28" ht="15.75" customHeight="1" x14ac:dyDescent="0.25">
      <c r="A659" s="155"/>
      <c r="B659" s="155"/>
      <c r="C659" s="155"/>
      <c r="D659" s="155"/>
      <c r="E659" s="155"/>
      <c r="F659" s="122"/>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row>
    <row r="660" spans="1:28" ht="15.75" customHeight="1" x14ac:dyDescent="0.25">
      <c r="A660" s="155"/>
      <c r="B660" s="155"/>
      <c r="C660" s="155"/>
      <c r="D660" s="155"/>
      <c r="E660" s="155"/>
      <c r="F660" s="122"/>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row>
    <row r="661" spans="1:28" ht="15.75" customHeight="1" x14ac:dyDescent="0.25">
      <c r="A661" s="155"/>
      <c r="B661" s="155"/>
      <c r="C661" s="155"/>
      <c r="D661" s="155"/>
      <c r="E661" s="155"/>
      <c r="F661" s="122"/>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row>
    <row r="662" spans="1:28" ht="15.75" customHeight="1" x14ac:dyDescent="0.25">
      <c r="A662" s="155"/>
      <c r="B662" s="155"/>
      <c r="C662" s="155"/>
      <c r="D662" s="155"/>
      <c r="E662" s="155"/>
      <c r="F662" s="122"/>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row>
    <row r="663" spans="1:28" ht="15.75" customHeight="1" x14ac:dyDescent="0.25">
      <c r="A663" s="155"/>
      <c r="B663" s="155"/>
      <c r="C663" s="155"/>
      <c r="D663" s="155"/>
      <c r="E663" s="155"/>
      <c r="F663" s="122"/>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row>
    <row r="664" spans="1:28" ht="15.75" customHeight="1" x14ac:dyDescent="0.25">
      <c r="A664" s="155"/>
      <c r="B664" s="155"/>
      <c r="C664" s="155"/>
      <c r="D664" s="155"/>
      <c r="E664" s="155"/>
      <c r="F664" s="122"/>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row>
    <row r="665" spans="1:28" ht="15.75" customHeight="1" x14ac:dyDescent="0.25">
      <c r="A665" s="155"/>
      <c r="B665" s="155"/>
      <c r="C665" s="155"/>
      <c r="D665" s="155"/>
      <c r="E665" s="155"/>
      <c r="F665" s="122"/>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row>
    <row r="666" spans="1:28" ht="15.75" customHeight="1" x14ac:dyDescent="0.25">
      <c r="A666" s="155"/>
      <c r="B666" s="155"/>
      <c r="C666" s="155"/>
      <c r="D666" s="155"/>
      <c r="E666" s="155"/>
      <c r="F666" s="122"/>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row>
    <row r="667" spans="1:28" ht="15.75" customHeight="1" x14ac:dyDescent="0.25">
      <c r="A667" s="155"/>
      <c r="B667" s="155"/>
      <c r="C667" s="155"/>
      <c r="D667" s="155"/>
      <c r="E667" s="155"/>
      <c r="F667" s="122"/>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row>
    <row r="668" spans="1:28" ht="15.75" customHeight="1" x14ac:dyDescent="0.25">
      <c r="A668" s="155"/>
      <c r="B668" s="155"/>
      <c r="C668" s="155"/>
      <c r="D668" s="155"/>
      <c r="E668" s="155"/>
      <c r="F668" s="122"/>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row>
    <row r="669" spans="1:28" ht="15.75" customHeight="1" x14ac:dyDescent="0.25">
      <c r="A669" s="155"/>
      <c r="B669" s="155"/>
      <c r="C669" s="155"/>
      <c r="D669" s="155"/>
      <c r="E669" s="155"/>
      <c r="F669" s="122"/>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row>
    <row r="670" spans="1:28" ht="15.75" customHeight="1" x14ac:dyDescent="0.25">
      <c r="A670" s="155"/>
      <c r="B670" s="155"/>
      <c r="C670" s="155"/>
      <c r="D670" s="155"/>
      <c r="E670" s="155"/>
      <c r="F670" s="122"/>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row>
    <row r="671" spans="1:28" ht="15.75" customHeight="1" x14ac:dyDescent="0.25">
      <c r="A671" s="155"/>
      <c r="B671" s="155"/>
      <c r="C671" s="155"/>
      <c r="D671" s="155"/>
      <c r="E671" s="155"/>
      <c r="F671" s="122"/>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row>
    <row r="672" spans="1:28" ht="15.75" customHeight="1" x14ac:dyDescent="0.25">
      <c r="A672" s="155"/>
      <c r="B672" s="155"/>
      <c r="C672" s="155"/>
      <c r="D672" s="155"/>
      <c r="E672" s="155"/>
      <c r="F672" s="122"/>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row>
    <row r="673" spans="1:28" ht="15.75" customHeight="1" x14ac:dyDescent="0.25">
      <c r="A673" s="155"/>
      <c r="B673" s="155"/>
      <c r="C673" s="155"/>
      <c r="D673" s="155"/>
      <c r="E673" s="155"/>
      <c r="F673" s="122"/>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row>
    <row r="674" spans="1:28" ht="15.75" customHeight="1" x14ac:dyDescent="0.25">
      <c r="A674" s="155"/>
      <c r="B674" s="155"/>
      <c r="C674" s="155"/>
      <c r="D674" s="155"/>
      <c r="E674" s="155"/>
      <c r="F674" s="122"/>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row>
    <row r="675" spans="1:28" ht="15.75" customHeight="1" x14ac:dyDescent="0.25">
      <c r="A675" s="155"/>
      <c r="B675" s="155"/>
      <c r="C675" s="155"/>
      <c r="D675" s="155"/>
      <c r="E675" s="155"/>
      <c r="F675" s="122"/>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row>
    <row r="676" spans="1:28" ht="15.75" customHeight="1" x14ac:dyDescent="0.25">
      <c r="A676" s="155"/>
      <c r="B676" s="155"/>
      <c r="C676" s="155"/>
      <c r="D676" s="155"/>
      <c r="E676" s="155"/>
      <c r="F676" s="122"/>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row>
    <row r="677" spans="1:28" ht="15.75" customHeight="1" x14ac:dyDescent="0.25">
      <c r="A677" s="155"/>
      <c r="B677" s="155"/>
      <c r="C677" s="155"/>
      <c r="D677" s="155"/>
      <c r="E677" s="155"/>
      <c r="F677" s="122"/>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row>
    <row r="678" spans="1:28" ht="15.75" customHeight="1" x14ac:dyDescent="0.25">
      <c r="A678" s="155"/>
      <c r="B678" s="155"/>
      <c r="C678" s="155"/>
      <c r="D678" s="155"/>
      <c r="E678" s="155"/>
      <c r="F678" s="122"/>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row>
    <row r="679" spans="1:28" ht="15.75" customHeight="1" x14ac:dyDescent="0.25">
      <c r="A679" s="155"/>
      <c r="B679" s="155"/>
      <c r="C679" s="155"/>
      <c r="D679" s="155"/>
      <c r="E679" s="155"/>
      <c r="F679" s="122"/>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row>
    <row r="680" spans="1:28" ht="15.75" customHeight="1" x14ac:dyDescent="0.25">
      <c r="A680" s="155"/>
      <c r="B680" s="155"/>
      <c r="C680" s="155"/>
      <c r="D680" s="155"/>
      <c r="E680" s="155"/>
      <c r="F680" s="122"/>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row>
    <row r="681" spans="1:28" ht="15.75" customHeight="1" x14ac:dyDescent="0.25">
      <c r="A681" s="155"/>
      <c r="B681" s="155"/>
      <c r="C681" s="155"/>
      <c r="D681" s="155"/>
      <c r="E681" s="155"/>
      <c r="F681" s="122"/>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row>
    <row r="682" spans="1:28" ht="15.75" customHeight="1" x14ac:dyDescent="0.25">
      <c r="A682" s="155"/>
      <c r="B682" s="155"/>
      <c r="C682" s="155"/>
      <c r="D682" s="155"/>
      <c r="E682" s="155"/>
      <c r="F682" s="122"/>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row>
    <row r="683" spans="1:28" ht="15.75" customHeight="1" x14ac:dyDescent="0.25">
      <c r="A683" s="155"/>
      <c r="B683" s="155"/>
      <c r="C683" s="155"/>
      <c r="D683" s="155"/>
      <c r="E683" s="155"/>
      <c r="F683" s="122"/>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row>
    <row r="684" spans="1:28" ht="15.75" customHeight="1" x14ac:dyDescent="0.25">
      <c r="A684" s="155"/>
      <c r="B684" s="155"/>
      <c r="C684" s="155"/>
      <c r="D684" s="155"/>
      <c r="E684" s="155"/>
      <c r="F684" s="122"/>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row>
    <row r="685" spans="1:28" ht="15.75" customHeight="1" x14ac:dyDescent="0.25">
      <c r="A685" s="155"/>
      <c r="B685" s="155"/>
      <c r="C685" s="155"/>
      <c r="D685" s="155"/>
      <c r="E685" s="155"/>
      <c r="F685" s="122"/>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row>
    <row r="686" spans="1:28" ht="15.75" customHeight="1" x14ac:dyDescent="0.25">
      <c r="A686" s="155"/>
      <c r="B686" s="155"/>
      <c r="C686" s="155"/>
      <c r="D686" s="155"/>
      <c r="E686" s="155"/>
      <c r="F686" s="122"/>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row>
    <row r="687" spans="1:28" ht="15.75" customHeight="1" x14ac:dyDescent="0.25">
      <c r="A687" s="155"/>
      <c r="B687" s="155"/>
      <c r="C687" s="155"/>
      <c r="D687" s="155"/>
      <c r="E687" s="155"/>
      <c r="F687" s="122"/>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row>
    <row r="688" spans="1:28" ht="15.75" customHeight="1" x14ac:dyDescent="0.25">
      <c r="A688" s="155"/>
      <c r="B688" s="155"/>
      <c r="C688" s="155"/>
      <c r="D688" s="155"/>
      <c r="E688" s="155"/>
      <c r="F688" s="122"/>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row>
    <row r="689" spans="1:28" ht="15.75" customHeight="1" x14ac:dyDescent="0.25">
      <c r="A689" s="155"/>
      <c r="B689" s="155"/>
      <c r="C689" s="155"/>
      <c r="D689" s="155"/>
      <c r="E689" s="155"/>
      <c r="F689" s="122"/>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row>
    <row r="690" spans="1:28" ht="15.75" customHeight="1" x14ac:dyDescent="0.25">
      <c r="A690" s="155"/>
      <c r="B690" s="155"/>
      <c r="C690" s="155"/>
      <c r="D690" s="155"/>
      <c r="E690" s="155"/>
      <c r="F690" s="122"/>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row>
    <row r="691" spans="1:28" ht="15.75" customHeight="1" x14ac:dyDescent="0.25">
      <c r="A691" s="155"/>
      <c r="B691" s="155"/>
      <c r="C691" s="155"/>
      <c r="D691" s="155"/>
      <c r="E691" s="155"/>
      <c r="F691" s="122"/>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row>
    <row r="692" spans="1:28" ht="15.75" customHeight="1" x14ac:dyDescent="0.25">
      <c r="A692" s="155"/>
      <c r="B692" s="155"/>
      <c r="C692" s="155"/>
      <c r="D692" s="155"/>
      <c r="E692" s="155"/>
      <c r="F692" s="122"/>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row>
    <row r="693" spans="1:28" ht="15.75" customHeight="1" x14ac:dyDescent="0.25">
      <c r="A693" s="155"/>
      <c r="B693" s="155"/>
      <c r="C693" s="155"/>
      <c r="D693" s="155"/>
      <c r="E693" s="155"/>
      <c r="F693" s="122"/>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row>
    <row r="694" spans="1:28" ht="15.75" customHeight="1" x14ac:dyDescent="0.25">
      <c r="A694" s="155"/>
      <c r="B694" s="155"/>
      <c r="C694" s="155"/>
      <c r="D694" s="155"/>
      <c r="E694" s="155"/>
      <c r="F694" s="122"/>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row>
    <row r="695" spans="1:28" ht="15.75" customHeight="1" x14ac:dyDescent="0.25">
      <c r="A695" s="155"/>
      <c r="B695" s="155"/>
      <c r="C695" s="155"/>
      <c r="D695" s="155"/>
      <c r="E695" s="155"/>
      <c r="F695" s="122"/>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row>
    <row r="696" spans="1:28" ht="15.75" customHeight="1" x14ac:dyDescent="0.25">
      <c r="A696" s="155"/>
      <c r="B696" s="155"/>
      <c r="C696" s="155"/>
      <c r="D696" s="155"/>
      <c r="E696" s="155"/>
      <c r="F696" s="122"/>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row>
    <row r="697" spans="1:28" ht="15.75" customHeight="1" x14ac:dyDescent="0.25">
      <c r="A697" s="155"/>
      <c r="B697" s="155"/>
      <c r="C697" s="155"/>
      <c r="D697" s="155"/>
      <c r="E697" s="155"/>
      <c r="F697" s="122"/>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row>
    <row r="698" spans="1:28" ht="15.75" customHeight="1" x14ac:dyDescent="0.25">
      <c r="A698" s="155"/>
      <c r="B698" s="155"/>
      <c r="C698" s="155"/>
      <c r="D698" s="155"/>
      <c r="E698" s="155"/>
      <c r="F698" s="122"/>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row>
    <row r="699" spans="1:28" ht="15.75" customHeight="1" x14ac:dyDescent="0.25">
      <c r="A699" s="155"/>
      <c r="B699" s="155"/>
      <c r="C699" s="155"/>
      <c r="D699" s="155"/>
      <c r="E699" s="155"/>
      <c r="F699" s="122"/>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row>
    <row r="700" spans="1:28" ht="15.75" customHeight="1" x14ac:dyDescent="0.25">
      <c r="A700" s="155"/>
      <c r="B700" s="155"/>
      <c r="C700" s="155"/>
      <c r="D700" s="155"/>
      <c r="E700" s="155"/>
      <c r="F700" s="122"/>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row>
    <row r="701" spans="1:28" ht="15.75" customHeight="1" x14ac:dyDescent="0.25">
      <c r="A701" s="155"/>
      <c r="B701" s="155"/>
      <c r="C701" s="155"/>
      <c r="D701" s="155"/>
      <c r="E701" s="155"/>
      <c r="F701" s="122"/>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row>
    <row r="702" spans="1:28" ht="15.75" customHeight="1" x14ac:dyDescent="0.25">
      <c r="A702" s="155"/>
      <c r="B702" s="155"/>
      <c r="C702" s="155"/>
      <c r="D702" s="155"/>
      <c r="E702" s="155"/>
      <c r="F702" s="122"/>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row>
    <row r="703" spans="1:28" ht="15.75" customHeight="1" x14ac:dyDescent="0.25">
      <c r="A703" s="155"/>
      <c r="B703" s="155"/>
      <c r="C703" s="155"/>
      <c r="D703" s="155"/>
      <c r="E703" s="155"/>
      <c r="F703" s="122"/>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row>
    <row r="704" spans="1:28" ht="15.75" customHeight="1" x14ac:dyDescent="0.25">
      <c r="A704" s="155"/>
      <c r="B704" s="155"/>
      <c r="C704" s="155"/>
      <c r="D704" s="155"/>
      <c r="E704" s="155"/>
      <c r="F704" s="122"/>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row>
    <row r="705" spans="1:28" ht="15.75" customHeight="1" x14ac:dyDescent="0.25">
      <c r="A705" s="155"/>
      <c r="B705" s="155"/>
      <c r="C705" s="155"/>
      <c r="D705" s="155"/>
      <c r="E705" s="155"/>
      <c r="F705" s="122"/>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row>
    <row r="706" spans="1:28" ht="15.75" customHeight="1" x14ac:dyDescent="0.25">
      <c r="A706" s="155"/>
      <c r="B706" s="155"/>
      <c r="C706" s="155"/>
      <c r="D706" s="155"/>
      <c r="E706" s="155"/>
      <c r="F706" s="122"/>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row>
    <row r="707" spans="1:28" ht="15.75" customHeight="1" x14ac:dyDescent="0.25">
      <c r="A707" s="155"/>
      <c r="B707" s="155"/>
      <c r="C707" s="155"/>
      <c r="D707" s="155"/>
      <c r="E707" s="155"/>
      <c r="F707" s="122"/>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row>
    <row r="708" spans="1:28" ht="15.75" customHeight="1" x14ac:dyDescent="0.25">
      <c r="A708" s="155"/>
      <c r="B708" s="155"/>
      <c r="C708" s="155"/>
      <c r="D708" s="155"/>
      <c r="E708" s="155"/>
      <c r="F708" s="122"/>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row>
    <row r="709" spans="1:28" ht="15.75" customHeight="1" x14ac:dyDescent="0.25">
      <c r="A709" s="155"/>
      <c r="B709" s="155"/>
      <c r="C709" s="155"/>
      <c r="D709" s="155"/>
      <c r="E709" s="155"/>
      <c r="F709" s="122"/>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row>
    <row r="710" spans="1:28" ht="15.75" customHeight="1" x14ac:dyDescent="0.25">
      <c r="A710" s="155"/>
      <c r="B710" s="155"/>
      <c r="C710" s="155"/>
      <c r="D710" s="155"/>
      <c r="E710" s="155"/>
      <c r="F710" s="122"/>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row>
    <row r="711" spans="1:28" ht="15.75" customHeight="1" x14ac:dyDescent="0.25">
      <c r="A711" s="155"/>
      <c r="B711" s="155"/>
      <c r="C711" s="155"/>
      <c r="D711" s="155"/>
      <c r="E711" s="155"/>
      <c r="F711" s="122"/>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row>
    <row r="712" spans="1:28" ht="15.75" customHeight="1" x14ac:dyDescent="0.25">
      <c r="A712" s="155"/>
      <c r="B712" s="155"/>
      <c r="C712" s="155"/>
      <c r="D712" s="155"/>
      <c r="E712" s="155"/>
      <c r="F712" s="122"/>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row>
    <row r="713" spans="1:28" ht="15.75" customHeight="1" x14ac:dyDescent="0.25">
      <c r="A713" s="155"/>
      <c r="B713" s="155"/>
      <c r="C713" s="155"/>
      <c r="D713" s="155"/>
      <c r="E713" s="155"/>
      <c r="F713" s="122"/>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row>
    <row r="714" spans="1:28" ht="15.75" customHeight="1" x14ac:dyDescent="0.25">
      <c r="A714" s="155"/>
      <c r="B714" s="155"/>
      <c r="C714" s="155"/>
      <c r="D714" s="155"/>
      <c r="E714" s="155"/>
      <c r="F714" s="122"/>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row>
    <row r="715" spans="1:28" ht="15.75" customHeight="1" x14ac:dyDescent="0.25">
      <c r="A715" s="155"/>
      <c r="B715" s="155"/>
      <c r="C715" s="155"/>
      <c r="D715" s="155"/>
      <c r="E715" s="155"/>
      <c r="F715" s="122"/>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row>
    <row r="716" spans="1:28" ht="15.75" customHeight="1" x14ac:dyDescent="0.25">
      <c r="A716" s="155"/>
      <c r="B716" s="155"/>
      <c r="C716" s="155"/>
      <c r="D716" s="155"/>
      <c r="E716" s="155"/>
      <c r="F716" s="122"/>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row>
    <row r="717" spans="1:28" ht="15.75" customHeight="1" x14ac:dyDescent="0.25">
      <c r="A717" s="155"/>
      <c r="B717" s="155"/>
      <c r="C717" s="155"/>
      <c r="D717" s="155"/>
      <c r="E717" s="155"/>
      <c r="F717" s="122"/>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row>
    <row r="718" spans="1:28" ht="15.75" customHeight="1" x14ac:dyDescent="0.25">
      <c r="A718" s="155"/>
      <c r="B718" s="155"/>
      <c r="C718" s="155"/>
      <c r="D718" s="155"/>
      <c r="E718" s="155"/>
      <c r="F718" s="122"/>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row>
    <row r="719" spans="1:28" ht="15.75" customHeight="1" x14ac:dyDescent="0.25">
      <c r="A719" s="155"/>
      <c r="B719" s="155"/>
      <c r="C719" s="155"/>
      <c r="D719" s="155"/>
      <c r="E719" s="155"/>
      <c r="F719" s="122"/>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row>
    <row r="720" spans="1:28" ht="15.75" customHeight="1" x14ac:dyDescent="0.25">
      <c r="A720" s="155"/>
      <c r="B720" s="155"/>
      <c r="C720" s="155"/>
      <c r="D720" s="155"/>
      <c r="E720" s="155"/>
      <c r="F720" s="122"/>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row>
    <row r="721" spans="1:28" ht="15.75" customHeight="1" x14ac:dyDescent="0.25">
      <c r="A721" s="155"/>
      <c r="B721" s="155"/>
      <c r="C721" s="155"/>
      <c r="D721" s="155"/>
      <c r="E721" s="155"/>
      <c r="F721" s="122"/>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row>
    <row r="722" spans="1:28" ht="15.75" customHeight="1" x14ac:dyDescent="0.25">
      <c r="A722" s="155"/>
      <c r="B722" s="155"/>
      <c r="C722" s="155"/>
      <c r="D722" s="155"/>
      <c r="E722" s="155"/>
      <c r="F722" s="122"/>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row>
    <row r="723" spans="1:28" ht="15.75" customHeight="1" x14ac:dyDescent="0.25">
      <c r="A723" s="155"/>
      <c r="B723" s="155"/>
      <c r="C723" s="155"/>
      <c r="D723" s="155"/>
      <c r="E723" s="155"/>
      <c r="F723" s="122"/>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row>
    <row r="724" spans="1:28" ht="15.75" customHeight="1" x14ac:dyDescent="0.25">
      <c r="A724" s="155"/>
      <c r="B724" s="155"/>
      <c r="C724" s="155"/>
      <c r="D724" s="155"/>
      <c r="E724" s="155"/>
      <c r="F724" s="122"/>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row>
    <row r="725" spans="1:28" ht="15.75" customHeight="1" x14ac:dyDescent="0.25">
      <c r="A725" s="155"/>
      <c r="B725" s="155"/>
      <c r="C725" s="155"/>
      <c r="D725" s="155"/>
      <c r="E725" s="155"/>
      <c r="F725" s="122"/>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row>
    <row r="726" spans="1:28" ht="15.75" customHeight="1" x14ac:dyDescent="0.25">
      <c r="A726" s="155"/>
      <c r="B726" s="155"/>
      <c r="C726" s="155"/>
      <c r="D726" s="155"/>
      <c r="E726" s="155"/>
      <c r="F726" s="122"/>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row>
    <row r="727" spans="1:28" ht="15.75" customHeight="1" x14ac:dyDescent="0.25">
      <c r="A727" s="155"/>
      <c r="B727" s="155"/>
      <c r="C727" s="155"/>
      <c r="D727" s="155"/>
      <c r="E727" s="155"/>
      <c r="F727" s="122"/>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row>
    <row r="728" spans="1:28" ht="15.75" customHeight="1" x14ac:dyDescent="0.25">
      <c r="A728" s="155"/>
      <c r="B728" s="155"/>
      <c r="C728" s="155"/>
      <c r="D728" s="155"/>
      <c r="E728" s="155"/>
      <c r="F728" s="122"/>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row>
    <row r="729" spans="1:28" ht="15.75" customHeight="1" x14ac:dyDescent="0.25">
      <c r="A729" s="155"/>
      <c r="B729" s="155"/>
      <c r="C729" s="155"/>
      <c r="D729" s="155"/>
      <c r="E729" s="155"/>
      <c r="F729" s="122"/>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row>
    <row r="730" spans="1:28" ht="15.75" customHeight="1" x14ac:dyDescent="0.25">
      <c r="A730" s="155"/>
      <c r="B730" s="155"/>
      <c r="C730" s="155"/>
      <c r="D730" s="155"/>
      <c r="E730" s="155"/>
      <c r="F730" s="122"/>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row>
    <row r="731" spans="1:28" ht="15.75" customHeight="1" x14ac:dyDescent="0.25">
      <c r="A731" s="155"/>
      <c r="B731" s="155"/>
      <c r="C731" s="155"/>
      <c r="D731" s="155"/>
      <c r="E731" s="155"/>
      <c r="F731" s="122"/>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row>
    <row r="732" spans="1:28" ht="15.75" customHeight="1" x14ac:dyDescent="0.25">
      <c r="A732" s="155"/>
      <c r="B732" s="155"/>
      <c r="C732" s="155"/>
      <c r="D732" s="155"/>
      <c r="E732" s="155"/>
      <c r="F732" s="122"/>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row>
    <row r="733" spans="1:28" ht="15.75" customHeight="1" x14ac:dyDescent="0.25">
      <c r="A733" s="155"/>
      <c r="B733" s="155"/>
      <c r="C733" s="155"/>
      <c r="D733" s="155"/>
      <c r="E733" s="155"/>
      <c r="F733" s="122"/>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row>
    <row r="734" spans="1:28" ht="15.75" customHeight="1" x14ac:dyDescent="0.25">
      <c r="A734" s="155"/>
      <c r="B734" s="155"/>
      <c r="C734" s="155"/>
      <c r="D734" s="155"/>
      <c r="E734" s="155"/>
      <c r="F734" s="122"/>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row>
    <row r="735" spans="1:28" ht="15.75" customHeight="1" x14ac:dyDescent="0.25">
      <c r="A735" s="155"/>
      <c r="B735" s="155"/>
      <c r="C735" s="155"/>
      <c r="D735" s="155"/>
      <c r="E735" s="155"/>
      <c r="F735" s="122"/>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row>
    <row r="736" spans="1:28" ht="15.75" customHeight="1" x14ac:dyDescent="0.25">
      <c r="A736" s="155"/>
      <c r="B736" s="155"/>
      <c r="C736" s="155"/>
      <c r="D736" s="155"/>
      <c r="E736" s="155"/>
      <c r="F736" s="122"/>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row>
    <row r="737" spans="1:28" ht="15.75" customHeight="1" x14ac:dyDescent="0.25">
      <c r="A737" s="155"/>
      <c r="B737" s="155"/>
      <c r="C737" s="155"/>
      <c r="D737" s="155"/>
      <c r="E737" s="155"/>
      <c r="F737" s="122"/>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row>
    <row r="738" spans="1:28" ht="15.75" customHeight="1" x14ac:dyDescent="0.25">
      <c r="A738" s="155"/>
      <c r="B738" s="155"/>
      <c r="C738" s="155"/>
      <c r="D738" s="155"/>
      <c r="E738" s="155"/>
      <c r="F738" s="122"/>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row>
    <row r="739" spans="1:28" ht="15.75" customHeight="1" x14ac:dyDescent="0.25">
      <c r="A739" s="155"/>
      <c r="B739" s="155"/>
      <c r="C739" s="155"/>
      <c r="D739" s="155"/>
      <c r="E739" s="155"/>
      <c r="F739" s="122"/>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row>
    <row r="740" spans="1:28" ht="15.75" customHeight="1" x14ac:dyDescent="0.25">
      <c r="A740" s="155"/>
      <c r="B740" s="155"/>
      <c r="C740" s="155"/>
      <c r="D740" s="155"/>
      <c r="E740" s="155"/>
      <c r="F740" s="122"/>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row>
    <row r="741" spans="1:28" ht="15.75" customHeight="1" x14ac:dyDescent="0.25">
      <c r="A741" s="155"/>
      <c r="B741" s="155"/>
      <c r="C741" s="155"/>
      <c r="D741" s="155"/>
      <c r="E741" s="155"/>
      <c r="F741" s="122"/>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row>
    <row r="742" spans="1:28" ht="15.75" customHeight="1" x14ac:dyDescent="0.25">
      <c r="A742" s="155"/>
      <c r="B742" s="155"/>
      <c r="C742" s="155"/>
      <c r="D742" s="155"/>
      <c r="E742" s="155"/>
      <c r="F742" s="122"/>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row>
    <row r="743" spans="1:28" ht="15.75" customHeight="1" x14ac:dyDescent="0.25">
      <c r="A743" s="155"/>
      <c r="B743" s="155"/>
      <c r="C743" s="155"/>
      <c r="D743" s="155"/>
      <c r="E743" s="155"/>
      <c r="F743" s="122"/>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row>
    <row r="744" spans="1:28" ht="15.75" customHeight="1" x14ac:dyDescent="0.25">
      <c r="A744" s="155"/>
      <c r="B744" s="155"/>
      <c r="C744" s="155"/>
      <c r="D744" s="155"/>
      <c r="E744" s="155"/>
      <c r="F744" s="122"/>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row>
    <row r="745" spans="1:28" ht="15.75" customHeight="1" x14ac:dyDescent="0.25">
      <c r="A745" s="155"/>
      <c r="B745" s="155"/>
      <c r="C745" s="155"/>
      <c r="D745" s="155"/>
      <c r="E745" s="155"/>
      <c r="F745" s="122"/>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row>
    <row r="746" spans="1:28" ht="15.75" customHeight="1" x14ac:dyDescent="0.25">
      <c r="A746" s="155"/>
      <c r="B746" s="155"/>
      <c r="C746" s="155"/>
      <c r="D746" s="155"/>
      <c r="E746" s="155"/>
      <c r="F746" s="122"/>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row>
    <row r="747" spans="1:28" ht="15.75" customHeight="1" x14ac:dyDescent="0.25">
      <c r="A747" s="155"/>
      <c r="B747" s="155"/>
      <c r="C747" s="155"/>
      <c r="D747" s="155"/>
      <c r="E747" s="155"/>
      <c r="F747" s="122"/>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row>
    <row r="748" spans="1:28" ht="15.75" customHeight="1" x14ac:dyDescent="0.25">
      <c r="A748" s="155"/>
      <c r="B748" s="155"/>
      <c r="C748" s="155"/>
      <c r="D748" s="155"/>
      <c r="E748" s="155"/>
      <c r="F748" s="122"/>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row>
    <row r="749" spans="1:28" ht="15.75" customHeight="1" x14ac:dyDescent="0.25">
      <c r="A749" s="155"/>
      <c r="B749" s="155"/>
      <c r="C749" s="155"/>
      <c r="D749" s="155"/>
      <c r="E749" s="155"/>
      <c r="F749" s="122"/>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row>
    <row r="750" spans="1:28" ht="15.75" customHeight="1" x14ac:dyDescent="0.25">
      <c r="A750" s="155"/>
      <c r="B750" s="155"/>
      <c r="C750" s="155"/>
      <c r="D750" s="155"/>
      <c r="E750" s="155"/>
      <c r="F750" s="122"/>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row>
    <row r="751" spans="1:28" ht="15.75" customHeight="1" x14ac:dyDescent="0.25">
      <c r="A751" s="155"/>
      <c r="B751" s="155"/>
      <c r="C751" s="155"/>
      <c r="D751" s="155"/>
      <c r="E751" s="155"/>
      <c r="F751" s="122"/>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row>
    <row r="752" spans="1:28" ht="15.75" customHeight="1" x14ac:dyDescent="0.25">
      <c r="A752" s="155"/>
      <c r="B752" s="155"/>
      <c r="C752" s="155"/>
      <c r="D752" s="155"/>
      <c r="E752" s="155"/>
      <c r="F752" s="122"/>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row>
    <row r="753" spans="1:28" ht="15.75" customHeight="1" x14ac:dyDescent="0.25">
      <c r="A753" s="155"/>
      <c r="B753" s="155"/>
      <c r="C753" s="155"/>
      <c r="D753" s="155"/>
      <c r="E753" s="155"/>
      <c r="F753" s="122"/>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row>
    <row r="754" spans="1:28" ht="15.75" customHeight="1" x14ac:dyDescent="0.25">
      <c r="A754" s="155"/>
      <c r="B754" s="155"/>
      <c r="C754" s="155"/>
      <c r="D754" s="155"/>
      <c r="E754" s="155"/>
      <c r="F754" s="122"/>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row>
    <row r="755" spans="1:28" ht="15.75" customHeight="1" x14ac:dyDescent="0.25">
      <c r="A755" s="155"/>
      <c r="B755" s="155"/>
      <c r="C755" s="155"/>
      <c r="D755" s="155"/>
      <c r="E755" s="155"/>
      <c r="F755" s="122"/>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row>
    <row r="756" spans="1:28" ht="15.75" customHeight="1" x14ac:dyDescent="0.25">
      <c r="A756" s="155"/>
      <c r="B756" s="155"/>
      <c r="C756" s="155"/>
      <c r="D756" s="155"/>
      <c r="E756" s="155"/>
      <c r="F756" s="122"/>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row>
    <row r="757" spans="1:28" ht="15.75" customHeight="1" x14ac:dyDescent="0.25">
      <c r="A757" s="155"/>
      <c r="B757" s="155"/>
      <c r="C757" s="155"/>
      <c r="D757" s="155"/>
      <c r="E757" s="155"/>
      <c r="F757" s="122"/>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row>
    <row r="758" spans="1:28" ht="15.75" customHeight="1" x14ac:dyDescent="0.25">
      <c r="A758" s="155"/>
      <c r="B758" s="155"/>
      <c r="C758" s="155"/>
      <c r="D758" s="155"/>
      <c r="E758" s="155"/>
      <c r="F758" s="122"/>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row>
    <row r="759" spans="1:28" ht="15.75" customHeight="1" x14ac:dyDescent="0.25">
      <c r="A759" s="155"/>
      <c r="B759" s="155"/>
      <c r="C759" s="155"/>
      <c r="D759" s="155"/>
      <c r="E759" s="155"/>
      <c r="F759" s="122"/>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row>
    <row r="760" spans="1:28" ht="15.75" customHeight="1" x14ac:dyDescent="0.25">
      <c r="A760" s="155"/>
      <c r="B760" s="155"/>
      <c r="C760" s="155"/>
      <c r="D760" s="155"/>
      <c r="E760" s="155"/>
      <c r="F760" s="122"/>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row>
    <row r="761" spans="1:28" ht="15.75" customHeight="1" x14ac:dyDescent="0.25">
      <c r="A761" s="155"/>
      <c r="B761" s="155"/>
      <c r="C761" s="155"/>
      <c r="D761" s="155"/>
      <c r="E761" s="155"/>
      <c r="F761" s="122"/>
      <c r="G761" s="155"/>
      <c r="H761" s="155"/>
      <c r="I761" s="155"/>
      <c r="J761" s="155"/>
      <c r="K761" s="155"/>
      <c r="L761" s="155"/>
      <c r="M761" s="155"/>
      <c r="N761" s="155"/>
      <c r="O761" s="155"/>
      <c r="P761" s="155"/>
      <c r="Q761" s="155"/>
      <c r="R761" s="155"/>
      <c r="S761" s="155"/>
      <c r="T761" s="155"/>
      <c r="U761" s="155"/>
      <c r="V761" s="155"/>
      <c r="W761" s="155"/>
      <c r="X761" s="155"/>
      <c r="Y761" s="155"/>
      <c r="Z761" s="155"/>
      <c r="AA761" s="155"/>
      <c r="AB761" s="155"/>
    </row>
    <row r="762" spans="1:28" ht="15.75" customHeight="1" x14ac:dyDescent="0.25">
      <c r="A762" s="155"/>
      <c r="B762" s="155"/>
      <c r="C762" s="155"/>
      <c r="D762" s="155"/>
      <c r="E762" s="155"/>
      <c r="F762" s="122"/>
      <c r="G762" s="155"/>
      <c r="H762" s="155"/>
      <c r="I762" s="155"/>
      <c r="J762" s="155"/>
      <c r="K762" s="155"/>
      <c r="L762" s="155"/>
      <c r="M762" s="155"/>
      <c r="N762" s="155"/>
      <c r="O762" s="155"/>
      <c r="P762" s="155"/>
      <c r="Q762" s="155"/>
      <c r="R762" s="155"/>
      <c r="S762" s="155"/>
      <c r="T762" s="155"/>
      <c r="U762" s="155"/>
      <c r="V762" s="155"/>
      <c r="W762" s="155"/>
      <c r="X762" s="155"/>
      <c r="Y762" s="155"/>
      <c r="Z762" s="155"/>
      <c r="AA762" s="155"/>
      <c r="AB762" s="155"/>
    </row>
    <row r="763" spans="1:28" ht="15.75" customHeight="1" x14ac:dyDescent="0.25">
      <c r="A763" s="155"/>
      <c r="B763" s="155"/>
      <c r="C763" s="155"/>
      <c r="D763" s="155"/>
      <c r="E763" s="155"/>
      <c r="F763" s="122"/>
      <c r="G763" s="155"/>
      <c r="H763" s="155"/>
      <c r="I763" s="155"/>
      <c r="J763" s="155"/>
      <c r="K763" s="155"/>
      <c r="L763" s="155"/>
      <c r="M763" s="155"/>
      <c r="N763" s="155"/>
      <c r="O763" s="155"/>
      <c r="P763" s="155"/>
      <c r="Q763" s="155"/>
      <c r="R763" s="155"/>
      <c r="S763" s="155"/>
      <c r="T763" s="155"/>
      <c r="U763" s="155"/>
      <c r="V763" s="155"/>
      <c r="W763" s="155"/>
      <c r="X763" s="155"/>
      <c r="Y763" s="155"/>
      <c r="Z763" s="155"/>
      <c r="AA763" s="155"/>
      <c r="AB763" s="155"/>
    </row>
    <row r="764" spans="1:28" ht="15.75" customHeight="1" x14ac:dyDescent="0.25">
      <c r="A764" s="155"/>
      <c r="B764" s="155"/>
      <c r="C764" s="155"/>
      <c r="D764" s="155"/>
      <c r="E764" s="155"/>
      <c r="F764" s="122"/>
      <c r="G764" s="155"/>
      <c r="H764" s="155"/>
      <c r="I764" s="155"/>
      <c r="J764" s="155"/>
      <c r="K764" s="155"/>
      <c r="L764" s="155"/>
      <c r="M764" s="155"/>
      <c r="N764" s="155"/>
      <c r="O764" s="155"/>
      <c r="P764" s="155"/>
      <c r="Q764" s="155"/>
      <c r="R764" s="155"/>
      <c r="S764" s="155"/>
      <c r="T764" s="155"/>
      <c r="U764" s="155"/>
      <c r="V764" s="155"/>
      <c r="W764" s="155"/>
      <c r="X764" s="155"/>
      <c r="Y764" s="155"/>
      <c r="Z764" s="155"/>
      <c r="AA764" s="155"/>
      <c r="AB764" s="155"/>
    </row>
    <row r="765" spans="1:28" ht="15.75" customHeight="1" x14ac:dyDescent="0.25">
      <c r="A765" s="155"/>
      <c r="B765" s="155"/>
      <c r="C765" s="155"/>
      <c r="D765" s="155"/>
      <c r="E765" s="155"/>
      <c r="F765" s="122"/>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row>
    <row r="766" spans="1:28" ht="15.75" customHeight="1" x14ac:dyDescent="0.25">
      <c r="A766" s="155"/>
      <c r="B766" s="155"/>
      <c r="C766" s="155"/>
      <c r="D766" s="155"/>
      <c r="E766" s="155"/>
      <c r="F766" s="122"/>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row>
    <row r="767" spans="1:28" ht="15.75" customHeight="1" x14ac:dyDescent="0.25">
      <c r="A767" s="155"/>
      <c r="B767" s="155"/>
      <c r="C767" s="155"/>
      <c r="D767" s="155"/>
      <c r="E767" s="155"/>
      <c r="F767" s="122"/>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row>
    <row r="768" spans="1:28" ht="15.75" customHeight="1" x14ac:dyDescent="0.25">
      <c r="A768" s="155"/>
      <c r="B768" s="155"/>
      <c r="C768" s="155"/>
      <c r="D768" s="155"/>
      <c r="E768" s="155"/>
      <c r="F768" s="122"/>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row>
    <row r="769" spans="1:28" ht="15.75" customHeight="1" x14ac:dyDescent="0.25">
      <c r="A769" s="155"/>
      <c r="B769" s="155"/>
      <c r="C769" s="155"/>
      <c r="D769" s="155"/>
      <c r="E769" s="155"/>
      <c r="F769" s="122"/>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row>
    <row r="770" spans="1:28" ht="15.75" customHeight="1" x14ac:dyDescent="0.25">
      <c r="A770" s="155"/>
      <c r="B770" s="155"/>
      <c r="C770" s="155"/>
      <c r="D770" s="155"/>
      <c r="E770" s="155"/>
      <c r="F770" s="122"/>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row>
    <row r="771" spans="1:28" ht="15.75" customHeight="1" x14ac:dyDescent="0.25">
      <c r="A771" s="155"/>
      <c r="B771" s="155"/>
      <c r="C771" s="155"/>
      <c r="D771" s="155"/>
      <c r="E771" s="155"/>
      <c r="F771" s="122"/>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row>
    <row r="772" spans="1:28" ht="15.75" customHeight="1" x14ac:dyDescent="0.25">
      <c r="A772" s="155"/>
      <c r="B772" s="155"/>
      <c r="C772" s="155"/>
      <c r="D772" s="155"/>
      <c r="E772" s="155"/>
      <c r="F772" s="122"/>
      <c r="G772" s="155"/>
      <c r="H772" s="155"/>
      <c r="I772" s="155"/>
      <c r="J772" s="155"/>
      <c r="K772" s="155"/>
      <c r="L772" s="155"/>
      <c r="M772" s="155"/>
      <c r="N772" s="155"/>
      <c r="O772" s="155"/>
      <c r="P772" s="155"/>
      <c r="Q772" s="155"/>
      <c r="R772" s="155"/>
      <c r="S772" s="155"/>
      <c r="T772" s="155"/>
      <c r="U772" s="155"/>
      <c r="V772" s="155"/>
      <c r="W772" s="155"/>
      <c r="X772" s="155"/>
      <c r="Y772" s="155"/>
      <c r="Z772" s="155"/>
      <c r="AA772" s="155"/>
      <c r="AB772" s="155"/>
    </row>
    <row r="773" spans="1:28" ht="15.75" customHeight="1" x14ac:dyDescent="0.25">
      <c r="A773" s="155"/>
      <c r="B773" s="155"/>
      <c r="C773" s="155"/>
      <c r="D773" s="155"/>
      <c r="E773" s="155"/>
      <c r="F773" s="122"/>
      <c r="G773" s="155"/>
      <c r="H773" s="155"/>
      <c r="I773" s="155"/>
      <c r="J773" s="155"/>
      <c r="K773" s="155"/>
      <c r="L773" s="155"/>
      <c r="M773" s="155"/>
      <c r="N773" s="155"/>
      <c r="O773" s="155"/>
      <c r="P773" s="155"/>
      <c r="Q773" s="155"/>
      <c r="R773" s="155"/>
      <c r="S773" s="155"/>
      <c r="T773" s="155"/>
      <c r="U773" s="155"/>
      <c r="V773" s="155"/>
      <c r="W773" s="155"/>
      <c r="X773" s="155"/>
      <c r="Y773" s="155"/>
      <c r="Z773" s="155"/>
      <c r="AA773" s="155"/>
      <c r="AB773" s="155"/>
    </row>
    <row r="774" spans="1:28" ht="15.75" customHeight="1" x14ac:dyDescent="0.25">
      <c r="A774" s="155"/>
      <c r="B774" s="155"/>
      <c r="C774" s="155"/>
      <c r="D774" s="155"/>
      <c r="E774" s="155"/>
      <c r="F774" s="122"/>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row>
    <row r="775" spans="1:28" ht="15.75" customHeight="1" x14ac:dyDescent="0.25">
      <c r="A775" s="155"/>
      <c r="B775" s="155"/>
      <c r="C775" s="155"/>
      <c r="D775" s="155"/>
      <c r="E775" s="155"/>
      <c r="F775" s="122"/>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row>
    <row r="776" spans="1:28" ht="15.75" customHeight="1" x14ac:dyDescent="0.25">
      <c r="A776" s="155"/>
      <c r="B776" s="155"/>
      <c r="C776" s="155"/>
      <c r="D776" s="155"/>
      <c r="E776" s="155"/>
      <c r="F776" s="122"/>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row>
    <row r="777" spans="1:28" ht="15.75" customHeight="1" x14ac:dyDescent="0.25">
      <c r="A777" s="155"/>
      <c r="B777" s="155"/>
      <c r="C777" s="155"/>
      <c r="D777" s="155"/>
      <c r="E777" s="155"/>
      <c r="F777" s="122"/>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row>
    <row r="778" spans="1:28" ht="15.75" customHeight="1" x14ac:dyDescent="0.25">
      <c r="A778" s="155"/>
      <c r="B778" s="155"/>
      <c r="C778" s="155"/>
      <c r="D778" s="155"/>
      <c r="E778" s="155"/>
      <c r="F778" s="122"/>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row>
    <row r="779" spans="1:28" ht="15.75" customHeight="1" x14ac:dyDescent="0.25">
      <c r="A779" s="155"/>
      <c r="B779" s="155"/>
      <c r="C779" s="155"/>
      <c r="D779" s="155"/>
      <c r="E779" s="155"/>
      <c r="F779" s="122"/>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row>
    <row r="780" spans="1:28" ht="15.75" customHeight="1" x14ac:dyDescent="0.25">
      <c r="A780" s="155"/>
      <c r="B780" s="155"/>
      <c r="C780" s="155"/>
      <c r="D780" s="155"/>
      <c r="E780" s="155"/>
      <c r="F780" s="122"/>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row>
    <row r="781" spans="1:28" ht="15.75" customHeight="1" x14ac:dyDescent="0.25">
      <c r="A781" s="155"/>
      <c r="B781" s="155"/>
      <c r="C781" s="155"/>
      <c r="D781" s="155"/>
      <c r="E781" s="155"/>
      <c r="F781" s="122"/>
      <c r="G781" s="155"/>
      <c r="H781" s="155"/>
      <c r="I781" s="155"/>
      <c r="J781" s="155"/>
      <c r="K781" s="155"/>
      <c r="L781" s="155"/>
      <c r="M781" s="155"/>
      <c r="N781" s="155"/>
      <c r="O781" s="155"/>
      <c r="P781" s="155"/>
      <c r="Q781" s="155"/>
      <c r="R781" s="155"/>
      <c r="S781" s="155"/>
      <c r="T781" s="155"/>
      <c r="U781" s="155"/>
      <c r="V781" s="155"/>
      <c r="W781" s="155"/>
      <c r="X781" s="155"/>
      <c r="Y781" s="155"/>
      <c r="Z781" s="155"/>
      <c r="AA781" s="155"/>
      <c r="AB781" s="155"/>
    </row>
    <row r="782" spans="1:28" ht="15.75" customHeight="1" x14ac:dyDescent="0.25">
      <c r="A782" s="155"/>
      <c r="B782" s="155"/>
      <c r="C782" s="155"/>
      <c r="D782" s="155"/>
      <c r="E782" s="155"/>
      <c r="F782" s="122"/>
      <c r="G782" s="155"/>
      <c r="H782" s="155"/>
      <c r="I782" s="155"/>
      <c r="J782" s="155"/>
      <c r="K782" s="155"/>
      <c r="L782" s="155"/>
      <c r="M782" s="155"/>
      <c r="N782" s="155"/>
      <c r="O782" s="155"/>
      <c r="P782" s="155"/>
      <c r="Q782" s="155"/>
      <c r="R782" s="155"/>
      <c r="S782" s="155"/>
      <c r="T782" s="155"/>
      <c r="U782" s="155"/>
      <c r="V782" s="155"/>
      <c r="W782" s="155"/>
      <c r="X782" s="155"/>
      <c r="Y782" s="155"/>
      <c r="Z782" s="155"/>
      <c r="AA782" s="155"/>
      <c r="AB782" s="155"/>
    </row>
    <row r="783" spans="1:28" ht="15.75" customHeight="1" x14ac:dyDescent="0.25">
      <c r="A783" s="155"/>
      <c r="B783" s="155"/>
      <c r="C783" s="155"/>
      <c r="D783" s="155"/>
      <c r="E783" s="155"/>
      <c r="F783" s="122"/>
      <c r="G783" s="155"/>
      <c r="H783" s="155"/>
      <c r="I783" s="155"/>
      <c r="J783" s="155"/>
      <c r="K783" s="155"/>
      <c r="L783" s="155"/>
      <c r="M783" s="155"/>
      <c r="N783" s="155"/>
      <c r="O783" s="155"/>
      <c r="P783" s="155"/>
      <c r="Q783" s="155"/>
      <c r="R783" s="155"/>
      <c r="S783" s="155"/>
      <c r="T783" s="155"/>
      <c r="U783" s="155"/>
      <c r="V783" s="155"/>
      <c r="W783" s="155"/>
      <c r="X783" s="155"/>
      <c r="Y783" s="155"/>
      <c r="Z783" s="155"/>
      <c r="AA783" s="155"/>
      <c r="AB783" s="155"/>
    </row>
    <row r="784" spans="1:28" ht="15.75" customHeight="1" x14ac:dyDescent="0.25">
      <c r="A784" s="155"/>
      <c r="B784" s="155"/>
      <c r="C784" s="155"/>
      <c r="D784" s="155"/>
      <c r="E784" s="155"/>
      <c r="F784" s="122"/>
      <c r="G784" s="155"/>
      <c r="H784" s="155"/>
      <c r="I784" s="155"/>
      <c r="J784" s="155"/>
      <c r="K784" s="155"/>
      <c r="L784" s="155"/>
      <c r="M784" s="155"/>
      <c r="N784" s="155"/>
      <c r="O784" s="155"/>
      <c r="P784" s="155"/>
      <c r="Q784" s="155"/>
      <c r="R784" s="155"/>
      <c r="S784" s="155"/>
      <c r="T784" s="155"/>
      <c r="U784" s="155"/>
      <c r="V784" s="155"/>
      <c r="W784" s="155"/>
      <c r="X784" s="155"/>
      <c r="Y784" s="155"/>
      <c r="Z784" s="155"/>
      <c r="AA784" s="155"/>
      <c r="AB784" s="155"/>
    </row>
    <row r="785" spans="1:28" ht="15.75" customHeight="1" x14ac:dyDescent="0.25">
      <c r="A785" s="155"/>
      <c r="B785" s="155"/>
      <c r="C785" s="155"/>
      <c r="D785" s="155"/>
      <c r="E785" s="155"/>
      <c r="F785" s="122"/>
      <c r="G785" s="155"/>
      <c r="H785" s="155"/>
      <c r="I785" s="155"/>
      <c r="J785" s="155"/>
      <c r="K785" s="155"/>
      <c r="L785" s="155"/>
      <c r="M785" s="155"/>
      <c r="N785" s="155"/>
      <c r="O785" s="155"/>
      <c r="P785" s="155"/>
      <c r="Q785" s="155"/>
      <c r="R785" s="155"/>
      <c r="S785" s="155"/>
      <c r="T785" s="155"/>
      <c r="U785" s="155"/>
      <c r="V785" s="155"/>
      <c r="W785" s="155"/>
      <c r="X785" s="155"/>
      <c r="Y785" s="155"/>
      <c r="Z785" s="155"/>
      <c r="AA785" s="155"/>
      <c r="AB785" s="155"/>
    </row>
    <row r="786" spans="1:28" ht="15.75" customHeight="1" x14ac:dyDescent="0.25">
      <c r="A786" s="155"/>
      <c r="B786" s="155"/>
      <c r="C786" s="155"/>
      <c r="D786" s="155"/>
      <c r="E786" s="155"/>
      <c r="F786" s="122"/>
      <c r="G786" s="155"/>
      <c r="H786" s="155"/>
      <c r="I786" s="155"/>
      <c r="J786" s="155"/>
      <c r="K786" s="155"/>
      <c r="L786" s="155"/>
      <c r="M786" s="155"/>
      <c r="N786" s="155"/>
      <c r="O786" s="155"/>
      <c r="P786" s="155"/>
      <c r="Q786" s="155"/>
      <c r="R786" s="155"/>
      <c r="S786" s="155"/>
      <c r="T786" s="155"/>
      <c r="U786" s="155"/>
      <c r="V786" s="155"/>
      <c r="W786" s="155"/>
      <c r="X786" s="155"/>
      <c r="Y786" s="155"/>
      <c r="Z786" s="155"/>
      <c r="AA786" s="155"/>
      <c r="AB786" s="155"/>
    </row>
    <row r="787" spans="1:28" ht="15.75" customHeight="1" x14ac:dyDescent="0.25">
      <c r="A787" s="155"/>
      <c r="B787" s="155"/>
      <c r="C787" s="155"/>
      <c r="D787" s="155"/>
      <c r="E787" s="155"/>
      <c r="F787" s="122"/>
      <c r="G787" s="155"/>
      <c r="H787" s="155"/>
      <c r="I787" s="155"/>
      <c r="J787" s="155"/>
      <c r="K787" s="155"/>
      <c r="L787" s="155"/>
      <c r="M787" s="155"/>
      <c r="N787" s="155"/>
      <c r="O787" s="155"/>
      <c r="P787" s="155"/>
      <c r="Q787" s="155"/>
      <c r="R787" s="155"/>
      <c r="S787" s="155"/>
      <c r="T787" s="155"/>
      <c r="U787" s="155"/>
      <c r="V787" s="155"/>
      <c r="W787" s="155"/>
      <c r="X787" s="155"/>
      <c r="Y787" s="155"/>
      <c r="Z787" s="155"/>
      <c r="AA787" s="155"/>
      <c r="AB787" s="155"/>
    </row>
    <row r="788" spans="1:28" ht="15.75" customHeight="1" x14ac:dyDescent="0.25">
      <c r="A788" s="155"/>
      <c r="B788" s="155"/>
      <c r="C788" s="155"/>
      <c r="D788" s="155"/>
      <c r="E788" s="155"/>
      <c r="F788" s="122"/>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row>
    <row r="789" spans="1:28" ht="15.75" customHeight="1" x14ac:dyDescent="0.25">
      <c r="A789" s="155"/>
      <c r="B789" s="155"/>
      <c r="C789" s="155"/>
      <c r="D789" s="155"/>
      <c r="E789" s="155"/>
      <c r="F789" s="122"/>
      <c r="G789" s="155"/>
      <c r="H789" s="155"/>
      <c r="I789" s="155"/>
      <c r="J789" s="155"/>
      <c r="K789" s="155"/>
      <c r="L789" s="155"/>
      <c r="M789" s="155"/>
      <c r="N789" s="155"/>
      <c r="O789" s="155"/>
      <c r="P789" s="155"/>
      <c r="Q789" s="155"/>
      <c r="R789" s="155"/>
      <c r="S789" s="155"/>
      <c r="T789" s="155"/>
      <c r="U789" s="155"/>
      <c r="V789" s="155"/>
      <c r="W789" s="155"/>
      <c r="X789" s="155"/>
      <c r="Y789" s="155"/>
      <c r="Z789" s="155"/>
      <c r="AA789" s="155"/>
      <c r="AB789" s="155"/>
    </row>
    <row r="790" spans="1:28" ht="15.75" customHeight="1" x14ac:dyDescent="0.25">
      <c r="A790" s="155"/>
      <c r="B790" s="155"/>
      <c r="C790" s="155"/>
      <c r="D790" s="155"/>
      <c r="E790" s="155"/>
      <c r="F790" s="122"/>
      <c r="G790" s="155"/>
      <c r="H790" s="155"/>
      <c r="I790" s="155"/>
      <c r="J790" s="155"/>
      <c r="K790" s="155"/>
      <c r="L790" s="155"/>
      <c r="M790" s="155"/>
      <c r="N790" s="155"/>
      <c r="O790" s="155"/>
      <c r="P790" s="155"/>
      <c r="Q790" s="155"/>
      <c r="R790" s="155"/>
      <c r="S790" s="155"/>
      <c r="T790" s="155"/>
      <c r="U790" s="155"/>
      <c r="V790" s="155"/>
      <c r="W790" s="155"/>
      <c r="X790" s="155"/>
      <c r="Y790" s="155"/>
      <c r="Z790" s="155"/>
      <c r="AA790" s="155"/>
      <c r="AB790" s="155"/>
    </row>
    <row r="791" spans="1:28" ht="15.75" customHeight="1" x14ac:dyDescent="0.25">
      <c r="A791" s="155"/>
      <c r="B791" s="155"/>
      <c r="C791" s="155"/>
      <c r="D791" s="155"/>
      <c r="E791" s="155"/>
      <c r="F791" s="122"/>
      <c r="G791" s="155"/>
      <c r="H791" s="155"/>
      <c r="I791" s="155"/>
      <c r="J791" s="155"/>
      <c r="K791" s="155"/>
      <c r="L791" s="155"/>
      <c r="M791" s="155"/>
      <c r="N791" s="155"/>
      <c r="O791" s="155"/>
      <c r="P791" s="155"/>
      <c r="Q791" s="155"/>
      <c r="R791" s="155"/>
      <c r="S791" s="155"/>
      <c r="T791" s="155"/>
      <c r="U791" s="155"/>
      <c r="V791" s="155"/>
      <c r="W791" s="155"/>
      <c r="X791" s="155"/>
      <c r="Y791" s="155"/>
      <c r="Z791" s="155"/>
      <c r="AA791" s="155"/>
      <c r="AB791" s="155"/>
    </row>
    <row r="792" spans="1:28" ht="15.75" customHeight="1" x14ac:dyDescent="0.25">
      <c r="A792" s="155"/>
      <c r="B792" s="155"/>
      <c r="C792" s="155"/>
      <c r="D792" s="155"/>
      <c r="E792" s="155"/>
      <c r="F792" s="122"/>
      <c r="G792" s="155"/>
      <c r="H792" s="155"/>
      <c r="I792" s="155"/>
      <c r="J792" s="155"/>
      <c r="K792" s="155"/>
      <c r="L792" s="155"/>
      <c r="M792" s="155"/>
      <c r="N792" s="155"/>
      <c r="O792" s="155"/>
      <c r="P792" s="155"/>
      <c r="Q792" s="155"/>
      <c r="R792" s="155"/>
      <c r="S792" s="155"/>
      <c r="T792" s="155"/>
      <c r="U792" s="155"/>
      <c r="V792" s="155"/>
      <c r="W792" s="155"/>
      <c r="X792" s="155"/>
      <c r="Y792" s="155"/>
      <c r="Z792" s="155"/>
      <c r="AA792" s="155"/>
      <c r="AB792" s="155"/>
    </row>
    <row r="793" spans="1:28" ht="15.75" customHeight="1" x14ac:dyDescent="0.25">
      <c r="A793" s="155"/>
      <c r="B793" s="155"/>
      <c r="C793" s="155"/>
      <c r="D793" s="155"/>
      <c r="E793" s="155"/>
      <c r="F793" s="122"/>
      <c r="G793" s="155"/>
      <c r="H793" s="155"/>
      <c r="I793" s="155"/>
      <c r="J793" s="155"/>
      <c r="K793" s="155"/>
      <c r="L793" s="155"/>
      <c r="M793" s="155"/>
      <c r="N793" s="155"/>
      <c r="O793" s="155"/>
      <c r="P793" s="155"/>
      <c r="Q793" s="155"/>
      <c r="R793" s="155"/>
      <c r="S793" s="155"/>
      <c r="T793" s="155"/>
      <c r="U793" s="155"/>
      <c r="V793" s="155"/>
      <c r="W793" s="155"/>
      <c r="X793" s="155"/>
      <c r="Y793" s="155"/>
      <c r="Z793" s="155"/>
      <c r="AA793" s="155"/>
      <c r="AB793" s="155"/>
    </row>
    <row r="794" spans="1:28" ht="15.75" customHeight="1" x14ac:dyDescent="0.25">
      <c r="A794" s="155"/>
      <c r="B794" s="155"/>
      <c r="C794" s="155"/>
      <c r="D794" s="155"/>
      <c r="E794" s="155"/>
      <c r="F794" s="122"/>
      <c r="G794" s="155"/>
      <c r="H794" s="155"/>
      <c r="I794" s="155"/>
      <c r="J794" s="155"/>
      <c r="K794" s="155"/>
      <c r="L794" s="155"/>
      <c r="M794" s="155"/>
      <c r="N794" s="155"/>
      <c r="O794" s="155"/>
      <c r="P794" s="155"/>
      <c r="Q794" s="155"/>
      <c r="R794" s="155"/>
      <c r="S794" s="155"/>
      <c r="T794" s="155"/>
      <c r="U794" s="155"/>
      <c r="V794" s="155"/>
      <c r="W794" s="155"/>
      <c r="X794" s="155"/>
      <c r="Y794" s="155"/>
      <c r="Z794" s="155"/>
      <c r="AA794" s="155"/>
      <c r="AB794" s="155"/>
    </row>
    <row r="795" spans="1:28" ht="15.75" customHeight="1" x14ac:dyDescent="0.25">
      <c r="A795" s="155"/>
      <c r="B795" s="155"/>
      <c r="C795" s="155"/>
      <c r="D795" s="155"/>
      <c r="E795" s="155"/>
      <c r="F795" s="122"/>
      <c r="G795" s="155"/>
      <c r="H795" s="155"/>
      <c r="I795" s="155"/>
      <c r="J795" s="155"/>
      <c r="K795" s="155"/>
      <c r="L795" s="155"/>
      <c r="M795" s="155"/>
      <c r="N795" s="155"/>
      <c r="O795" s="155"/>
      <c r="P795" s="155"/>
      <c r="Q795" s="155"/>
      <c r="R795" s="155"/>
      <c r="S795" s="155"/>
      <c r="T795" s="155"/>
      <c r="U795" s="155"/>
      <c r="V795" s="155"/>
      <c r="W795" s="155"/>
      <c r="X795" s="155"/>
      <c r="Y795" s="155"/>
      <c r="Z795" s="155"/>
      <c r="AA795" s="155"/>
      <c r="AB795" s="155"/>
    </row>
    <row r="796" spans="1:28" ht="15.75" customHeight="1" x14ac:dyDescent="0.25">
      <c r="A796" s="155"/>
      <c r="B796" s="155"/>
      <c r="C796" s="155"/>
      <c r="D796" s="155"/>
      <c r="E796" s="155"/>
      <c r="F796" s="122"/>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row>
    <row r="797" spans="1:28" ht="15.75" customHeight="1" x14ac:dyDescent="0.25">
      <c r="A797" s="155"/>
      <c r="B797" s="155"/>
      <c r="C797" s="155"/>
      <c r="D797" s="155"/>
      <c r="E797" s="155"/>
      <c r="F797" s="122"/>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row>
    <row r="798" spans="1:28" ht="15.75" customHeight="1" x14ac:dyDescent="0.25">
      <c r="A798" s="155"/>
      <c r="B798" s="155"/>
      <c r="C798" s="155"/>
      <c r="D798" s="155"/>
      <c r="E798" s="155"/>
      <c r="F798" s="122"/>
      <c r="G798" s="155"/>
      <c r="H798" s="155"/>
      <c r="I798" s="155"/>
      <c r="J798" s="155"/>
      <c r="K798" s="155"/>
      <c r="L798" s="155"/>
      <c r="M798" s="155"/>
      <c r="N798" s="155"/>
      <c r="O798" s="155"/>
      <c r="P798" s="155"/>
      <c r="Q798" s="155"/>
      <c r="R798" s="155"/>
      <c r="S798" s="155"/>
      <c r="T798" s="155"/>
      <c r="U798" s="155"/>
      <c r="V798" s="155"/>
      <c r="W798" s="155"/>
      <c r="X798" s="155"/>
      <c r="Y798" s="155"/>
      <c r="Z798" s="155"/>
      <c r="AA798" s="155"/>
      <c r="AB798" s="155"/>
    </row>
    <row r="799" spans="1:28" ht="15.75" customHeight="1" x14ac:dyDescent="0.25">
      <c r="A799" s="155"/>
      <c r="B799" s="155"/>
      <c r="C799" s="155"/>
      <c r="D799" s="155"/>
      <c r="E799" s="155"/>
      <c r="F799" s="122"/>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row>
    <row r="800" spans="1:28" ht="15.75" customHeight="1" x14ac:dyDescent="0.25">
      <c r="A800" s="155"/>
      <c r="B800" s="155"/>
      <c r="C800" s="155"/>
      <c r="D800" s="155"/>
      <c r="E800" s="155"/>
      <c r="F800" s="122"/>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row>
    <row r="801" spans="1:28" ht="15.75" customHeight="1" x14ac:dyDescent="0.25">
      <c r="A801" s="155"/>
      <c r="B801" s="155"/>
      <c r="C801" s="155"/>
      <c r="D801" s="155"/>
      <c r="E801" s="155"/>
      <c r="F801" s="122"/>
      <c r="G801" s="155"/>
      <c r="H801" s="155"/>
      <c r="I801" s="155"/>
      <c r="J801" s="155"/>
      <c r="K801" s="155"/>
      <c r="L801" s="155"/>
      <c r="M801" s="155"/>
      <c r="N801" s="155"/>
      <c r="O801" s="155"/>
      <c r="P801" s="155"/>
      <c r="Q801" s="155"/>
      <c r="R801" s="155"/>
      <c r="S801" s="155"/>
      <c r="T801" s="155"/>
      <c r="U801" s="155"/>
      <c r="V801" s="155"/>
      <c r="W801" s="155"/>
      <c r="X801" s="155"/>
      <c r="Y801" s="155"/>
      <c r="Z801" s="155"/>
      <c r="AA801" s="155"/>
      <c r="AB801" s="155"/>
    </row>
    <row r="802" spans="1:28" ht="15.75" customHeight="1" x14ac:dyDescent="0.25">
      <c r="A802" s="155"/>
      <c r="B802" s="155"/>
      <c r="C802" s="155"/>
      <c r="D802" s="155"/>
      <c r="E802" s="155"/>
      <c r="F802" s="122"/>
      <c r="G802" s="155"/>
      <c r="H802" s="155"/>
      <c r="I802" s="155"/>
      <c r="J802" s="155"/>
      <c r="K802" s="155"/>
      <c r="L802" s="155"/>
      <c r="M802" s="155"/>
      <c r="N802" s="155"/>
      <c r="O802" s="155"/>
      <c r="P802" s="155"/>
      <c r="Q802" s="155"/>
      <c r="R802" s="155"/>
      <c r="S802" s="155"/>
      <c r="T802" s="155"/>
      <c r="U802" s="155"/>
      <c r="V802" s="155"/>
      <c r="W802" s="155"/>
      <c r="X802" s="155"/>
      <c r="Y802" s="155"/>
      <c r="Z802" s="155"/>
      <c r="AA802" s="155"/>
      <c r="AB802" s="155"/>
    </row>
    <row r="803" spans="1:28" ht="15.75" customHeight="1" x14ac:dyDescent="0.25">
      <c r="A803" s="155"/>
      <c r="B803" s="155"/>
      <c r="C803" s="155"/>
      <c r="D803" s="155"/>
      <c r="E803" s="155"/>
      <c r="F803" s="122"/>
      <c r="G803" s="155"/>
      <c r="H803" s="155"/>
      <c r="I803" s="155"/>
      <c r="J803" s="155"/>
      <c r="K803" s="155"/>
      <c r="L803" s="155"/>
      <c r="M803" s="155"/>
      <c r="N803" s="155"/>
      <c r="O803" s="155"/>
      <c r="P803" s="155"/>
      <c r="Q803" s="155"/>
      <c r="R803" s="155"/>
      <c r="S803" s="155"/>
      <c r="T803" s="155"/>
      <c r="U803" s="155"/>
      <c r="V803" s="155"/>
      <c r="W803" s="155"/>
      <c r="X803" s="155"/>
      <c r="Y803" s="155"/>
      <c r="Z803" s="155"/>
      <c r="AA803" s="155"/>
      <c r="AB803" s="155"/>
    </row>
    <row r="804" spans="1:28" ht="15.75" customHeight="1" x14ac:dyDescent="0.25">
      <c r="A804" s="155"/>
      <c r="B804" s="155"/>
      <c r="C804" s="155"/>
      <c r="D804" s="155"/>
      <c r="E804" s="155"/>
      <c r="F804" s="122"/>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row>
    <row r="805" spans="1:28" ht="15.75" customHeight="1" x14ac:dyDescent="0.25">
      <c r="A805" s="155"/>
      <c r="B805" s="155"/>
      <c r="C805" s="155"/>
      <c r="D805" s="155"/>
      <c r="E805" s="155"/>
      <c r="F805" s="122"/>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row>
    <row r="806" spans="1:28" ht="15.75" customHeight="1" x14ac:dyDescent="0.25">
      <c r="A806" s="155"/>
      <c r="B806" s="155"/>
      <c r="C806" s="155"/>
      <c r="D806" s="155"/>
      <c r="E806" s="155"/>
      <c r="F806" s="122"/>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row>
    <row r="807" spans="1:28" ht="15.75" customHeight="1" x14ac:dyDescent="0.25">
      <c r="A807" s="155"/>
      <c r="B807" s="155"/>
      <c r="C807" s="155"/>
      <c r="D807" s="155"/>
      <c r="E807" s="155"/>
      <c r="F807" s="122"/>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row>
    <row r="808" spans="1:28" ht="15.75" customHeight="1" x14ac:dyDescent="0.25">
      <c r="A808" s="155"/>
      <c r="B808" s="155"/>
      <c r="C808" s="155"/>
      <c r="D808" s="155"/>
      <c r="E808" s="155"/>
      <c r="F808" s="122"/>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row>
    <row r="809" spans="1:28" ht="15.75" customHeight="1" x14ac:dyDescent="0.25">
      <c r="A809" s="155"/>
      <c r="B809" s="155"/>
      <c r="C809" s="155"/>
      <c r="D809" s="155"/>
      <c r="E809" s="155"/>
      <c r="F809" s="122"/>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row>
    <row r="810" spans="1:28" ht="15.75" customHeight="1" x14ac:dyDescent="0.25">
      <c r="A810" s="155"/>
      <c r="B810" s="155"/>
      <c r="C810" s="155"/>
      <c r="D810" s="155"/>
      <c r="E810" s="155"/>
      <c r="F810" s="122"/>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row>
    <row r="811" spans="1:28" ht="15.75" customHeight="1" x14ac:dyDescent="0.25">
      <c r="A811" s="155"/>
      <c r="B811" s="155"/>
      <c r="C811" s="155"/>
      <c r="D811" s="155"/>
      <c r="E811" s="155"/>
      <c r="F811" s="122"/>
      <c r="G811" s="155"/>
      <c r="H811" s="155"/>
      <c r="I811" s="155"/>
      <c r="J811" s="155"/>
      <c r="K811" s="155"/>
      <c r="L811" s="155"/>
      <c r="M811" s="155"/>
      <c r="N811" s="155"/>
      <c r="O811" s="155"/>
      <c r="P811" s="155"/>
      <c r="Q811" s="155"/>
      <c r="R811" s="155"/>
      <c r="S811" s="155"/>
      <c r="T811" s="155"/>
      <c r="U811" s="155"/>
      <c r="V811" s="155"/>
      <c r="W811" s="155"/>
      <c r="X811" s="155"/>
      <c r="Y811" s="155"/>
      <c r="Z811" s="155"/>
      <c r="AA811" s="155"/>
      <c r="AB811" s="155"/>
    </row>
    <row r="812" spans="1:28" ht="15.75" customHeight="1" x14ac:dyDescent="0.25">
      <c r="A812" s="155"/>
      <c r="B812" s="155"/>
      <c r="C812" s="155"/>
      <c r="D812" s="155"/>
      <c r="E812" s="155"/>
      <c r="F812" s="122"/>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row>
    <row r="813" spans="1:28" ht="15.75" customHeight="1" x14ac:dyDescent="0.25">
      <c r="A813" s="155"/>
      <c r="B813" s="155"/>
      <c r="C813" s="155"/>
      <c r="D813" s="155"/>
      <c r="E813" s="155"/>
      <c r="F813" s="122"/>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row>
    <row r="814" spans="1:28" ht="15.75" customHeight="1" x14ac:dyDescent="0.25">
      <c r="A814" s="155"/>
      <c r="B814" s="155"/>
      <c r="C814" s="155"/>
      <c r="D814" s="155"/>
      <c r="E814" s="155"/>
      <c r="F814" s="122"/>
      <c r="G814" s="155"/>
      <c r="H814" s="155"/>
      <c r="I814" s="155"/>
      <c r="J814" s="155"/>
      <c r="K814" s="155"/>
      <c r="L814" s="155"/>
      <c r="M814" s="155"/>
      <c r="N814" s="155"/>
      <c r="O814" s="155"/>
      <c r="P814" s="155"/>
      <c r="Q814" s="155"/>
      <c r="R814" s="155"/>
      <c r="S814" s="155"/>
      <c r="T814" s="155"/>
      <c r="U814" s="155"/>
      <c r="V814" s="155"/>
      <c r="W814" s="155"/>
      <c r="X814" s="155"/>
      <c r="Y814" s="155"/>
      <c r="Z814" s="155"/>
      <c r="AA814" s="155"/>
      <c r="AB814" s="155"/>
    </row>
    <row r="815" spans="1:28" ht="15.75" customHeight="1" x14ac:dyDescent="0.25">
      <c r="A815" s="155"/>
      <c r="B815" s="155"/>
      <c r="C815" s="155"/>
      <c r="D815" s="155"/>
      <c r="E815" s="155"/>
      <c r="F815" s="122"/>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row>
    <row r="816" spans="1:28" ht="15.75" customHeight="1" x14ac:dyDescent="0.25">
      <c r="A816" s="155"/>
      <c r="B816" s="155"/>
      <c r="C816" s="155"/>
      <c r="D816" s="155"/>
      <c r="E816" s="155"/>
      <c r="F816" s="122"/>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row>
    <row r="817" spans="1:28" ht="15.75" customHeight="1" x14ac:dyDescent="0.25">
      <c r="A817" s="155"/>
      <c r="B817" s="155"/>
      <c r="C817" s="155"/>
      <c r="D817" s="155"/>
      <c r="E817" s="155"/>
      <c r="F817" s="122"/>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row>
    <row r="818" spans="1:28" ht="15.75" customHeight="1" x14ac:dyDescent="0.25">
      <c r="A818" s="155"/>
      <c r="B818" s="155"/>
      <c r="C818" s="155"/>
      <c r="D818" s="155"/>
      <c r="E818" s="155"/>
      <c r="F818" s="122"/>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row>
    <row r="819" spans="1:28" ht="15.75" customHeight="1" x14ac:dyDescent="0.25">
      <c r="A819" s="155"/>
      <c r="B819" s="155"/>
      <c r="C819" s="155"/>
      <c r="D819" s="155"/>
      <c r="E819" s="155"/>
      <c r="F819" s="122"/>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row>
    <row r="820" spans="1:28" ht="15.75" customHeight="1" x14ac:dyDescent="0.25">
      <c r="A820" s="155"/>
      <c r="B820" s="155"/>
      <c r="C820" s="155"/>
      <c r="D820" s="155"/>
      <c r="E820" s="155"/>
      <c r="F820" s="122"/>
      <c r="G820" s="155"/>
      <c r="H820" s="155"/>
      <c r="I820" s="155"/>
      <c r="J820" s="155"/>
      <c r="K820" s="155"/>
      <c r="L820" s="155"/>
      <c r="M820" s="155"/>
      <c r="N820" s="155"/>
      <c r="O820" s="155"/>
      <c r="P820" s="155"/>
      <c r="Q820" s="155"/>
      <c r="R820" s="155"/>
      <c r="S820" s="155"/>
      <c r="T820" s="155"/>
      <c r="U820" s="155"/>
      <c r="V820" s="155"/>
      <c r="W820" s="155"/>
      <c r="X820" s="155"/>
      <c r="Y820" s="155"/>
      <c r="Z820" s="155"/>
      <c r="AA820" s="155"/>
      <c r="AB820" s="155"/>
    </row>
    <row r="821" spans="1:28" ht="15.75" customHeight="1" x14ac:dyDescent="0.25">
      <c r="A821" s="155"/>
      <c r="B821" s="155"/>
      <c r="C821" s="155"/>
      <c r="D821" s="155"/>
      <c r="E821" s="155"/>
      <c r="F821" s="122"/>
      <c r="G821" s="155"/>
      <c r="H821" s="155"/>
      <c r="I821" s="155"/>
      <c r="J821" s="155"/>
      <c r="K821" s="155"/>
      <c r="L821" s="155"/>
      <c r="M821" s="155"/>
      <c r="N821" s="155"/>
      <c r="O821" s="155"/>
      <c r="P821" s="155"/>
      <c r="Q821" s="155"/>
      <c r="R821" s="155"/>
      <c r="S821" s="155"/>
      <c r="T821" s="155"/>
      <c r="U821" s="155"/>
      <c r="V821" s="155"/>
      <c r="W821" s="155"/>
      <c r="X821" s="155"/>
      <c r="Y821" s="155"/>
      <c r="Z821" s="155"/>
      <c r="AA821" s="155"/>
      <c r="AB821" s="155"/>
    </row>
    <row r="822" spans="1:28" ht="15.75" customHeight="1" x14ac:dyDescent="0.25">
      <c r="A822" s="155"/>
      <c r="B822" s="155"/>
      <c r="C822" s="155"/>
      <c r="D822" s="155"/>
      <c r="E822" s="155"/>
      <c r="F822" s="122"/>
      <c r="G822" s="155"/>
      <c r="H822" s="155"/>
      <c r="I822" s="155"/>
      <c r="J822" s="155"/>
      <c r="K822" s="155"/>
      <c r="L822" s="155"/>
      <c r="M822" s="155"/>
      <c r="N822" s="155"/>
      <c r="O822" s="155"/>
      <c r="P822" s="155"/>
      <c r="Q822" s="155"/>
      <c r="R822" s="155"/>
      <c r="S822" s="155"/>
      <c r="T822" s="155"/>
      <c r="U822" s="155"/>
      <c r="V822" s="155"/>
      <c r="W822" s="155"/>
      <c r="X822" s="155"/>
      <c r="Y822" s="155"/>
      <c r="Z822" s="155"/>
      <c r="AA822" s="155"/>
      <c r="AB822" s="155"/>
    </row>
    <row r="823" spans="1:28" ht="15.75" customHeight="1" x14ac:dyDescent="0.25">
      <c r="A823" s="155"/>
      <c r="B823" s="155"/>
      <c r="C823" s="155"/>
      <c r="D823" s="155"/>
      <c r="E823" s="155"/>
      <c r="F823" s="122"/>
      <c r="G823" s="155"/>
      <c r="H823" s="155"/>
      <c r="I823" s="155"/>
      <c r="J823" s="155"/>
      <c r="K823" s="155"/>
      <c r="L823" s="155"/>
      <c r="M823" s="155"/>
      <c r="N823" s="155"/>
      <c r="O823" s="155"/>
      <c r="P823" s="155"/>
      <c r="Q823" s="155"/>
      <c r="R823" s="155"/>
      <c r="S823" s="155"/>
      <c r="T823" s="155"/>
      <c r="U823" s="155"/>
      <c r="V823" s="155"/>
      <c r="W823" s="155"/>
      <c r="X823" s="155"/>
      <c r="Y823" s="155"/>
      <c r="Z823" s="155"/>
      <c r="AA823" s="155"/>
      <c r="AB823" s="155"/>
    </row>
    <row r="824" spans="1:28" ht="15.75" customHeight="1" x14ac:dyDescent="0.25">
      <c r="A824" s="155"/>
      <c r="B824" s="155"/>
      <c r="C824" s="155"/>
      <c r="D824" s="155"/>
      <c r="E824" s="155"/>
      <c r="F824" s="122"/>
      <c r="G824" s="155"/>
      <c r="H824" s="155"/>
      <c r="I824" s="155"/>
      <c r="J824" s="155"/>
      <c r="K824" s="155"/>
      <c r="L824" s="155"/>
      <c r="M824" s="155"/>
      <c r="N824" s="155"/>
      <c r="O824" s="155"/>
      <c r="P824" s="155"/>
      <c r="Q824" s="155"/>
      <c r="R824" s="155"/>
      <c r="S824" s="155"/>
      <c r="T824" s="155"/>
      <c r="U824" s="155"/>
      <c r="V824" s="155"/>
      <c r="W824" s="155"/>
      <c r="X824" s="155"/>
      <c r="Y824" s="155"/>
      <c r="Z824" s="155"/>
      <c r="AA824" s="155"/>
      <c r="AB824" s="155"/>
    </row>
    <row r="825" spans="1:28" ht="15.75" customHeight="1" x14ac:dyDescent="0.25">
      <c r="A825" s="155"/>
      <c r="B825" s="155"/>
      <c r="C825" s="155"/>
      <c r="D825" s="155"/>
      <c r="E825" s="155"/>
      <c r="F825" s="122"/>
      <c r="G825" s="155"/>
      <c r="H825" s="155"/>
      <c r="I825" s="155"/>
      <c r="J825" s="155"/>
      <c r="K825" s="155"/>
      <c r="L825" s="155"/>
      <c r="M825" s="155"/>
      <c r="N825" s="155"/>
      <c r="O825" s="155"/>
      <c r="P825" s="155"/>
      <c r="Q825" s="155"/>
      <c r="R825" s="155"/>
      <c r="S825" s="155"/>
      <c r="T825" s="155"/>
      <c r="U825" s="155"/>
      <c r="V825" s="155"/>
      <c r="W825" s="155"/>
      <c r="X825" s="155"/>
      <c r="Y825" s="155"/>
      <c r="Z825" s="155"/>
      <c r="AA825" s="155"/>
      <c r="AB825" s="155"/>
    </row>
    <row r="826" spans="1:28" ht="15.75" customHeight="1" x14ac:dyDescent="0.25">
      <c r="A826" s="155"/>
      <c r="B826" s="155"/>
      <c r="C826" s="155"/>
      <c r="D826" s="155"/>
      <c r="E826" s="155"/>
      <c r="F826" s="122"/>
      <c r="G826" s="155"/>
      <c r="H826" s="155"/>
      <c r="I826" s="155"/>
      <c r="J826" s="155"/>
      <c r="K826" s="155"/>
      <c r="L826" s="155"/>
      <c r="M826" s="155"/>
      <c r="N826" s="155"/>
      <c r="O826" s="155"/>
      <c r="P826" s="155"/>
      <c r="Q826" s="155"/>
      <c r="R826" s="155"/>
      <c r="S826" s="155"/>
      <c r="T826" s="155"/>
      <c r="U826" s="155"/>
      <c r="V826" s="155"/>
      <c r="W826" s="155"/>
      <c r="X826" s="155"/>
      <c r="Y826" s="155"/>
      <c r="Z826" s="155"/>
      <c r="AA826" s="155"/>
      <c r="AB826" s="155"/>
    </row>
    <row r="827" spans="1:28" ht="15.75" customHeight="1" x14ac:dyDescent="0.25">
      <c r="A827" s="155"/>
      <c r="B827" s="155"/>
      <c r="C827" s="155"/>
      <c r="D827" s="155"/>
      <c r="E827" s="155"/>
      <c r="F827" s="122"/>
      <c r="G827" s="155"/>
      <c r="H827" s="155"/>
      <c r="I827" s="155"/>
      <c r="J827" s="155"/>
      <c r="K827" s="155"/>
      <c r="L827" s="155"/>
      <c r="M827" s="155"/>
      <c r="N827" s="155"/>
      <c r="O827" s="155"/>
      <c r="P827" s="155"/>
      <c r="Q827" s="155"/>
      <c r="R827" s="155"/>
      <c r="S827" s="155"/>
      <c r="T827" s="155"/>
      <c r="U827" s="155"/>
      <c r="V827" s="155"/>
      <c r="W827" s="155"/>
      <c r="X827" s="155"/>
      <c r="Y827" s="155"/>
      <c r="Z827" s="155"/>
      <c r="AA827" s="155"/>
      <c r="AB827" s="155"/>
    </row>
    <row r="828" spans="1:28" ht="15.75" customHeight="1" x14ac:dyDescent="0.25">
      <c r="A828" s="155"/>
      <c r="B828" s="155"/>
      <c r="C828" s="155"/>
      <c r="D828" s="155"/>
      <c r="E828" s="155"/>
      <c r="F828" s="122"/>
      <c r="G828" s="155"/>
      <c r="H828" s="155"/>
      <c r="I828" s="155"/>
      <c r="J828" s="155"/>
      <c r="K828" s="155"/>
      <c r="L828" s="155"/>
      <c r="M828" s="155"/>
      <c r="N828" s="155"/>
      <c r="O828" s="155"/>
      <c r="P828" s="155"/>
      <c r="Q828" s="155"/>
      <c r="R828" s="155"/>
      <c r="S828" s="155"/>
      <c r="T828" s="155"/>
      <c r="U828" s="155"/>
      <c r="V828" s="155"/>
      <c r="W828" s="155"/>
      <c r="X828" s="155"/>
      <c r="Y828" s="155"/>
      <c r="Z828" s="155"/>
      <c r="AA828" s="155"/>
      <c r="AB828" s="155"/>
    </row>
    <row r="829" spans="1:28" ht="15.75" customHeight="1" x14ac:dyDescent="0.25">
      <c r="A829" s="155"/>
      <c r="B829" s="155"/>
      <c r="C829" s="155"/>
      <c r="D829" s="155"/>
      <c r="E829" s="155"/>
      <c r="F829" s="122"/>
      <c r="G829" s="155"/>
      <c r="H829" s="155"/>
      <c r="I829" s="155"/>
      <c r="J829" s="155"/>
      <c r="K829" s="155"/>
      <c r="L829" s="155"/>
      <c r="M829" s="155"/>
      <c r="N829" s="155"/>
      <c r="O829" s="155"/>
      <c r="P829" s="155"/>
      <c r="Q829" s="155"/>
      <c r="R829" s="155"/>
      <c r="S829" s="155"/>
      <c r="T829" s="155"/>
      <c r="U829" s="155"/>
      <c r="V829" s="155"/>
      <c r="W829" s="155"/>
      <c r="X829" s="155"/>
      <c r="Y829" s="155"/>
      <c r="Z829" s="155"/>
      <c r="AA829" s="155"/>
      <c r="AB829" s="155"/>
    </row>
    <row r="830" spans="1:28" ht="15.75" customHeight="1" x14ac:dyDescent="0.25">
      <c r="A830" s="155"/>
      <c r="B830" s="155"/>
      <c r="C830" s="155"/>
      <c r="D830" s="155"/>
      <c r="E830" s="155"/>
      <c r="F830" s="122"/>
      <c r="G830" s="155"/>
      <c r="H830" s="155"/>
      <c r="I830" s="155"/>
      <c r="J830" s="155"/>
      <c r="K830" s="155"/>
      <c r="L830" s="155"/>
      <c r="M830" s="155"/>
      <c r="N830" s="155"/>
      <c r="O830" s="155"/>
      <c r="P830" s="155"/>
      <c r="Q830" s="155"/>
      <c r="R830" s="155"/>
      <c r="S830" s="155"/>
      <c r="T830" s="155"/>
      <c r="U830" s="155"/>
      <c r="V830" s="155"/>
      <c r="W830" s="155"/>
      <c r="X830" s="155"/>
      <c r="Y830" s="155"/>
      <c r="Z830" s="155"/>
      <c r="AA830" s="155"/>
      <c r="AB830" s="155"/>
    </row>
    <row r="831" spans="1:28" ht="15.75" customHeight="1" x14ac:dyDescent="0.25">
      <c r="A831" s="155"/>
      <c r="B831" s="155"/>
      <c r="C831" s="155"/>
      <c r="D831" s="155"/>
      <c r="E831" s="155"/>
      <c r="F831" s="122"/>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row>
    <row r="832" spans="1:28" ht="15.75" customHeight="1" x14ac:dyDescent="0.25">
      <c r="A832" s="155"/>
      <c r="B832" s="155"/>
      <c r="C832" s="155"/>
      <c r="D832" s="155"/>
      <c r="E832" s="155"/>
      <c r="F832" s="122"/>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row>
    <row r="833" spans="1:28" ht="15.75" customHeight="1" x14ac:dyDescent="0.25">
      <c r="A833" s="155"/>
      <c r="B833" s="155"/>
      <c r="C833" s="155"/>
      <c r="D833" s="155"/>
      <c r="E833" s="155"/>
      <c r="F833" s="122"/>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row>
    <row r="834" spans="1:28" ht="15.75" customHeight="1" x14ac:dyDescent="0.25">
      <c r="A834" s="155"/>
      <c r="B834" s="155"/>
      <c r="C834" s="155"/>
      <c r="D834" s="155"/>
      <c r="E834" s="155"/>
      <c r="F834" s="122"/>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row>
    <row r="835" spans="1:28" ht="15.75" customHeight="1" x14ac:dyDescent="0.25">
      <c r="A835" s="155"/>
      <c r="B835" s="155"/>
      <c r="C835" s="155"/>
      <c r="D835" s="155"/>
      <c r="E835" s="155"/>
      <c r="F835" s="122"/>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row>
    <row r="836" spans="1:28" ht="15.75" customHeight="1" x14ac:dyDescent="0.25">
      <c r="A836" s="155"/>
      <c r="B836" s="155"/>
      <c r="C836" s="155"/>
      <c r="D836" s="155"/>
      <c r="E836" s="155"/>
      <c r="F836" s="122"/>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row>
    <row r="837" spans="1:28" ht="15.75" customHeight="1" x14ac:dyDescent="0.25">
      <c r="A837" s="155"/>
      <c r="B837" s="155"/>
      <c r="C837" s="155"/>
      <c r="D837" s="155"/>
      <c r="E837" s="155"/>
      <c r="F837" s="122"/>
      <c r="G837" s="155"/>
      <c r="H837" s="155"/>
      <c r="I837" s="155"/>
      <c r="J837" s="155"/>
      <c r="K837" s="155"/>
      <c r="L837" s="155"/>
      <c r="M837" s="155"/>
      <c r="N837" s="155"/>
      <c r="O837" s="155"/>
      <c r="P837" s="155"/>
      <c r="Q837" s="155"/>
      <c r="R837" s="155"/>
      <c r="S837" s="155"/>
      <c r="T837" s="155"/>
      <c r="U837" s="155"/>
      <c r="V837" s="155"/>
      <c r="W837" s="155"/>
      <c r="X837" s="155"/>
      <c r="Y837" s="155"/>
      <c r="Z837" s="155"/>
      <c r="AA837" s="155"/>
      <c r="AB837" s="155"/>
    </row>
    <row r="838" spans="1:28" ht="15.75" customHeight="1" x14ac:dyDescent="0.25">
      <c r="A838" s="155"/>
      <c r="B838" s="155"/>
      <c r="C838" s="155"/>
      <c r="D838" s="155"/>
      <c r="E838" s="155"/>
      <c r="F838" s="122"/>
      <c r="G838" s="155"/>
      <c r="H838" s="155"/>
      <c r="I838" s="155"/>
      <c r="J838" s="155"/>
      <c r="K838" s="155"/>
      <c r="L838" s="155"/>
      <c r="M838" s="155"/>
      <c r="N838" s="155"/>
      <c r="O838" s="155"/>
      <c r="P838" s="155"/>
      <c r="Q838" s="155"/>
      <c r="R838" s="155"/>
      <c r="S838" s="155"/>
      <c r="T838" s="155"/>
      <c r="U838" s="155"/>
      <c r="V838" s="155"/>
      <c r="W838" s="155"/>
      <c r="X838" s="155"/>
      <c r="Y838" s="155"/>
      <c r="Z838" s="155"/>
      <c r="AA838" s="155"/>
      <c r="AB838" s="155"/>
    </row>
    <row r="839" spans="1:28" ht="15.75" customHeight="1" x14ac:dyDescent="0.25">
      <c r="A839" s="155"/>
      <c r="B839" s="155"/>
      <c r="C839" s="155"/>
      <c r="D839" s="155"/>
      <c r="E839" s="155"/>
      <c r="F839" s="122"/>
      <c r="G839" s="155"/>
      <c r="H839" s="155"/>
      <c r="I839" s="155"/>
      <c r="J839" s="155"/>
      <c r="K839" s="155"/>
      <c r="L839" s="155"/>
      <c r="M839" s="155"/>
      <c r="N839" s="155"/>
      <c r="O839" s="155"/>
      <c r="P839" s="155"/>
      <c r="Q839" s="155"/>
      <c r="R839" s="155"/>
      <c r="S839" s="155"/>
      <c r="T839" s="155"/>
      <c r="U839" s="155"/>
      <c r="V839" s="155"/>
      <c r="W839" s="155"/>
      <c r="X839" s="155"/>
      <c r="Y839" s="155"/>
      <c r="Z839" s="155"/>
      <c r="AA839" s="155"/>
      <c r="AB839" s="155"/>
    </row>
    <row r="840" spans="1:28" ht="15.75" customHeight="1" x14ac:dyDescent="0.25">
      <c r="A840" s="155"/>
      <c r="B840" s="155"/>
      <c r="C840" s="155"/>
      <c r="D840" s="155"/>
      <c r="E840" s="155"/>
      <c r="F840" s="122"/>
      <c r="G840" s="155"/>
      <c r="H840" s="155"/>
      <c r="I840" s="155"/>
      <c r="J840" s="155"/>
      <c r="K840" s="155"/>
      <c r="L840" s="155"/>
      <c r="M840" s="155"/>
      <c r="N840" s="155"/>
      <c r="O840" s="155"/>
      <c r="P840" s="155"/>
      <c r="Q840" s="155"/>
      <c r="R840" s="155"/>
      <c r="S840" s="155"/>
      <c r="T840" s="155"/>
      <c r="U840" s="155"/>
      <c r="V840" s="155"/>
      <c r="W840" s="155"/>
      <c r="X840" s="155"/>
      <c r="Y840" s="155"/>
      <c r="Z840" s="155"/>
      <c r="AA840" s="155"/>
      <c r="AB840" s="155"/>
    </row>
    <row r="841" spans="1:28" ht="15.75" customHeight="1" x14ac:dyDescent="0.25">
      <c r="A841" s="155"/>
      <c r="B841" s="155"/>
      <c r="C841" s="155"/>
      <c r="D841" s="155"/>
      <c r="E841" s="155"/>
      <c r="F841" s="122"/>
      <c r="G841" s="155"/>
      <c r="H841" s="155"/>
      <c r="I841" s="155"/>
      <c r="J841" s="155"/>
      <c r="K841" s="155"/>
      <c r="L841" s="155"/>
      <c r="M841" s="155"/>
      <c r="N841" s="155"/>
      <c r="O841" s="155"/>
      <c r="P841" s="155"/>
      <c r="Q841" s="155"/>
      <c r="R841" s="155"/>
      <c r="S841" s="155"/>
      <c r="T841" s="155"/>
      <c r="U841" s="155"/>
      <c r="V841" s="155"/>
      <c r="W841" s="155"/>
      <c r="X841" s="155"/>
      <c r="Y841" s="155"/>
      <c r="Z841" s="155"/>
      <c r="AA841" s="155"/>
      <c r="AB841" s="155"/>
    </row>
    <row r="842" spans="1:28" ht="15.75" customHeight="1" x14ac:dyDescent="0.25">
      <c r="A842" s="155"/>
      <c r="B842" s="155"/>
      <c r="C842" s="155"/>
      <c r="D842" s="155"/>
      <c r="E842" s="155"/>
      <c r="F842" s="122"/>
      <c r="G842" s="155"/>
      <c r="H842" s="155"/>
      <c r="I842" s="155"/>
      <c r="J842" s="155"/>
      <c r="K842" s="155"/>
      <c r="L842" s="155"/>
      <c r="M842" s="155"/>
      <c r="N842" s="155"/>
      <c r="O842" s="155"/>
      <c r="P842" s="155"/>
      <c r="Q842" s="155"/>
      <c r="R842" s="155"/>
      <c r="S842" s="155"/>
      <c r="T842" s="155"/>
      <c r="U842" s="155"/>
      <c r="V842" s="155"/>
      <c r="W842" s="155"/>
      <c r="X842" s="155"/>
      <c r="Y842" s="155"/>
      <c r="Z842" s="155"/>
      <c r="AA842" s="155"/>
      <c r="AB842" s="155"/>
    </row>
    <row r="843" spans="1:28" ht="15.75" customHeight="1" x14ac:dyDescent="0.25">
      <c r="A843" s="155"/>
      <c r="B843" s="155"/>
      <c r="C843" s="155"/>
      <c r="D843" s="155"/>
      <c r="E843" s="155"/>
      <c r="F843" s="122"/>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row>
    <row r="844" spans="1:28" ht="15.75" customHeight="1" x14ac:dyDescent="0.25">
      <c r="A844" s="155"/>
      <c r="B844" s="155"/>
      <c r="C844" s="155"/>
      <c r="D844" s="155"/>
      <c r="E844" s="155"/>
      <c r="F844" s="122"/>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row>
    <row r="845" spans="1:28" ht="15.75" customHeight="1" x14ac:dyDescent="0.25">
      <c r="A845" s="155"/>
      <c r="B845" s="155"/>
      <c r="C845" s="155"/>
      <c r="D845" s="155"/>
      <c r="E845" s="155"/>
      <c r="F845" s="122"/>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row>
    <row r="846" spans="1:28" ht="15.75" customHeight="1" x14ac:dyDescent="0.25">
      <c r="A846" s="155"/>
      <c r="B846" s="155"/>
      <c r="C846" s="155"/>
      <c r="D846" s="155"/>
      <c r="E846" s="155"/>
      <c r="F846" s="122"/>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row>
    <row r="847" spans="1:28" ht="15.75" customHeight="1" x14ac:dyDescent="0.25">
      <c r="A847" s="155"/>
      <c r="B847" s="155"/>
      <c r="C847" s="155"/>
      <c r="D847" s="155"/>
      <c r="E847" s="155"/>
      <c r="F847" s="122"/>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row>
    <row r="848" spans="1:28" ht="15.75" customHeight="1" x14ac:dyDescent="0.25">
      <c r="A848" s="155"/>
      <c r="B848" s="155"/>
      <c r="C848" s="155"/>
      <c r="D848" s="155"/>
      <c r="E848" s="155"/>
      <c r="F848" s="122"/>
      <c r="G848" s="155"/>
      <c r="H848" s="155"/>
      <c r="I848" s="155"/>
      <c r="J848" s="155"/>
      <c r="K848" s="155"/>
      <c r="L848" s="155"/>
      <c r="M848" s="155"/>
      <c r="N848" s="155"/>
      <c r="O848" s="155"/>
      <c r="P848" s="155"/>
      <c r="Q848" s="155"/>
      <c r="R848" s="155"/>
      <c r="S848" s="155"/>
      <c r="T848" s="155"/>
      <c r="U848" s="155"/>
      <c r="V848" s="155"/>
      <c r="W848" s="155"/>
      <c r="X848" s="155"/>
      <c r="Y848" s="155"/>
      <c r="Z848" s="155"/>
      <c r="AA848" s="155"/>
      <c r="AB848" s="155"/>
    </row>
    <row r="849" spans="1:28" ht="15.75" customHeight="1" x14ac:dyDescent="0.25">
      <c r="A849" s="155"/>
      <c r="B849" s="155"/>
      <c r="C849" s="155"/>
      <c r="D849" s="155"/>
      <c r="E849" s="155"/>
      <c r="F849" s="122"/>
      <c r="G849" s="155"/>
      <c r="H849" s="155"/>
      <c r="I849" s="155"/>
      <c r="J849" s="155"/>
      <c r="K849" s="155"/>
      <c r="L849" s="155"/>
      <c r="M849" s="155"/>
      <c r="N849" s="155"/>
      <c r="O849" s="155"/>
      <c r="P849" s="155"/>
      <c r="Q849" s="155"/>
      <c r="R849" s="155"/>
      <c r="S849" s="155"/>
      <c r="T849" s="155"/>
      <c r="U849" s="155"/>
      <c r="V849" s="155"/>
      <c r="W849" s="155"/>
      <c r="X849" s="155"/>
      <c r="Y849" s="155"/>
      <c r="Z849" s="155"/>
      <c r="AA849" s="155"/>
      <c r="AB849" s="155"/>
    </row>
    <row r="850" spans="1:28" ht="15.75" customHeight="1" x14ac:dyDescent="0.25">
      <c r="A850" s="155"/>
      <c r="B850" s="155"/>
      <c r="C850" s="155"/>
      <c r="D850" s="155"/>
      <c r="E850" s="155"/>
      <c r="F850" s="122"/>
      <c r="G850" s="155"/>
      <c r="H850" s="155"/>
      <c r="I850" s="155"/>
      <c r="J850" s="155"/>
      <c r="K850" s="155"/>
      <c r="L850" s="155"/>
      <c r="M850" s="155"/>
      <c r="N850" s="155"/>
      <c r="O850" s="155"/>
      <c r="P850" s="155"/>
      <c r="Q850" s="155"/>
      <c r="R850" s="155"/>
      <c r="S850" s="155"/>
      <c r="T850" s="155"/>
      <c r="U850" s="155"/>
      <c r="V850" s="155"/>
      <c r="W850" s="155"/>
      <c r="X850" s="155"/>
      <c r="Y850" s="155"/>
      <c r="Z850" s="155"/>
      <c r="AA850" s="155"/>
      <c r="AB850" s="155"/>
    </row>
    <row r="851" spans="1:28" ht="15.75" customHeight="1" x14ac:dyDescent="0.25">
      <c r="A851" s="155"/>
      <c r="B851" s="155"/>
      <c r="C851" s="155"/>
      <c r="D851" s="155"/>
      <c r="E851" s="155"/>
      <c r="F851" s="122"/>
      <c r="G851" s="155"/>
      <c r="H851" s="155"/>
      <c r="I851" s="155"/>
      <c r="J851" s="155"/>
      <c r="K851" s="155"/>
      <c r="L851" s="155"/>
      <c r="M851" s="155"/>
      <c r="N851" s="155"/>
      <c r="O851" s="155"/>
      <c r="P851" s="155"/>
      <c r="Q851" s="155"/>
      <c r="R851" s="155"/>
      <c r="S851" s="155"/>
      <c r="T851" s="155"/>
      <c r="U851" s="155"/>
      <c r="V851" s="155"/>
      <c r="W851" s="155"/>
      <c r="X851" s="155"/>
      <c r="Y851" s="155"/>
      <c r="Z851" s="155"/>
      <c r="AA851" s="155"/>
      <c r="AB851" s="155"/>
    </row>
    <row r="852" spans="1:28" ht="15.75" customHeight="1" x14ac:dyDescent="0.25">
      <c r="A852" s="155"/>
      <c r="B852" s="155"/>
      <c r="C852" s="155"/>
      <c r="D852" s="155"/>
      <c r="E852" s="155"/>
      <c r="F852" s="122"/>
      <c r="G852" s="155"/>
      <c r="H852" s="155"/>
      <c r="I852" s="155"/>
      <c r="J852" s="155"/>
      <c r="K852" s="155"/>
      <c r="L852" s="155"/>
      <c r="M852" s="155"/>
      <c r="N852" s="155"/>
      <c r="O852" s="155"/>
      <c r="P852" s="155"/>
      <c r="Q852" s="155"/>
      <c r="R852" s="155"/>
      <c r="S852" s="155"/>
      <c r="T852" s="155"/>
      <c r="U852" s="155"/>
      <c r="V852" s="155"/>
      <c r="W852" s="155"/>
      <c r="X852" s="155"/>
      <c r="Y852" s="155"/>
      <c r="Z852" s="155"/>
      <c r="AA852" s="155"/>
      <c r="AB852" s="155"/>
    </row>
    <row r="853" spans="1:28" ht="15.75" customHeight="1" x14ac:dyDescent="0.25">
      <c r="A853" s="155"/>
      <c r="B853" s="155"/>
      <c r="C853" s="155"/>
      <c r="D853" s="155"/>
      <c r="E853" s="155"/>
      <c r="F853" s="122"/>
      <c r="G853" s="155"/>
      <c r="H853" s="155"/>
      <c r="I853" s="155"/>
      <c r="J853" s="155"/>
      <c r="K853" s="155"/>
      <c r="L853" s="155"/>
      <c r="M853" s="155"/>
      <c r="N853" s="155"/>
      <c r="O853" s="155"/>
      <c r="P853" s="155"/>
      <c r="Q853" s="155"/>
      <c r="R853" s="155"/>
      <c r="S853" s="155"/>
      <c r="T853" s="155"/>
      <c r="U853" s="155"/>
      <c r="V853" s="155"/>
      <c r="W853" s="155"/>
      <c r="X853" s="155"/>
      <c r="Y853" s="155"/>
      <c r="Z853" s="155"/>
      <c r="AA853" s="155"/>
      <c r="AB853" s="155"/>
    </row>
    <row r="854" spans="1:28" ht="15.75" customHeight="1" x14ac:dyDescent="0.25">
      <c r="A854" s="155"/>
      <c r="B854" s="155"/>
      <c r="C854" s="155"/>
      <c r="D854" s="155"/>
      <c r="E854" s="155"/>
      <c r="F854" s="122"/>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row>
    <row r="855" spans="1:28" ht="15.75" customHeight="1" x14ac:dyDescent="0.25">
      <c r="A855" s="155"/>
      <c r="B855" s="155"/>
      <c r="C855" s="155"/>
      <c r="D855" s="155"/>
      <c r="E855" s="155"/>
      <c r="F855" s="122"/>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row>
    <row r="856" spans="1:28" ht="15.75" customHeight="1" x14ac:dyDescent="0.25">
      <c r="A856" s="155"/>
      <c r="B856" s="155"/>
      <c r="C856" s="155"/>
      <c r="D856" s="155"/>
      <c r="E856" s="155"/>
      <c r="F856" s="122"/>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row>
    <row r="857" spans="1:28" ht="15.75" customHeight="1" x14ac:dyDescent="0.25">
      <c r="A857" s="155"/>
      <c r="B857" s="155"/>
      <c r="C857" s="155"/>
      <c r="D857" s="155"/>
      <c r="E857" s="155"/>
      <c r="F857" s="122"/>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row>
    <row r="858" spans="1:28" ht="15.75" customHeight="1" x14ac:dyDescent="0.25">
      <c r="A858" s="155"/>
      <c r="B858" s="155"/>
      <c r="C858" s="155"/>
      <c r="D858" s="155"/>
      <c r="E858" s="155"/>
      <c r="F858" s="122"/>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row>
    <row r="859" spans="1:28" ht="15.75" customHeight="1" x14ac:dyDescent="0.25">
      <c r="A859" s="155"/>
      <c r="B859" s="155"/>
      <c r="C859" s="155"/>
      <c r="D859" s="155"/>
      <c r="E859" s="155"/>
      <c r="F859" s="122"/>
      <c r="G859" s="155"/>
      <c r="H859" s="155"/>
      <c r="I859" s="155"/>
      <c r="J859" s="155"/>
      <c r="K859" s="155"/>
      <c r="L859" s="155"/>
      <c r="M859" s="155"/>
      <c r="N859" s="155"/>
      <c r="O859" s="155"/>
      <c r="P859" s="155"/>
      <c r="Q859" s="155"/>
      <c r="R859" s="155"/>
      <c r="S859" s="155"/>
      <c r="T859" s="155"/>
      <c r="U859" s="155"/>
      <c r="V859" s="155"/>
      <c r="W859" s="155"/>
      <c r="X859" s="155"/>
      <c r="Y859" s="155"/>
      <c r="Z859" s="155"/>
      <c r="AA859" s="155"/>
      <c r="AB859" s="155"/>
    </row>
    <row r="860" spans="1:28" ht="15.75" customHeight="1" x14ac:dyDescent="0.25">
      <c r="A860" s="155"/>
      <c r="B860" s="155"/>
      <c r="C860" s="155"/>
      <c r="D860" s="155"/>
      <c r="E860" s="155"/>
      <c r="F860" s="122"/>
      <c r="G860" s="155"/>
      <c r="H860" s="155"/>
      <c r="I860" s="155"/>
      <c r="J860" s="155"/>
      <c r="K860" s="155"/>
      <c r="L860" s="155"/>
      <c r="M860" s="155"/>
      <c r="N860" s="155"/>
      <c r="O860" s="155"/>
      <c r="P860" s="155"/>
      <c r="Q860" s="155"/>
      <c r="R860" s="155"/>
      <c r="S860" s="155"/>
      <c r="T860" s="155"/>
      <c r="U860" s="155"/>
      <c r="V860" s="155"/>
      <c r="W860" s="155"/>
      <c r="X860" s="155"/>
      <c r="Y860" s="155"/>
      <c r="Z860" s="155"/>
      <c r="AA860" s="155"/>
      <c r="AB860" s="155"/>
    </row>
    <row r="861" spans="1:28" ht="15.75" customHeight="1" x14ac:dyDescent="0.25">
      <c r="A861" s="155"/>
      <c r="B861" s="155"/>
      <c r="C861" s="155"/>
      <c r="D861" s="155"/>
      <c r="E861" s="155"/>
      <c r="F861" s="122"/>
      <c r="G861" s="155"/>
      <c r="H861" s="155"/>
      <c r="I861" s="155"/>
      <c r="J861" s="155"/>
      <c r="K861" s="155"/>
      <c r="L861" s="155"/>
      <c r="M861" s="155"/>
      <c r="N861" s="155"/>
      <c r="O861" s="155"/>
      <c r="P861" s="155"/>
      <c r="Q861" s="155"/>
      <c r="R861" s="155"/>
      <c r="S861" s="155"/>
      <c r="T861" s="155"/>
      <c r="U861" s="155"/>
      <c r="V861" s="155"/>
      <c r="W861" s="155"/>
      <c r="X861" s="155"/>
      <c r="Y861" s="155"/>
      <c r="Z861" s="155"/>
      <c r="AA861" s="155"/>
      <c r="AB861" s="155"/>
    </row>
    <row r="862" spans="1:28" ht="15.75" customHeight="1" x14ac:dyDescent="0.25">
      <c r="A862" s="155"/>
      <c r="B862" s="155"/>
      <c r="C862" s="155"/>
      <c r="D862" s="155"/>
      <c r="E862" s="155"/>
      <c r="F862" s="122"/>
      <c r="G862" s="155"/>
      <c r="H862" s="155"/>
      <c r="I862" s="155"/>
      <c r="J862" s="155"/>
      <c r="K862" s="155"/>
      <c r="L862" s="155"/>
      <c r="M862" s="155"/>
      <c r="N862" s="155"/>
      <c r="O862" s="155"/>
      <c r="P862" s="155"/>
      <c r="Q862" s="155"/>
      <c r="R862" s="155"/>
      <c r="S862" s="155"/>
      <c r="T862" s="155"/>
      <c r="U862" s="155"/>
      <c r="V862" s="155"/>
      <c r="W862" s="155"/>
      <c r="X862" s="155"/>
      <c r="Y862" s="155"/>
      <c r="Z862" s="155"/>
      <c r="AA862" s="155"/>
      <c r="AB862" s="155"/>
    </row>
    <row r="863" spans="1:28" ht="15.75" customHeight="1" x14ac:dyDescent="0.25">
      <c r="A863" s="155"/>
      <c r="B863" s="155"/>
      <c r="C863" s="155"/>
      <c r="D863" s="155"/>
      <c r="E863" s="155"/>
      <c r="F863" s="122"/>
      <c r="G863" s="155"/>
      <c r="H863" s="155"/>
      <c r="I863" s="155"/>
      <c r="J863" s="155"/>
      <c r="K863" s="155"/>
      <c r="L863" s="155"/>
      <c r="M863" s="155"/>
      <c r="N863" s="155"/>
      <c r="O863" s="155"/>
      <c r="P863" s="155"/>
      <c r="Q863" s="155"/>
      <c r="R863" s="155"/>
      <c r="S863" s="155"/>
      <c r="T863" s="155"/>
      <c r="U863" s="155"/>
      <c r="V863" s="155"/>
      <c r="W863" s="155"/>
      <c r="X863" s="155"/>
      <c r="Y863" s="155"/>
      <c r="Z863" s="155"/>
      <c r="AA863" s="155"/>
      <c r="AB863" s="155"/>
    </row>
    <row r="864" spans="1:28" ht="15.75" customHeight="1" x14ac:dyDescent="0.25">
      <c r="A864" s="155"/>
      <c r="B864" s="155"/>
      <c r="C864" s="155"/>
      <c r="D864" s="155"/>
      <c r="E864" s="155"/>
      <c r="F864" s="122"/>
      <c r="G864" s="155"/>
      <c r="H864" s="155"/>
      <c r="I864" s="155"/>
      <c r="J864" s="155"/>
      <c r="K864" s="155"/>
      <c r="L864" s="155"/>
      <c r="M864" s="155"/>
      <c r="N864" s="155"/>
      <c r="O864" s="155"/>
      <c r="P864" s="155"/>
      <c r="Q864" s="155"/>
      <c r="R864" s="155"/>
      <c r="S864" s="155"/>
      <c r="T864" s="155"/>
      <c r="U864" s="155"/>
      <c r="V864" s="155"/>
      <c r="W864" s="155"/>
      <c r="X864" s="155"/>
      <c r="Y864" s="155"/>
      <c r="Z864" s="155"/>
      <c r="AA864" s="155"/>
      <c r="AB864" s="155"/>
    </row>
    <row r="865" spans="1:28" ht="15.75" customHeight="1" x14ac:dyDescent="0.25">
      <c r="A865" s="155"/>
      <c r="B865" s="155"/>
      <c r="C865" s="155"/>
      <c r="D865" s="155"/>
      <c r="E865" s="155"/>
      <c r="F865" s="122"/>
      <c r="G865" s="155"/>
      <c r="H865" s="155"/>
      <c r="I865" s="155"/>
      <c r="J865" s="155"/>
      <c r="K865" s="155"/>
      <c r="L865" s="155"/>
      <c r="M865" s="155"/>
      <c r="N865" s="155"/>
      <c r="O865" s="155"/>
      <c r="P865" s="155"/>
      <c r="Q865" s="155"/>
      <c r="R865" s="155"/>
      <c r="S865" s="155"/>
      <c r="T865" s="155"/>
      <c r="U865" s="155"/>
      <c r="V865" s="155"/>
      <c r="W865" s="155"/>
      <c r="X865" s="155"/>
      <c r="Y865" s="155"/>
      <c r="Z865" s="155"/>
      <c r="AA865" s="155"/>
      <c r="AB865" s="155"/>
    </row>
    <row r="866" spans="1:28" ht="15.75" customHeight="1" x14ac:dyDescent="0.25">
      <c r="A866" s="155"/>
      <c r="B866" s="155"/>
      <c r="C866" s="155"/>
      <c r="D866" s="155"/>
      <c r="E866" s="155"/>
      <c r="F866" s="122"/>
      <c r="G866" s="155"/>
      <c r="H866" s="155"/>
      <c r="I866" s="155"/>
      <c r="J866" s="155"/>
      <c r="K866" s="155"/>
      <c r="L866" s="155"/>
      <c r="M866" s="155"/>
      <c r="N866" s="155"/>
      <c r="O866" s="155"/>
      <c r="P866" s="155"/>
      <c r="Q866" s="155"/>
      <c r="R866" s="155"/>
      <c r="S866" s="155"/>
      <c r="T866" s="155"/>
      <c r="U866" s="155"/>
      <c r="V866" s="155"/>
      <c r="W866" s="155"/>
      <c r="X866" s="155"/>
      <c r="Y866" s="155"/>
      <c r="Z866" s="155"/>
      <c r="AA866" s="155"/>
      <c r="AB866" s="155"/>
    </row>
    <row r="867" spans="1:28" ht="15.75" customHeight="1" x14ac:dyDescent="0.25">
      <c r="A867" s="155"/>
      <c r="B867" s="155"/>
      <c r="C867" s="155"/>
      <c r="D867" s="155"/>
      <c r="E867" s="155"/>
      <c r="F867" s="122"/>
      <c r="G867" s="155"/>
      <c r="H867" s="155"/>
      <c r="I867" s="155"/>
      <c r="J867" s="155"/>
      <c r="K867" s="155"/>
      <c r="L867" s="155"/>
      <c r="M867" s="155"/>
      <c r="N867" s="155"/>
      <c r="O867" s="155"/>
      <c r="P867" s="155"/>
      <c r="Q867" s="155"/>
      <c r="R867" s="155"/>
      <c r="S867" s="155"/>
      <c r="T867" s="155"/>
      <c r="U867" s="155"/>
      <c r="V867" s="155"/>
      <c r="W867" s="155"/>
      <c r="X867" s="155"/>
      <c r="Y867" s="155"/>
      <c r="Z867" s="155"/>
      <c r="AA867" s="155"/>
      <c r="AB867" s="155"/>
    </row>
    <row r="868" spans="1:28" ht="15.75" customHeight="1" x14ac:dyDescent="0.25">
      <c r="A868" s="155"/>
      <c r="B868" s="155"/>
      <c r="C868" s="155"/>
      <c r="D868" s="155"/>
      <c r="E868" s="155"/>
      <c r="F868" s="122"/>
      <c r="G868" s="155"/>
      <c r="H868" s="155"/>
      <c r="I868" s="155"/>
      <c r="J868" s="155"/>
      <c r="K868" s="155"/>
      <c r="L868" s="155"/>
      <c r="M868" s="155"/>
      <c r="N868" s="155"/>
      <c r="O868" s="155"/>
      <c r="P868" s="155"/>
      <c r="Q868" s="155"/>
      <c r="R868" s="155"/>
      <c r="S868" s="155"/>
      <c r="T868" s="155"/>
      <c r="U868" s="155"/>
      <c r="V868" s="155"/>
      <c r="W868" s="155"/>
      <c r="X868" s="155"/>
      <c r="Y868" s="155"/>
      <c r="Z868" s="155"/>
      <c r="AA868" s="155"/>
      <c r="AB868" s="155"/>
    </row>
    <row r="869" spans="1:28" ht="15.75" customHeight="1" x14ac:dyDescent="0.25">
      <c r="A869" s="155"/>
      <c r="B869" s="155"/>
      <c r="C869" s="155"/>
      <c r="D869" s="155"/>
      <c r="E869" s="155"/>
      <c r="F869" s="122"/>
      <c r="G869" s="155"/>
      <c r="H869" s="155"/>
      <c r="I869" s="155"/>
      <c r="J869" s="155"/>
      <c r="K869" s="155"/>
      <c r="L869" s="155"/>
      <c r="M869" s="155"/>
      <c r="N869" s="155"/>
      <c r="O869" s="155"/>
      <c r="P869" s="155"/>
      <c r="Q869" s="155"/>
      <c r="R869" s="155"/>
      <c r="S869" s="155"/>
      <c r="T869" s="155"/>
      <c r="U869" s="155"/>
      <c r="V869" s="155"/>
      <c r="W869" s="155"/>
      <c r="X869" s="155"/>
      <c r="Y869" s="155"/>
      <c r="Z869" s="155"/>
      <c r="AA869" s="155"/>
      <c r="AB869" s="155"/>
    </row>
    <row r="870" spans="1:28" ht="15.75" customHeight="1" x14ac:dyDescent="0.25">
      <c r="A870" s="155"/>
      <c r="B870" s="155"/>
      <c r="C870" s="155"/>
      <c r="D870" s="155"/>
      <c r="E870" s="155"/>
      <c r="F870" s="122"/>
      <c r="G870" s="155"/>
      <c r="H870" s="155"/>
      <c r="I870" s="155"/>
      <c r="J870" s="155"/>
      <c r="K870" s="155"/>
      <c r="L870" s="155"/>
      <c r="M870" s="155"/>
      <c r="N870" s="155"/>
      <c r="O870" s="155"/>
      <c r="P870" s="155"/>
      <c r="Q870" s="155"/>
      <c r="R870" s="155"/>
      <c r="S870" s="155"/>
      <c r="T870" s="155"/>
      <c r="U870" s="155"/>
      <c r="V870" s="155"/>
      <c r="W870" s="155"/>
      <c r="X870" s="155"/>
      <c r="Y870" s="155"/>
      <c r="Z870" s="155"/>
      <c r="AA870" s="155"/>
      <c r="AB870" s="155"/>
    </row>
    <row r="871" spans="1:28" ht="15.75" customHeight="1" x14ac:dyDescent="0.25">
      <c r="A871" s="155"/>
      <c r="B871" s="155"/>
      <c r="C871" s="155"/>
      <c r="D871" s="155"/>
      <c r="E871" s="155"/>
      <c r="F871" s="122"/>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row>
    <row r="872" spans="1:28" ht="15.75" customHeight="1" x14ac:dyDescent="0.25">
      <c r="A872" s="155"/>
      <c r="B872" s="155"/>
      <c r="C872" s="155"/>
      <c r="D872" s="155"/>
      <c r="E872" s="155"/>
      <c r="F872" s="122"/>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row>
    <row r="873" spans="1:28" ht="15.75" customHeight="1" x14ac:dyDescent="0.25">
      <c r="A873" s="155"/>
      <c r="B873" s="155"/>
      <c r="C873" s="155"/>
      <c r="D873" s="155"/>
      <c r="E873" s="155"/>
      <c r="F873" s="122"/>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row>
    <row r="874" spans="1:28" ht="15.75" customHeight="1" x14ac:dyDescent="0.25">
      <c r="A874" s="155"/>
      <c r="B874" s="155"/>
      <c r="C874" s="155"/>
      <c r="D874" s="155"/>
      <c r="E874" s="155"/>
      <c r="F874" s="122"/>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row>
    <row r="875" spans="1:28" ht="15.75" customHeight="1" x14ac:dyDescent="0.25">
      <c r="A875" s="155"/>
      <c r="B875" s="155"/>
      <c r="C875" s="155"/>
      <c r="D875" s="155"/>
      <c r="E875" s="155"/>
      <c r="F875" s="122"/>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row>
    <row r="876" spans="1:28" ht="15.75" customHeight="1" x14ac:dyDescent="0.25">
      <c r="A876" s="155"/>
      <c r="B876" s="155"/>
      <c r="C876" s="155"/>
      <c r="D876" s="155"/>
      <c r="E876" s="155"/>
      <c r="F876" s="122"/>
      <c r="G876" s="155"/>
      <c r="H876" s="155"/>
      <c r="I876" s="155"/>
      <c r="J876" s="155"/>
      <c r="K876" s="155"/>
      <c r="L876" s="155"/>
      <c r="M876" s="155"/>
      <c r="N876" s="155"/>
      <c r="O876" s="155"/>
      <c r="P876" s="155"/>
      <c r="Q876" s="155"/>
      <c r="R876" s="155"/>
      <c r="S876" s="155"/>
      <c r="T876" s="155"/>
      <c r="U876" s="155"/>
      <c r="V876" s="155"/>
      <c r="W876" s="155"/>
      <c r="X876" s="155"/>
      <c r="Y876" s="155"/>
      <c r="Z876" s="155"/>
      <c r="AA876" s="155"/>
      <c r="AB876" s="155"/>
    </row>
    <row r="877" spans="1:28" ht="15.75" customHeight="1" x14ac:dyDescent="0.25">
      <c r="A877" s="155"/>
      <c r="B877" s="155"/>
      <c r="C877" s="155"/>
      <c r="D877" s="155"/>
      <c r="E877" s="155"/>
      <c r="F877" s="122"/>
      <c r="G877" s="155"/>
      <c r="H877" s="155"/>
      <c r="I877" s="155"/>
      <c r="J877" s="155"/>
      <c r="K877" s="155"/>
      <c r="L877" s="155"/>
      <c r="M877" s="155"/>
      <c r="N877" s="155"/>
      <c r="O877" s="155"/>
      <c r="P877" s="155"/>
      <c r="Q877" s="155"/>
      <c r="R877" s="155"/>
      <c r="S877" s="155"/>
      <c r="T877" s="155"/>
      <c r="U877" s="155"/>
      <c r="V877" s="155"/>
      <c r="W877" s="155"/>
      <c r="X877" s="155"/>
      <c r="Y877" s="155"/>
      <c r="Z877" s="155"/>
      <c r="AA877" s="155"/>
      <c r="AB877" s="155"/>
    </row>
    <row r="878" spans="1:28" ht="15.75" customHeight="1" x14ac:dyDescent="0.25">
      <c r="A878" s="155"/>
      <c r="B878" s="155"/>
      <c r="C878" s="155"/>
      <c r="D878" s="155"/>
      <c r="E878" s="155"/>
      <c r="F878" s="122"/>
      <c r="G878" s="155"/>
      <c r="H878" s="155"/>
      <c r="I878" s="155"/>
      <c r="J878" s="155"/>
      <c r="K878" s="155"/>
      <c r="L878" s="155"/>
      <c r="M878" s="155"/>
      <c r="N878" s="155"/>
      <c r="O878" s="155"/>
      <c r="P878" s="155"/>
      <c r="Q878" s="155"/>
      <c r="R878" s="155"/>
      <c r="S878" s="155"/>
      <c r="T878" s="155"/>
      <c r="U878" s="155"/>
      <c r="V878" s="155"/>
      <c r="W878" s="155"/>
      <c r="X878" s="155"/>
      <c r="Y878" s="155"/>
      <c r="Z878" s="155"/>
      <c r="AA878" s="155"/>
      <c r="AB878" s="155"/>
    </row>
    <row r="879" spans="1:28" ht="15.75" customHeight="1" x14ac:dyDescent="0.25">
      <c r="A879" s="155"/>
      <c r="B879" s="155"/>
      <c r="C879" s="155"/>
      <c r="D879" s="155"/>
      <c r="E879" s="155"/>
      <c r="F879" s="122"/>
      <c r="G879" s="155"/>
      <c r="H879" s="155"/>
      <c r="I879" s="155"/>
      <c r="J879" s="155"/>
      <c r="K879" s="155"/>
      <c r="L879" s="155"/>
      <c r="M879" s="155"/>
      <c r="N879" s="155"/>
      <c r="O879" s="155"/>
      <c r="P879" s="155"/>
      <c r="Q879" s="155"/>
      <c r="R879" s="155"/>
      <c r="S879" s="155"/>
      <c r="T879" s="155"/>
      <c r="U879" s="155"/>
      <c r="V879" s="155"/>
      <c r="W879" s="155"/>
      <c r="X879" s="155"/>
      <c r="Y879" s="155"/>
      <c r="Z879" s="155"/>
      <c r="AA879" s="155"/>
      <c r="AB879" s="155"/>
    </row>
    <row r="880" spans="1:28" ht="15.75" customHeight="1" x14ac:dyDescent="0.25">
      <c r="A880" s="155"/>
      <c r="B880" s="155"/>
      <c r="C880" s="155"/>
      <c r="D880" s="155"/>
      <c r="E880" s="155"/>
      <c r="F880" s="122"/>
      <c r="G880" s="155"/>
      <c r="H880" s="155"/>
      <c r="I880" s="155"/>
      <c r="J880" s="155"/>
      <c r="K880" s="155"/>
      <c r="L880" s="155"/>
      <c r="M880" s="155"/>
      <c r="N880" s="155"/>
      <c r="O880" s="155"/>
      <c r="P880" s="155"/>
      <c r="Q880" s="155"/>
      <c r="R880" s="155"/>
      <c r="S880" s="155"/>
      <c r="T880" s="155"/>
      <c r="U880" s="155"/>
      <c r="V880" s="155"/>
      <c r="W880" s="155"/>
      <c r="X880" s="155"/>
      <c r="Y880" s="155"/>
      <c r="Z880" s="155"/>
      <c r="AA880" s="155"/>
      <c r="AB880" s="155"/>
    </row>
    <row r="881" spans="1:28" ht="15.75" customHeight="1" x14ac:dyDescent="0.25">
      <c r="A881" s="155"/>
      <c r="B881" s="155"/>
      <c r="C881" s="155"/>
      <c r="D881" s="155"/>
      <c r="E881" s="155"/>
      <c r="F881" s="122"/>
      <c r="G881" s="155"/>
      <c r="H881" s="155"/>
      <c r="I881" s="155"/>
      <c r="J881" s="155"/>
      <c r="K881" s="155"/>
      <c r="L881" s="155"/>
      <c r="M881" s="155"/>
      <c r="N881" s="155"/>
      <c r="O881" s="155"/>
      <c r="P881" s="155"/>
      <c r="Q881" s="155"/>
      <c r="R881" s="155"/>
      <c r="S881" s="155"/>
      <c r="T881" s="155"/>
      <c r="U881" s="155"/>
      <c r="V881" s="155"/>
      <c r="W881" s="155"/>
      <c r="X881" s="155"/>
      <c r="Y881" s="155"/>
      <c r="Z881" s="155"/>
      <c r="AA881" s="155"/>
      <c r="AB881" s="155"/>
    </row>
    <row r="882" spans="1:28" ht="15.75" customHeight="1" x14ac:dyDescent="0.25">
      <c r="A882" s="155"/>
      <c r="B882" s="155"/>
      <c r="C882" s="155"/>
      <c r="D882" s="155"/>
      <c r="E882" s="155"/>
      <c r="F882" s="122"/>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row>
    <row r="883" spans="1:28" ht="15.75" customHeight="1" x14ac:dyDescent="0.25">
      <c r="A883" s="155"/>
      <c r="B883" s="155"/>
      <c r="C883" s="155"/>
      <c r="D883" s="155"/>
      <c r="E883" s="155"/>
      <c r="F883" s="122"/>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row>
    <row r="884" spans="1:28" ht="15.75" customHeight="1" x14ac:dyDescent="0.25">
      <c r="A884" s="155"/>
      <c r="B884" s="155"/>
      <c r="C884" s="155"/>
      <c r="D884" s="155"/>
      <c r="E884" s="155"/>
      <c r="F884" s="122"/>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row>
    <row r="885" spans="1:28" ht="15.75" customHeight="1" x14ac:dyDescent="0.25">
      <c r="A885" s="155"/>
      <c r="B885" s="155"/>
      <c r="C885" s="155"/>
      <c r="D885" s="155"/>
      <c r="E885" s="155"/>
      <c r="F885" s="122"/>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row>
    <row r="886" spans="1:28" ht="15.75" customHeight="1" x14ac:dyDescent="0.25">
      <c r="A886" s="155"/>
      <c r="B886" s="155"/>
      <c r="C886" s="155"/>
      <c r="D886" s="155"/>
      <c r="E886" s="155"/>
      <c r="F886" s="122"/>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row>
    <row r="887" spans="1:28" ht="15.75" customHeight="1" x14ac:dyDescent="0.25">
      <c r="A887" s="155"/>
      <c r="B887" s="155"/>
      <c r="C887" s="155"/>
      <c r="D887" s="155"/>
      <c r="E887" s="155"/>
      <c r="F887" s="122"/>
      <c r="G887" s="155"/>
      <c r="H887" s="155"/>
      <c r="I887" s="155"/>
      <c r="J887" s="155"/>
      <c r="K887" s="155"/>
      <c r="L887" s="155"/>
      <c r="M887" s="155"/>
      <c r="N887" s="155"/>
      <c r="O887" s="155"/>
      <c r="P887" s="155"/>
      <c r="Q887" s="155"/>
      <c r="R887" s="155"/>
      <c r="S887" s="155"/>
      <c r="T887" s="155"/>
      <c r="U887" s="155"/>
      <c r="V887" s="155"/>
      <c r="W887" s="155"/>
      <c r="X887" s="155"/>
      <c r="Y887" s="155"/>
      <c r="Z887" s="155"/>
      <c r="AA887" s="155"/>
      <c r="AB887" s="155"/>
    </row>
    <row r="888" spans="1:28" ht="15.75" customHeight="1" x14ac:dyDescent="0.25">
      <c r="A888" s="155"/>
      <c r="B888" s="155"/>
      <c r="C888" s="155"/>
      <c r="D888" s="155"/>
      <c r="E888" s="155"/>
      <c r="F888" s="122"/>
      <c r="G888" s="155"/>
      <c r="H888" s="155"/>
      <c r="I888" s="155"/>
      <c r="J888" s="155"/>
      <c r="K888" s="155"/>
      <c r="L888" s="155"/>
      <c r="M888" s="155"/>
      <c r="N888" s="155"/>
      <c r="O888" s="155"/>
      <c r="P888" s="155"/>
      <c r="Q888" s="155"/>
      <c r="R888" s="155"/>
      <c r="S888" s="155"/>
      <c r="T888" s="155"/>
      <c r="U888" s="155"/>
      <c r="V888" s="155"/>
      <c r="W888" s="155"/>
      <c r="X888" s="155"/>
      <c r="Y888" s="155"/>
      <c r="Z888" s="155"/>
      <c r="AA888" s="155"/>
      <c r="AB888" s="155"/>
    </row>
    <row r="889" spans="1:28" ht="15.75" customHeight="1" x14ac:dyDescent="0.25">
      <c r="A889" s="155"/>
      <c r="B889" s="155"/>
      <c r="C889" s="155"/>
      <c r="D889" s="155"/>
      <c r="E889" s="155"/>
      <c r="F889" s="122"/>
      <c r="G889" s="155"/>
      <c r="H889" s="155"/>
      <c r="I889" s="155"/>
      <c r="J889" s="155"/>
      <c r="K889" s="155"/>
      <c r="L889" s="155"/>
      <c r="M889" s="155"/>
      <c r="N889" s="155"/>
      <c r="O889" s="155"/>
      <c r="P889" s="155"/>
      <c r="Q889" s="155"/>
      <c r="R889" s="155"/>
      <c r="S889" s="155"/>
      <c r="T889" s="155"/>
      <c r="U889" s="155"/>
      <c r="V889" s="155"/>
      <c r="W889" s="155"/>
      <c r="X889" s="155"/>
      <c r="Y889" s="155"/>
      <c r="Z889" s="155"/>
      <c r="AA889" s="155"/>
      <c r="AB889" s="155"/>
    </row>
    <row r="890" spans="1:28" ht="15.75" customHeight="1" x14ac:dyDescent="0.25">
      <c r="A890" s="155"/>
      <c r="B890" s="155"/>
      <c r="C890" s="155"/>
      <c r="D890" s="155"/>
      <c r="E890" s="155"/>
      <c r="F890" s="122"/>
      <c r="G890" s="155"/>
      <c r="H890" s="155"/>
      <c r="I890" s="155"/>
      <c r="J890" s="155"/>
      <c r="K890" s="155"/>
      <c r="L890" s="155"/>
      <c r="M890" s="155"/>
      <c r="N890" s="155"/>
      <c r="O890" s="155"/>
      <c r="P890" s="155"/>
      <c r="Q890" s="155"/>
      <c r="R890" s="155"/>
      <c r="S890" s="155"/>
      <c r="T890" s="155"/>
      <c r="U890" s="155"/>
      <c r="V890" s="155"/>
      <c r="W890" s="155"/>
      <c r="X890" s="155"/>
      <c r="Y890" s="155"/>
      <c r="Z890" s="155"/>
      <c r="AA890" s="155"/>
      <c r="AB890" s="155"/>
    </row>
    <row r="891" spans="1:28" ht="15.75" customHeight="1" x14ac:dyDescent="0.25">
      <c r="A891" s="155"/>
      <c r="B891" s="155"/>
      <c r="C891" s="155"/>
      <c r="D891" s="155"/>
      <c r="E891" s="155"/>
      <c r="F891" s="122"/>
      <c r="G891" s="155"/>
      <c r="H891" s="155"/>
      <c r="I891" s="155"/>
      <c r="J891" s="155"/>
      <c r="K891" s="155"/>
      <c r="L891" s="155"/>
      <c r="M891" s="155"/>
      <c r="N891" s="155"/>
      <c r="O891" s="155"/>
      <c r="P891" s="155"/>
      <c r="Q891" s="155"/>
      <c r="R891" s="155"/>
      <c r="S891" s="155"/>
      <c r="T891" s="155"/>
      <c r="U891" s="155"/>
      <c r="V891" s="155"/>
      <c r="W891" s="155"/>
      <c r="X891" s="155"/>
      <c r="Y891" s="155"/>
      <c r="Z891" s="155"/>
      <c r="AA891" s="155"/>
      <c r="AB891" s="155"/>
    </row>
    <row r="892" spans="1:28" ht="15.75" customHeight="1" x14ac:dyDescent="0.25">
      <c r="A892" s="155"/>
      <c r="B892" s="155"/>
      <c r="C892" s="155"/>
      <c r="D892" s="155"/>
      <c r="E892" s="155"/>
      <c r="F892" s="122"/>
      <c r="G892" s="155"/>
      <c r="H892" s="155"/>
      <c r="I892" s="155"/>
      <c r="J892" s="155"/>
      <c r="K892" s="155"/>
      <c r="L892" s="155"/>
      <c r="M892" s="155"/>
      <c r="N892" s="155"/>
      <c r="O892" s="155"/>
      <c r="P892" s="155"/>
      <c r="Q892" s="155"/>
      <c r="R892" s="155"/>
      <c r="S892" s="155"/>
      <c r="T892" s="155"/>
      <c r="U892" s="155"/>
      <c r="V892" s="155"/>
      <c r="W892" s="155"/>
      <c r="X892" s="155"/>
      <c r="Y892" s="155"/>
      <c r="Z892" s="155"/>
      <c r="AA892" s="155"/>
      <c r="AB892" s="155"/>
    </row>
    <row r="893" spans="1:28" ht="15.75" customHeight="1" x14ac:dyDescent="0.25">
      <c r="A893" s="155"/>
      <c r="B893" s="155"/>
      <c r="C893" s="155"/>
      <c r="D893" s="155"/>
      <c r="E893" s="155"/>
      <c r="F893" s="122"/>
      <c r="G893" s="155"/>
      <c r="H893" s="155"/>
      <c r="I893" s="155"/>
      <c r="J893" s="155"/>
      <c r="K893" s="155"/>
      <c r="L893" s="155"/>
      <c r="M893" s="155"/>
      <c r="N893" s="155"/>
      <c r="O893" s="155"/>
      <c r="P893" s="155"/>
      <c r="Q893" s="155"/>
      <c r="R893" s="155"/>
      <c r="S893" s="155"/>
      <c r="T893" s="155"/>
      <c r="U893" s="155"/>
      <c r="V893" s="155"/>
      <c r="W893" s="155"/>
      <c r="X893" s="155"/>
      <c r="Y893" s="155"/>
      <c r="Z893" s="155"/>
      <c r="AA893" s="155"/>
      <c r="AB893" s="155"/>
    </row>
    <row r="894" spans="1:28" ht="15.75" customHeight="1" x14ac:dyDescent="0.25">
      <c r="A894" s="155"/>
      <c r="B894" s="155"/>
      <c r="C894" s="155"/>
      <c r="D894" s="155"/>
      <c r="E894" s="155"/>
      <c r="F894" s="122"/>
      <c r="G894" s="155"/>
      <c r="H894" s="155"/>
      <c r="I894" s="155"/>
      <c r="J894" s="155"/>
      <c r="K894" s="155"/>
      <c r="L894" s="155"/>
      <c r="M894" s="155"/>
      <c r="N894" s="155"/>
      <c r="O894" s="155"/>
      <c r="P894" s="155"/>
      <c r="Q894" s="155"/>
      <c r="R894" s="155"/>
      <c r="S894" s="155"/>
      <c r="T894" s="155"/>
      <c r="U894" s="155"/>
      <c r="V894" s="155"/>
      <c r="W894" s="155"/>
      <c r="X894" s="155"/>
      <c r="Y894" s="155"/>
      <c r="Z894" s="155"/>
      <c r="AA894" s="155"/>
      <c r="AB894" s="155"/>
    </row>
    <row r="895" spans="1:28" ht="15.75" customHeight="1" x14ac:dyDescent="0.25">
      <c r="A895" s="155"/>
      <c r="B895" s="155"/>
      <c r="C895" s="155"/>
      <c r="D895" s="155"/>
      <c r="E895" s="155"/>
      <c r="F895" s="122"/>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row>
    <row r="896" spans="1:28" ht="15.75" customHeight="1" x14ac:dyDescent="0.25">
      <c r="A896" s="155"/>
      <c r="B896" s="155"/>
      <c r="C896" s="155"/>
      <c r="D896" s="155"/>
      <c r="E896" s="155"/>
      <c r="F896" s="122"/>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row>
    <row r="897" spans="1:28" ht="15.75" customHeight="1" x14ac:dyDescent="0.25">
      <c r="A897" s="155"/>
      <c r="B897" s="155"/>
      <c r="C897" s="155"/>
      <c r="D897" s="155"/>
      <c r="E897" s="155"/>
      <c r="F897" s="122"/>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row>
    <row r="898" spans="1:28" ht="15.75" customHeight="1" x14ac:dyDescent="0.25">
      <c r="A898" s="155"/>
      <c r="B898" s="155"/>
      <c r="C898" s="155"/>
      <c r="D898" s="155"/>
      <c r="E898" s="155"/>
      <c r="F898" s="122"/>
      <c r="G898" s="155"/>
      <c r="H898" s="155"/>
      <c r="I898" s="155"/>
      <c r="J898" s="155"/>
      <c r="K898" s="155"/>
      <c r="L898" s="155"/>
      <c r="M898" s="155"/>
      <c r="N898" s="155"/>
      <c r="O898" s="155"/>
      <c r="P898" s="155"/>
      <c r="Q898" s="155"/>
      <c r="R898" s="155"/>
      <c r="S898" s="155"/>
      <c r="T898" s="155"/>
      <c r="U898" s="155"/>
      <c r="V898" s="155"/>
      <c r="W898" s="155"/>
      <c r="X898" s="155"/>
      <c r="Y898" s="155"/>
      <c r="Z898" s="155"/>
      <c r="AA898" s="155"/>
      <c r="AB898" s="155"/>
    </row>
    <row r="899" spans="1:28" ht="15.75" customHeight="1" x14ac:dyDescent="0.25">
      <c r="A899" s="155"/>
      <c r="B899" s="155"/>
      <c r="C899" s="155"/>
      <c r="D899" s="155"/>
      <c r="E899" s="155"/>
      <c r="F899" s="122"/>
      <c r="G899" s="155"/>
      <c r="H899" s="155"/>
      <c r="I899" s="155"/>
      <c r="J899" s="155"/>
      <c r="K899" s="155"/>
      <c r="L899" s="155"/>
      <c r="M899" s="155"/>
      <c r="N899" s="155"/>
      <c r="O899" s="155"/>
      <c r="P899" s="155"/>
      <c r="Q899" s="155"/>
      <c r="R899" s="155"/>
      <c r="S899" s="155"/>
      <c r="T899" s="155"/>
      <c r="U899" s="155"/>
      <c r="V899" s="155"/>
      <c r="W899" s="155"/>
      <c r="X899" s="155"/>
      <c r="Y899" s="155"/>
      <c r="Z899" s="155"/>
      <c r="AA899" s="155"/>
      <c r="AB899" s="155"/>
    </row>
    <row r="900" spans="1:28" ht="15.75" customHeight="1" x14ac:dyDescent="0.25">
      <c r="A900" s="155"/>
      <c r="B900" s="155"/>
      <c r="C900" s="155"/>
      <c r="D900" s="155"/>
      <c r="E900" s="155"/>
      <c r="F900" s="122"/>
      <c r="G900" s="155"/>
      <c r="H900" s="155"/>
      <c r="I900" s="155"/>
      <c r="J900" s="155"/>
      <c r="K900" s="155"/>
      <c r="L900" s="155"/>
      <c r="M900" s="155"/>
      <c r="N900" s="155"/>
      <c r="O900" s="155"/>
      <c r="P900" s="155"/>
      <c r="Q900" s="155"/>
      <c r="R900" s="155"/>
      <c r="S900" s="155"/>
      <c r="T900" s="155"/>
      <c r="U900" s="155"/>
      <c r="V900" s="155"/>
      <c r="W900" s="155"/>
      <c r="X900" s="155"/>
      <c r="Y900" s="155"/>
      <c r="Z900" s="155"/>
      <c r="AA900" s="155"/>
      <c r="AB900" s="155"/>
    </row>
    <row r="901" spans="1:28" ht="15.75" customHeight="1" x14ac:dyDescent="0.25">
      <c r="A901" s="155"/>
      <c r="B901" s="155"/>
      <c r="C901" s="155"/>
      <c r="D901" s="155"/>
      <c r="E901" s="155"/>
      <c r="F901" s="122"/>
      <c r="G901" s="155"/>
      <c r="H901" s="155"/>
      <c r="I901" s="155"/>
      <c r="J901" s="155"/>
      <c r="K901" s="155"/>
      <c r="L901" s="155"/>
      <c r="M901" s="155"/>
      <c r="N901" s="155"/>
      <c r="O901" s="155"/>
      <c r="P901" s="155"/>
      <c r="Q901" s="155"/>
      <c r="R901" s="155"/>
      <c r="S901" s="155"/>
      <c r="T901" s="155"/>
      <c r="U901" s="155"/>
      <c r="V901" s="155"/>
      <c r="W901" s="155"/>
      <c r="X901" s="155"/>
      <c r="Y901" s="155"/>
      <c r="Z901" s="155"/>
      <c r="AA901" s="155"/>
      <c r="AB901" s="155"/>
    </row>
    <row r="902" spans="1:28" ht="15.75" customHeight="1" x14ac:dyDescent="0.25">
      <c r="A902" s="155"/>
      <c r="B902" s="155"/>
      <c r="C902" s="155"/>
      <c r="D902" s="155"/>
      <c r="E902" s="155"/>
      <c r="F902" s="122"/>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row>
    <row r="903" spans="1:28" ht="15.75" customHeight="1" x14ac:dyDescent="0.25">
      <c r="A903" s="155"/>
      <c r="B903" s="155"/>
      <c r="C903" s="155"/>
      <c r="D903" s="155"/>
      <c r="E903" s="155"/>
      <c r="F903" s="122"/>
      <c r="G903" s="155"/>
      <c r="H903" s="155"/>
      <c r="I903" s="155"/>
      <c r="J903" s="155"/>
      <c r="K903" s="155"/>
      <c r="L903" s="155"/>
      <c r="M903" s="155"/>
      <c r="N903" s="155"/>
      <c r="O903" s="155"/>
      <c r="P903" s="155"/>
      <c r="Q903" s="155"/>
      <c r="R903" s="155"/>
      <c r="S903" s="155"/>
      <c r="T903" s="155"/>
      <c r="U903" s="155"/>
      <c r="V903" s="155"/>
      <c r="W903" s="155"/>
      <c r="X903" s="155"/>
      <c r="Y903" s="155"/>
      <c r="Z903" s="155"/>
      <c r="AA903" s="155"/>
      <c r="AB903" s="155"/>
    </row>
    <row r="904" spans="1:28" ht="15.75" customHeight="1" x14ac:dyDescent="0.25">
      <c r="A904" s="155"/>
      <c r="B904" s="155"/>
      <c r="C904" s="155"/>
      <c r="D904" s="155"/>
      <c r="E904" s="155"/>
      <c r="F904" s="122"/>
      <c r="G904" s="155"/>
      <c r="H904" s="155"/>
      <c r="I904" s="155"/>
      <c r="J904" s="155"/>
      <c r="K904" s="155"/>
      <c r="L904" s="155"/>
      <c r="M904" s="155"/>
      <c r="N904" s="155"/>
      <c r="O904" s="155"/>
      <c r="P904" s="155"/>
      <c r="Q904" s="155"/>
      <c r="R904" s="155"/>
      <c r="S904" s="155"/>
      <c r="T904" s="155"/>
      <c r="U904" s="155"/>
      <c r="V904" s="155"/>
      <c r="W904" s="155"/>
      <c r="X904" s="155"/>
      <c r="Y904" s="155"/>
      <c r="Z904" s="155"/>
      <c r="AA904" s="155"/>
      <c r="AB904" s="155"/>
    </row>
    <row r="905" spans="1:28" ht="15.75" customHeight="1" x14ac:dyDescent="0.25">
      <c r="A905" s="155"/>
      <c r="B905" s="155"/>
      <c r="C905" s="155"/>
      <c r="D905" s="155"/>
      <c r="E905" s="155"/>
      <c r="F905" s="122"/>
      <c r="G905" s="155"/>
      <c r="H905" s="155"/>
      <c r="I905" s="155"/>
      <c r="J905" s="155"/>
      <c r="K905" s="155"/>
      <c r="L905" s="155"/>
      <c r="M905" s="155"/>
      <c r="N905" s="155"/>
      <c r="O905" s="155"/>
      <c r="P905" s="155"/>
      <c r="Q905" s="155"/>
      <c r="R905" s="155"/>
      <c r="S905" s="155"/>
      <c r="T905" s="155"/>
      <c r="U905" s="155"/>
      <c r="V905" s="155"/>
      <c r="W905" s="155"/>
      <c r="X905" s="155"/>
      <c r="Y905" s="155"/>
      <c r="Z905" s="155"/>
      <c r="AA905" s="155"/>
      <c r="AB905" s="155"/>
    </row>
    <row r="906" spans="1:28" ht="15.75" customHeight="1" x14ac:dyDescent="0.25">
      <c r="A906" s="155"/>
      <c r="B906" s="155"/>
      <c r="C906" s="155"/>
      <c r="D906" s="155"/>
      <c r="E906" s="155"/>
      <c r="F906" s="122"/>
      <c r="G906" s="155"/>
      <c r="H906" s="155"/>
      <c r="I906" s="155"/>
      <c r="J906" s="155"/>
      <c r="K906" s="155"/>
      <c r="L906" s="155"/>
      <c r="M906" s="155"/>
      <c r="N906" s="155"/>
      <c r="O906" s="155"/>
      <c r="P906" s="155"/>
      <c r="Q906" s="155"/>
      <c r="R906" s="155"/>
      <c r="S906" s="155"/>
      <c r="T906" s="155"/>
      <c r="U906" s="155"/>
      <c r="V906" s="155"/>
      <c r="W906" s="155"/>
      <c r="X906" s="155"/>
      <c r="Y906" s="155"/>
      <c r="Z906" s="155"/>
      <c r="AA906" s="155"/>
      <c r="AB906" s="155"/>
    </row>
    <row r="907" spans="1:28" ht="15.75" customHeight="1" x14ac:dyDescent="0.25">
      <c r="A907" s="155"/>
      <c r="B907" s="155"/>
      <c r="C907" s="155"/>
      <c r="D907" s="155"/>
      <c r="E907" s="155"/>
      <c r="F907" s="122"/>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row>
    <row r="908" spans="1:28" ht="15.75" customHeight="1" x14ac:dyDescent="0.25">
      <c r="A908" s="155"/>
      <c r="B908" s="155"/>
      <c r="C908" s="155"/>
      <c r="D908" s="155"/>
      <c r="E908" s="155"/>
      <c r="F908" s="122"/>
      <c r="G908" s="155"/>
      <c r="H908" s="155"/>
      <c r="I908" s="155"/>
      <c r="J908" s="155"/>
      <c r="K908" s="155"/>
      <c r="L908" s="155"/>
      <c r="M908" s="155"/>
      <c r="N908" s="155"/>
      <c r="O908" s="155"/>
      <c r="P908" s="155"/>
      <c r="Q908" s="155"/>
      <c r="R908" s="155"/>
      <c r="S908" s="155"/>
      <c r="T908" s="155"/>
      <c r="U908" s="155"/>
      <c r="V908" s="155"/>
      <c r="W908" s="155"/>
      <c r="X908" s="155"/>
      <c r="Y908" s="155"/>
      <c r="Z908" s="155"/>
      <c r="AA908" s="155"/>
      <c r="AB908" s="155"/>
    </row>
    <row r="909" spans="1:28" ht="15.75" customHeight="1" x14ac:dyDescent="0.25">
      <c r="A909" s="155"/>
      <c r="B909" s="155"/>
      <c r="C909" s="155"/>
      <c r="D909" s="155"/>
      <c r="E909" s="155"/>
      <c r="F909" s="122"/>
      <c r="G909" s="155"/>
      <c r="H909" s="155"/>
      <c r="I909" s="155"/>
      <c r="J909" s="155"/>
      <c r="K909" s="155"/>
      <c r="L909" s="155"/>
      <c r="M909" s="155"/>
      <c r="N909" s="155"/>
      <c r="O909" s="155"/>
      <c r="P909" s="155"/>
      <c r="Q909" s="155"/>
      <c r="R909" s="155"/>
      <c r="S909" s="155"/>
      <c r="T909" s="155"/>
      <c r="U909" s="155"/>
      <c r="V909" s="155"/>
      <c r="W909" s="155"/>
      <c r="X909" s="155"/>
      <c r="Y909" s="155"/>
      <c r="Z909" s="155"/>
      <c r="AA909" s="155"/>
      <c r="AB909" s="155"/>
    </row>
    <row r="910" spans="1:28" ht="15.75" customHeight="1" x14ac:dyDescent="0.25">
      <c r="A910" s="155"/>
      <c r="B910" s="155"/>
      <c r="C910" s="155"/>
      <c r="D910" s="155"/>
      <c r="E910" s="155"/>
      <c r="F910" s="122"/>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row>
    <row r="911" spans="1:28" ht="15.75" customHeight="1" x14ac:dyDescent="0.25">
      <c r="A911" s="155"/>
      <c r="B911" s="155"/>
      <c r="C911" s="155"/>
      <c r="D911" s="155"/>
      <c r="E911" s="155"/>
      <c r="F911" s="122"/>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row>
    <row r="912" spans="1:28" ht="15.75" customHeight="1" x14ac:dyDescent="0.25">
      <c r="A912" s="155"/>
      <c r="B912" s="155"/>
      <c r="C912" s="155"/>
      <c r="D912" s="155"/>
      <c r="E912" s="155"/>
      <c r="F912" s="122"/>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row>
    <row r="913" spans="1:28" ht="15.75" customHeight="1" x14ac:dyDescent="0.25">
      <c r="A913" s="155"/>
      <c r="B913" s="155"/>
      <c r="C913" s="155"/>
      <c r="D913" s="155"/>
      <c r="E913" s="155"/>
      <c r="F913" s="122"/>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row>
    <row r="914" spans="1:28" ht="15.75" customHeight="1" x14ac:dyDescent="0.25">
      <c r="A914" s="155"/>
      <c r="B914" s="155"/>
      <c r="C914" s="155"/>
      <c r="D914" s="155"/>
      <c r="E914" s="155"/>
      <c r="F914" s="122"/>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row>
    <row r="915" spans="1:28" ht="15.75" customHeight="1" x14ac:dyDescent="0.25">
      <c r="A915" s="155"/>
      <c r="B915" s="155"/>
      <c r="C915" s="155"/>
      <c r="D915" s="155"/>
      <c r="E915" s="155"/>
      <c r="F915" s="122"/>
      <c r="G915" s="155"/>
      <c r="H915" s="155"/>
      <c r="I915" s="155"/>
      <c r="J915" s="155"/>
      <c r="K915" s="155"/>
      <c r="L915" s="155"/>
      <c r="M915" s="155"/>
      <c r="N915" s="155"/>
      <c r="O915" s="155"/>
      <c r="P915" s="155"/>
      <c r="Q915" s="155"/>
      <c r="R915" s="155"/>
      <c r="S915" s="155"/>
      <c r="T915" s="155"/>
      <c r="U915" s="155"/>
      <c r="V915" s="155"/>
      <c r="W915" s="155"/>
      <c r="X915" s="155"/>
      <c r="Y915" s="155"/>
      <c r="Z915" s="155"/>
      <c r="AA915" s="155"/>
      <c r="AB915" s="155"/>
    </row>
    <row r="916" spans="1:28" ht="15.75" customHeight="1" x14ac:dyDescent="0.25">
      <c r="A916" s="155"/>
      <c r="B916" s="155"/>
      <c r="C916" s="155"/>
      <c r="D916" s="155"/>
      <c r="E916" s="155"/>
      <c r="F916" s="122"/>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row>
    <row r="917" spans="1:28" ht="15.75" customHeight="1" x14ac:dyDescent="0.25">
      <c r="A917" s="155"/>
      <c r="B917" s="155"/>
      <c r="C917" s="155"/>
      <c r="D917" s="155"/>
      <c r="E917" s="155"/>
      <c r="F917" s="122"/>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row>
    <row r="918" spans="1:28" ht="15.75" customHeight="1" x14ac:dyDescent="0.25">
      <c r="A918" s="155"/>
      <c r="B918" s="155"/>
      <c r="C918" s="155"/>
      <c r="D918" s="155"/>
      <c r="E918" s="155"/>
      <c r="F918" s="122"/>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row>
    <row r="919" spans="1:28" ht="15.75" customHeight="1" x14ac:dyDescent="0.25">
      <c r="A919" s="155"/>
      <c r="B919" s="155"/>
      <c r="C919" s="155"/>
      <c r="D919" s="155"/>
      <c r="E919" s="155"/>
      <c r="F919" s="122"/>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row>
    <row r="920" spans="1:28" ht="15.75" customHeight="1" x14ac:dyDescent="0.25">
      <c r="A920" s="155"/>
      <c r="B920" s="155"/>
      <c r="C920" s="155"/>
      <c r="D920" s="155"/>
      <c r="E920" s="155"/>
      <c r="F920" s="122"/>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row>
    <row r="921" spans="1:28" ht="15.75" customHeight="1" x14ac:dyDescent="0.25">
      <c r="A921" s="155"/>
      <c r="B921" s="155"/>
      <c r="C921" s="155"/>
      <c r="D921" s="155"/>
      <c r="E921" s="155"/>
      <c r="F921" s="122"/>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row>
    <row r="922" spans="1:28" ht="15.75" customHeight="1" x14ac:dyDescent="0.25">
      <c r="A922" s="155"/>
      <c r="B922" s="155"/>
      <c r="C922" s="155"/>
      <c r="D922" s="155"/>
      <c r="E922" s="155"/>
      <c r="F922" s="122"/>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row>
    <row r="923" spans="1:28" ht="15.75" customHeight="1" x14ac:dyDescent="0.25">
      <c r="A923" s="155"/>
      <c r="B923" s="155"/>
      <c r="C923" s="155"/>
      <c r="D923" s="155"/>
      <c r="E923" s="155"/>
      <c r="F923" s="122"/>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row>
    <row r="924" spans="1:28" ht="15.75" customHeight="1" x14ac:dyDescent="0.25">
      <c r="A924" s="155"/>
      <c r="B924" s="155"/>
      <c r="C924" s="155"/>
      <c r="D924" s="155"/>
      <c r="E924" s="155"/>
      <c r="F924" s="122"/>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row>
    <row r="925" spans="1:28" ht="15.75" customHeight="1" x14ac:dyDescent="0.25">
      <c r="A925" s="155"/>
      <c r="B925" s="155"/>
      <c r="C925" s="155"/>
      <c r="D925" s="155"/>
      <c r="E925" s="155"/>
      <c r="F925" s="122"/>
      <c r="G925" s="155"/>
      <c r="H925" s="155"/>
      <c r="I925" s="155"/>
      <c r="J925" s="155"/>
      <c r="K925" s="155"/>
      <c r="L925" s="155"/>
      <c r="M925" s="155"/>
      <c r="N925" s="155"/>
      <c r="O925" s="155"/>
      <c r="P925" s="155"/>
      <c r="Q925" s="155"/>
      <c r="R925" s="155"/>
      <c r="S925" s="155"/>
      <c r="T925" s="155"/>
      <c r="U925" s="155"/>
      <c r="V925" s="155"/>
      <c r="W925" s="155"/>
      <c r="X925" s="155"/>
      <c r="Y925" s="155"/>
      <c r="Z925" s="155"/>
      <c r="AA925" s="155"/>
      <c r="AB925" s="155"/>
    </row>
    <row r="926" spans="1:28" ht="15.75" customHeight="1" x14ac:dyDescent="0.25">
      <c r="A926" s="155"/>
      <c r="B926" s="155"/>
      <c r="C926" s="155"/>
      <c r="D926" s="155"/>
      <c r="E926" s="155"/>
      <c r="F926" s="122"/>
      <c r="G926" s="155"/>
      <c r="H926" s="155"/>
      <c r="I926" s="155"/>
      <c r="J926" s="155"/>
      <c r="K926" s="155"/>
      <c r="L926" s="155"/>
      <c r="M926" s="155"/>
      <c r="N926" s="155"/>
      <c r="O926" s="155"/>
      <c r="P926" s="155"/>
      <c r="Q926" s="155"/>
      <c r="R926" s="155"/>
      <c r="S926" s="155"/>
      <c r="T926" s="155"/>
      <c r="U926" s="155"/>
      <c r="V926" s="155"/>
      <c r="W926" s="155"/>
      <c r="X926" s="155"/>
      <c r="Y926" s="155"/>
      <c r="Z926" s="155"/>
      <c r="AA926" s="155"/>
      <c r="AB926" s="155"/>
    </row>
    <row r="927" spans="1:28" ht="15.75" customHeight="1" x14ac:dyDescent="0.25">
      <c r="A927" s="155"/>
      <c r="B927" s="155"/>
      <c r="C927" s="155"/>
      <c r="D927" s="155"/>
      <c r="E927" s="155"/>
      <c r="F927" s="122"/>
      <c r="G927" s="155"/>
      <c r="H927" s="155"/>
      <c r="I927" s="155"/>
      <c r="J927" s="155"/>
      <c r="K927" s="155"/>
      <c r="L927" s="155"/>
      <c r="M927" s="155"/>
      <c r="N927" s="155"/>
      <c r="O927" s="155"/>
      <c r="P927" s="155"/>
      <c r="Q927" s="155"/>
      <c r="R927" s="155"/>
      <c r="S927" s="155"/>
      <c r="T927" s="155"/>
      <c r="U927" s="155"/>
      <c r="V927" s="155"/>
      <c r="W927" s="155"/>
      <c r="X927" s="155"/>
      <c r="Y927" s="155"/>
      <c r="Z927" s="155"/>
      <c r="AA927" s="155"/>
      <c r="AB927" s="155"/>
    </row>
    <row r="928" spans="1:28" ht="15.75" customHeight="1" x14ac:dyDescent="0.25">
      <c r="A928" s="155"/>
      <c r="B928" s="155"/>
      <c r="C928" s="155"/>
      <c r="D928" s="155"/>
      <c r="E928" s="155"/>
      <c r="F928" s="122"/>
      <c r="G928" s="155"/>
      <c r="H928" s="155"/>
      <c r="I928" s="155"/>
      <c r="J928" s="155"/>
      <c r="K928" s="155"/>
      <c r="L928" s="155"/>
      <c r="M928" s="155"/>
      <c r="N928" s="155"/>
      <c r="O928" s="155"/>
      <c r="P928" s="155"/>
      <c r="Q928" s="155"/>
      <c r="R928" s="155"/>
      <c r="S928" s="155"/>
      <c r="T928" s="155"/>
      <c r="U928" s="155"/>
      <c r="V928" s="155"/>
      <c r="W928" s="155"/>
      <c r="X928" s="155"/>
      <c r="Y928" s="155"/>
      <c r="Z928" s="155"/>
      <c r="AA928" s="155"/>
      <c r="AB928" s="155"/>
    </row>
    <row r="929" spans="1:28" ht="15.75" customHeight="1" x14ac:dyDescent="0.25">
      <c r="A929" s="155"/>
      <c r="B929" s="155"/>
      <c r="C929" s="155"/>
      <c r="D929" s="155"/>
      <c r="E929" s="155"/>
      <c r="F929" s="122"/>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row>
    <row r="930" spans="1:28" ht="15.75" customHeight="1" x14ac:dyDescent="0.25">
      <c r="A930" s="155"/>
      <c r="B930" s="155"/>
      <c r="C930" s="155"/>
      <c r="D930" s="155"/>
      <c r="E930" s="155"/>
      <c r="F930" s="122"/>
      <c r="G930" s="155"/>
      <c r="H930" s="155"/>
      <c r="I930" s="155"/>
      <c r="J930" s="155"/>
      <c r="K930" s="155"/>
      <c r="L930" s="155"/>
      <c r="M930" s="155"/>
      <c r="N930" s="155"/>
      <c r="O930" s="155"/>
      <c r="P930" s="155"/>
      <c r="Q930" s="155"/>
      <c r="R930" s="155"/>
      <c r="S930" s="155"/>
      <c r="T930" s="155"/>
      <c r="U930" s="155"/>
      <c r="V930" s="155"/>
      <c r="W930" s="155"/>
      <c r="X930" s="155"/>
      <c r="Y930" s="155"/>
      <c r="Z930" s="155"/>
      <c r="AA930" s="155"/>
      <c r="AB930" s="155"/>
    </row>
    <row r="931" spans="1:28" ht="15.75" customHeight="1" x14ac:dyDescent="0.25">
      <c r="A931" s="155"/>
      <c r="B931" s="155"/>
      <c r="C931" s="155"/>
      <c r="D931" s="155"/>
      <c r="E931" s="155"/>
      <c r="F931" s="122"/>
      <c r="G931" s="155"/>
      <c r="H931" s="155"/>
      <c r="I931" s="155"/>
      <c r="J931" s="155"/>
      <c r="K931" s="155"/>
      <c r="L931" s="155"/>
      <c r="M931" s="155"/>
      <c r="N931" s="155"/>
      <c r="O931" s="155"/>
      <c r="P931" s="155"/>
      <c r="Q931" s="155"/>
      <c r="R931" s="155"/>
      <c r="S931" s="155"/>
      <c r="T931" s="155"/>
      <c r="U931" s="155"/>
      <c r="V931" s="155"/>
      <c r="W931" s="155"/>
      <c r="X931" s="155"/>
      <c r="Y931" s="155"/>
      <c r="Z931" s="155"/>
      <c r="AA931" s="155"/>
      <c r="AB931" s="155"/>
    </row>
    <row r="932" spans="1:28" ht="15.75" customHeight="1" x14ac:dyDescent="0.25">
      <c r="A932" s="155"/>
      <c r="B932" s="155"/>
      <c r="C932" s="155"/>
      <c r="D932" s="155"/>
      <c r="E932" s="155"/>
      <c r="F932" s="122"/>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row>
    <row r="933" spans="1:28" ht="15.75" customHeight="1" x14ac:dyDescent="0.25">
      <c r="A933" s="155"/>
      <c r="B933" s="155"/>
      <c r="C933" s="155"/>
      <c r="D933" s="155"/>
      <c r="E933" s="155"/>
      <c r="F933" s="122"/>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row>
    <row r="934" spans="1:28" ht="15.75" customHeight="1" x14ac:dyDescent="0.25">
      <c r="A934" s="155"/>
      <c r="B934" s="155"/>
      <c r="C934" s="155"/>
      <c r="D934" s="155"/>
      <c r="E934" s="155"/>
      <c r="F934" s="122"/>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row>
    <row r="935" spans="1:28" ht="15.75" customHeight="1" x14ac:dyDescent="0.25">
      <c r="A935" s="155"/>
      <c r="B935" s="155"/>
      <c r="C935" s="155"/>
      <c r="D935" s="155"/>
      <c r="E935" s="155"/>
      <c r="F935" s="122"/>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row>
    <row r="936" spans="1:28" ht="15.75" customHeight="1" x14ac:dyDescent="0.25">
      <c r="A936" s="155"/>
      <c r="B936" s="155"/>
      <c r="C936" s="155"/>
      <c r="D936" s="155"/>
      <c r="E936" s="155"/>
      <c r="F936" s="122"/>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row>
    <row r="937" spans="1:28" ht="15.75" customHeight="1" x14ac:dyDescent="0.25">
      <c r="A937" s="155"/>
      <c r="B937" s="155"/>
      <c r="C937" s="155"/>
      <c r="D937" s="155"/>
      <c r="E937" s="155"/>
      <c r="F937" s="122"/>
      <c r="G937" s="155"/>
      <c r="H937" s="155"/>
      <c r="I937" s="155"/>
      <c r="J937" s="155"/>
      <c r="K937" s="155"/>
      <c r="L937" s="155"/>
      <c r="M937" s="155"/>
      <c r="N937" s="155"/>
      <c r="O937" s="155"/>
      <c r="P937" s="155"/>
      <c r="Q937" s="155"/>
      <c r="R937" s="155"/>
      <c r="S937" s="155"/>
      <c r="T937" s="155"/>
      <c r="U937" s="155"/>
      <c r="V937" s="155"/>
      <c r="W937" s="155"/>
      <c r="X937" s="155"/>
      <c r="Y937" s="155"/>
      <c r="Z937" s="155"/>
      <c r="AA937" s="155"/>
      <c r="AB937" s="155"/>
    </row>
    <row r="938" spans="1:28" ht="15.75" customHeight="1" x14ac:dyDescent="0.25">
      <c r="A938" s="155"/>
      <c r="B938" s="155"/>
      <c r="C938" s="155"/>
      <c r="D938" s="155"/>
      <c r="E938" s="155"/>
      <c r="F938" s="122"/>
      <c r="G938" s="155"/>
      <c r="H938" s="155"/>
      <c r="I938" s="155"/>
      <c r="J938" s="155"/>
      <c r="K938" s="155"/>
      <c r="L938" s="155"/>
      <c r="M938" s="155"/>
      <c r="N938" s="155"/>
      <c r="O938" s="155"/>
      <c r="P938" s="155"/>
      <c r="Q938" s="155"/>
      <c r="R938" s="155"/>
      <c r="S938" s="155"/>
      <c r="T938" s="155"/>
      <c r="U938" s="155"/>
      <c r="V938" s="155"/>
      <c r="W938" s="155"/>
      <c r="X938" s="155"/>
      <c r="Y938" s="155"/>
      <c r="Z938" s="155"/>
      <c r="AA938" s="155"/>
      <c r="AB938" s="155"/>
    </row>
    <row r="939" spans="1:28" ht="15.75" customHeight="1" x14ac:dyDescent="0.25">
      <c r="A939" s="155"/>
      <c r="B939" s="155"/>
      <c r="C939" s="155"/>
      <c r="D939" s="155"/>
      <c r="E939" s="155"/>
      <c r="F939" s="122"/>
      <c r="G939" s="155"/>
      <c r="H939" s="155"/>
      <c r="I939" s="155"/>
      <c r="J939" s="155"/>
      <c r="K939" s="155"/>
      <c r="L939" s="155"/>
      <c r="M939" s="155"/>
      <c r="N939" s="155"/>
      <c r="O939" s="155"/>
      <c r="P939" s="155"/>
      <c r="Q939" s="155"/>
      <c r="R939" s="155"/>
      <c r="S939" s="155"/>
      <c r="T939" s="155"/>
      <c r="U939" s="155"/>
      <c r="V939" s="155"/>
      <c r="W939" s="155"/>
      <c r="X939" s="155"/>
      <c r="Y939" s="155"/>
      <c r="Z939" s="155"/>
      <c r="AA939" s="155"/>
      <c r="AB939" s="155"/>
    </row>
    <row r="940" spans="1:28" ht="15.75" customHeight="1" x14ac:dyDescent="0.25">
      <c r="A940" s="155"/>
      <c r="B940" s="155"/>
      <c r="C940" s="155"/>
      <c r="D940" s="155"/>
      <c r="E940" s="155"/>
      <c r="F940" s="122"/>
      <c r="G940" s="155"/>
      <c r="H940" s="155"/>
      <c r="I940" s="155"/>
      <c r="J940" s="155"/>
      <c r="K940" s="155"/>
      <c r="L940" s="155"/>
      <c r="M940" s="155"/>
      <c r="N940" s="155"/>
      <c r="O940" s="155"/>
      <c r="P940" s="155"/>
      <c r="Q940" s="155"/>
      <c r="R940" s="155"/>
      <c r="S940" s="155"/>
      <c r="T940" s="155"/>
      <c r="U940" s="155"/>
      <c r="V940" s="155"/>
      <c r="W940" s="155"/>
      <c r="X940" s="155"/>
      <c r="Y940" s="155"/>
      <c r="Z940" s="155"/>
      <c r="AA940" s="155"/>
      <c r="AB940" s="155"/>
    </row>
    <row r="941" spans="1:28" ht="15.75" customHeight="1" x14ac:dyDescent="0.25">
      <c r="A941" s="155"/>
      <c r="B941" s="155"/>
      <c r="C941" s="155"/>
      <c r="D941" s="155"/>
      <c r="E941" s="155"/>
      <c r="F941" s="122"/>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row>
    <row r="942" spans="1:28" ht="15.75" customHeight="1" x14ac:dyDescent="0.25">
      <c r="A942" s="155"/>
      <c r="B942" s="155"/>
      <c r="C942" s="155"/>
      <c r="D942" s="155"/>
      <c r="E942" s="155"/>
      <c r="F942" s="122"/>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row>
    <row r="943" spans="1:28" ht="15.75" customHeight="1" x14ac:dyDescent="0.25">
      <c r="A943" s="155"/>
      <c r="B943" s="155"/>
      <c r="C943" s="155"/>
      <c r="D943" s="155"/>
      <c r="E943" s="155"/>
      <c r="F943" s="122"/>
      <c r="G943" s="155"/>
      <c r="H943" s="155"/>
      <c r="I943" s="155"/>
      <c r="J943" s="155"/>
      <c r="K943" s="155"/>
      <c r="L943" s="155"/>
      <c r="M943" s="155"/>
      <c r="N943" s="155"/>
      <c r="O943" s="155"/>
      <c r="P943" s="155"/>
      <c r="Q943" s="155"/>
      <c r="R943" s="155"/>
      <c r="S943" s="155"/>
      <c r="T943" s="155"/>
      <c r="U943" s="155"/>
      <c r="V943" s="155"/>
      <c r="W943" s="155"/>
      <c r="X943" s="155"/>
      <c r="Y943" s="155"/>
      <c r="Z943" s="155"/>
      <c r="AA943" s="155"/>
      <c r="AB943" s="155"/>
    </row>
    <row r="944" spans="1:28" ht="15.75" customHeight="1" x14ac:dyDescent="0.25">
      <c r="A944" s="155"/>
      <c r="B944" s="155"/>
      <c r="C944" s="155"/>
      <c r="D944" s="155"/>
      <c r="E944" s="155"/>
      <c r="F944" s="122"/>
      <c r="G944" s="155"/>
      <c r="H944" s="155"/>
      <c r="I944" s="155"/>
      <c r="J944" s="155"/>
      <c r="K944" s="155"/>
      <c r="L944" s="155"/>
      <c r="M944" s="155"/>
      <c r="N944" s="155"/>
      <c r="O944" s="155"/>
      <c r="P944" s="155"/>
      <c r="Q944" s="155"/>
      <c r="R944" s="155"/>
      <c r="S944" s="155"/>
      <c r="T944" s="155"/>
      <c r="U944" s="155"/>
      <c r="V944" s="155"/>
      <c r="W944" s="155"/>
      <c r="X944" s="155"/>
      <c r="Y944" s="155"/>
      <c r="Z944" s="155"/>
      <c r="AA944" s="155"/>
      <c r="AB944" s="155"/>
    </row>
    <row r="945" spans="1:28" ht="15.75" customHeight="1" x14ac:dyDescent="0.25">
      <c r="A945" s="155"/>
      <c r="B945" s="155"/>
      <c r="C945" s="155"/>
      <c r="D945" s="155"/>
      <c r="E945" s="155"/>
      <c r="F945" s="122"/>
      <c r="G945" s="155"/>
      <c r="H945" s="155"/>
      <c r="I945" s="155"/>
      <c r="J945" s="155"/>
      <c r="K945" s="155"/>
      <c r="L945" s="155"/>
      <c r="M945" s="155"/>
      <c r="N945" s="155"/>
      <c r="O945" s="155"/>
      <c r="P945" s="155"/>
      <c r="Q945" s="155"/>
      <c r="R945" s="155"/>
      <c r="S945" s="155"/>
      <c r="T945" s="155"/>
      <c r="U945" s="155"/>
      <c r="V945" s="155"/>
      <c r="W945" s="155"/>
      <c r="X945" s="155"/>
      <c r="Y945" s="155"/>
      <c r="Z945" s="155"/>
      <c r="AA945" s="155"/>
      <c r="AB945" s="155"/>
    </row>
    <row r="946" spans="1:28" ht="15.75" customHeight="1" x14ac:dyDescent="0.25">
      <c r="A946" s="155"/>
      <c r="B946" s="155"/>
      <c r="C946" s="155"/>
      <c r="D946" s="155"/>
      <c r="E946" s="155"/>
      <c r="F946" s="122"/>
      <c r="G946" s="155"/>
      <c r="H946" s="155"/>
      <c r="I946" s="155"/>
      <c r="J946" s="155"/>
      <c r="K946" s="155"/>
      <c r="L946" s="155"/>
      <c r="M946" s="155"/>
      <c r="N946" s="155"/>
      <c r="O946" s="155"/>
      <c r="P946" s="155"/>
      <c r="Q946" s="155"/>
      <c r="R946" s="155"/>
      <c r="S946" s="155"/>
      <c r="T946" s="155"/>
      <c r="U946" s="155"/>
      <c r="V946" s="155"/>
      <c r="W946" s="155"/>
      <c r="X946" s="155"/>
      <c r="Y946" s="155"/>
      <c r="Z946" s="155"/>
      <c r="AA946" s="155"/>
      <c r="AB946" s="155"/>
    </row>
    <row r="947" spans="1:28" ht="15.75" customHeight="1" x14ac:dyDescent="0.25">
      <c r="A947" s="155"/>
      <c r="B947" s="155"/>
      <c r="C947" s="155"/>
      <c r="D947" s="155"/>
      <c r="E947" s="155"/>
      <c r="F947" s="122"/>
      <c r="G947" s="155"/>
      <c r="H947" s="155"/>
      <c r="I947" s="155"/>
      <c r="J947" s="155"/>
      <c r="K947" s="155"/>
      <c r="L947" s="155"/>
      <c r="M947" s="155"/>
      <c r="N947" s="155"/>
      <c r="O947" s="155"/>
      <c r="P947" s="155"/>
      <c r="Q947" s="155"/>
      <c r="R947" s="155"/>
      <c r="S947" s="155"/>
      <c r="T947" s="155"/>
      <c r="U947" s="155"/>
      <c r="V947" s="155"/>
      <c r="W947" s="155"/>
      <c r="X947" s="155"/>
      <c r="Y947" s="155"/>
      <c r="Z947" s="155"/>
      <c r="AA947" s="155"/>
      <c r="AB947" s="155"/>
    </row>
    <row r="948" spans="1:28" ht="15.75" customHeight="1" x14ac:dyDescent="0.25">
      <c r="A948" s="155"/>
      <c r="B948" s="155"/>
      <c r="C948" s="155"/>
      <c r="D948" s="155"/>
      <c r="E948" s="155"/>
      <c r="F948" s="122"/>
      <c r="G948" s="155"/>
      <c r="H948" s="155"/>
      <c r="I948" s="155"/>
      <c r="J948" s="155"/>
      <c r="K948" s="155"/>
      <c r="L948" s="155"/>
      <c r="M948" s="155"/>
      <c r="N948" s="155"/>
      <c r="O948" s="155"/>
      <c r="P948" s="155"/>
      <c r="Q948" s="155"/>
      <c r="R948" s="155"/>
      <c r="S948" s="155"/>
      <c r="T948" s="155"/>
      <c r="U948" s="155"/>
      <c r="V948" s="155"/>
      <c r="W948" s="155"/>
      <c r="X948" s="155"/>
      <c r="Y948" s="155"/>
      <c r="Z948" s="155"/>
      <c r="AA948" s="155"/>
      <c r="AB948" s="155"/>
    </row>
    <row r="949" spans="1:28" ht="15.75" customHeight="1" x14ac:dyDescent="0.25">
      <c r="A949" s="155"/>
      <c r="B949" s="155"/>
      <c r="C949" s="155"/>
      <c r="D949" s="155"/>
      <c r="E949" s="155"/>
      <c r="F949" s="122"/>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row>
    <row r="950" spans="1:28" ht="15.75" customHeight="1" x14ac:dyDescent="0.25">
      <c r="A950" s="155"/>
      <c r="B950" s="155"/>
      <c r="C950" s="155"/>
      <c r="D950" s="155"/>
      <c r="E950" s="155"/>
      <c r="F950" s="122"/>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row>
    <row r="951" spans="1:28" ht="15.75" customHeight="1" x14ac:dyDescent="0.25">
      <c r="A951" s="155"/>
      <c r="B951" s="155"/>
      <c r="C951" s="155"/>
      <c r="D951" s="155"/>
      <c r="E951" s="155"/>
      <c r="F951" s="122"/>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row>
    <row r="952" spans="1:28" ht="15.75" customHeight="1" x14ac:dyDescent="0.25">
      <c r="A952" s="155"/>
      <c r="B952" s="155"/>
      <c r="C952" s="155"/>
      <c r="D952" s="155"/>
      <c r="E952" s="155"/>
      <c r="F952" s="122"/>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row>
    <row r="953" spans="1:28" ht="15.75" customHeight="1" x14ac:dyDescent="0.25">
      <c r="A953" s="155"/>
      <c r="B953" s="155"/>
      <c r="C953" s="155"/>
      <c r="D953" s="155"/>
      <c r="E953" s="155"/>
      <c r="F953" s="122"/>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row>
    <row r="954" spans="1:28" ht="15.75" customHeight="1" x14ac:dyDescent="0.25">
      <c r="A954" s="155"/>
      <c r="B954" s="155"/>
      <c r="C954" s="155"/>
      <c r="D954" s="155"/>
      <c r="E954" s="155"/>
      <c r="F954" s="122"/>
      <c r="G954" s="155"/>
      <c r="H954" s="155"/>
      <c r="I954" s="155"/>
      <c r="J954" s="155"/>
      <c r="K954" s="155"/>
      <c r="L954" s="155"/>
      <c r="M954" s="155"/>
      <c r="N954" s="155"/>
      <c r="O954" s="155"/>
      <c r="P954" s="155"/>
      <c r="Q954" s="155"/>
      <c r="R954" s="155"/>
      <c r="S954" s="155"/>
      <c r="T954" s="155"/>
      <c r="U954" s="155"/>
      <c r="V954" s="155"/>
      <c r="W954" s="155"/>
      <c r="X954" s="155"/>
      <c r="Y954" s="155"/>
      <c r="Z954" s="155"/>
      <c r="AA954" s="155"/>
      <c r="AB954" s="155"/>
    </row>
    <row r="955" spans="1:28" ht="15.75" customHeight="1" x14ac:dyDescent="0.25">
      <c r="A955" s="155"/>
      <c r="B955" s="155"/>
      <c r="C955" s="155"/>
      <c r="D955" s="155"/>
      <c r="E955" s="155"/>
      <c r="F955" s="122"/>
      <c r="G955" s="155"/>
      <c r="H955" s="155"/>
      <c r="I955" s="155"/>
      <c r="J955" s="155"/>
      <c r="K955" s="155"/>
      <c r="L955" s="155"/>
      <c r="M955" s="155"/>
      <c r="N955" s="155"/>
      <c r="O955" s="155"/>
      <c r="P955" s="155"/>
      <c r="Q955" s="155"/>
      <c r="R955" s="155"/>
      <c r="S955" s="155"/>
      <c r="T955" s="155"/>
      <c r="U955" s="155"/>
      <c r="V955" s="155"/>
      <c r="W955" s="155"/>
      <c r="X955" s="155"/>
      <c r="Y955" s="155"/>
      <c r="Z955" s="155"/>
      <c r="AA955" s="155"/>
      <c r="AB955" s="155"/>
    </row>
    <row r="956" spans="1:28" ht="15.75" customHeight="1" x14ac:dyDescent="0.25">
      <c r="A956" s="155"/>
      <c r="B956" s="155"/>
      <c r="C956" s="155"/>
      <c r="D956" s="155"/>
      <c r="E956" s="155"/>
      <c r="F956" s="122"/>
      <c r="G956" s="155"/>
      <c r="H956" s="155"/>
      <c r="I956" s="155"/>
      <c r="J956" s="155"/>
      <c r="K956" s="155"/>
      <c r="L956" s="155"/>
      <c r="M956" s="155"/>
      <c r="N956" s="155"/>
      <c r="O956" s="155"/>
      <c r="P956" s="155"/>
      <c r="Q956" s="155"/>
      <c r="R956" s="155"/>
      <c r="S956" s="155"/>
      <c r="T956" s="155"/>
      <c r="U956" s="155"/>
      <c r="V956" s="155"/>
      <c r="W956" s="155"/>
      <c r="X956" s="155"/>
      <c r="Y956" s="155"/>
      <c r="Z956" s="155"/>
      <c r="AA956" s="155"/>
      <c r="AB956" s="155"/>
    </row>
    <row r="957" spans="1:28" ht="15.75" customHeight="1" x14ac:dyDescent="0.25">
      <c r="A957" s="155"/>
      <c r="B957" s="155"/>
      <c r="C957" s="155"/>
      <c r="D957" s="155"/>
      <c r="E957" s="155"/>
      <c r="F957" s="122"/>
      <c r="G957" s="155"/>
      <c r="H957" s="155"/>
      <c r="I957" s="155"/>
      <c r="J957" s="155"/>
      <c r="K957" s="155"/>
      <c r="L957" s="155"/>
      <c r="M957" s="155"/>
      <c r="N957" s="155"/>
      <c r="O957" s="155"/>
      <c r="P957" s="155"/>
      <c r="Q957" s="155"/>
      <c r="R957" s="155"/>
      <c r="S957" s="155"/>
      <c r="T957" s="155"/>
      <c r="U957" s="155"/>
      <c r="V957" s="155"/>
      <c r="W957" s="155"/>
      <c r="X957" s="155"/>
      <c r="Y957" s="155"/>
      <c r="Z957" s="155"/>
      <c r="AA957" s="155"/>
      <c r="AB957" s="155"/>
    </row>
    <row r="958" spans="1:28" ht="15.75" customHeight="1" x14ac:dyDescent="0.25">
      <c r="A958" s="155"/>
      <c r="B958" s="155"/>
      <c r="C958" s="155"/>
      <c r="D958" s="155"/>
      <c r="E958" s="155"/>
      <c r="F958" s="122"/>
      <c r="G958" s="155"/>
      <c r="H958" s="155"/>
      <c r="I958" s="155"/>
      <c r="J958" s="155"/>
      <c r="K958" s="155"/>
      <c r="L958" s="155"/>
      <c r="M958" s="155"/>
      <c r="N958" s="155"/>
      <c r="O958" s="155"/>
      <c r="P958" s="155"/>
      <c r="Q958" s="155"/>
      <c r="R958" s="155"/>
      <c r="S958" s="155"/>
      <c r="T958" s="155"/>
      <c r="U958" s="155"/>
      <c r="V958" s="155"/>
      <c r="W958" s="155"/>
      <c r="X958" s="155"/>
      <c r="Y958" s="155"/>
      <c r="Z958" s="155"/>
      <c r="AA958" s="155"/>
      <c r="AB958" s="155"/>
    </row>
    <row r="959" spans="1:28" ht="15.75" customHeight="1" x14ac:dyDescent="0.25">
      <c r="A959" s="155"/>
      <c r="B959" s="155"/>
      <c r="C959" s="155"/>
      <c r="D959" s="155"/>
      <c r="E959" s="155"/>
      <c r="F959" s="122"/>
      <c r="G959" s="155"/>
      <c r="H959" s="155"/>
      <c r="I959" s="155"/>
      <c r="J959" s="155"/>
      <c r="K959" s="155"/>
      <c r="L959" s="155"/>
      <c r="M959" s="155"/>
      <c r="N959" s="155"/>
      <c r="O959" s="155"/>
      <c r="P959" s="155"/>
      <c r="Q959" s="155"/>
      <c r="R959" s="155"/>
      <c r="S959" s="155"/>
      <c r="T959" s="155"/>
      <c r="U959" s="155"/>
      <c r="V959" s="155"/>
      <c r="W959" s="155"/>
      <c r="X959" s="155"/>
      <c r="Y959" s="155"/>
      <c r="Z959" s="155"/>
      <c r="AA959" s="155"/>
      <c r="AB959" s="155"/>
    </row>
    <row r="960" spans="1:28" ht="15.75" customHeight="1" x14ac:dyDescent="0.25">
      <c r="A960" s="155"/>
      <c r="B960" s="155"/>
      <c r="C960" s="155"/>
      <c r="D960" s="155"/>
      <c r="E960" s="155"/>
      <c r="F960" s="122"/>
      <c r="G960" s="155"/>
      <c r="H960" s="155"/>
      <c r="I960" s="155"/>
      <c r="J960" s="155"/>
      <c r="K960" s="155"/>
      <c r="L960" s="155"/>
      <c r="M960" s="155"/>
      <c r="N960" s="155"/>
      <c r="O960" s="155"/>
      <c r="P960" s="155"/>
      <c r="Q960" s="155"/>
      <c r="R960" s="155"/>
      <c r="S960" s="155"/>
      <c r="T960" s="155"/>
      <c r="U960" s="155"/>
      <c r="V960" s="155"/>
      <c r="W960" s="155"/>
      <c r="X960" s="155"/>
      <c r="Y960" s="155"/>
      <c r="Z960" s="155"/>
      <c r="AA960" s="155"/>
      <c r="AB960" s="155"/>
    </row>
    <row r="961" spans="1:28" ht="15.75" customHeight="1" x14ac:dyDescent="0.25">
      <c r="A961" s="155"/>
      <c r="B961" s="155"/>
      <c r="C961" s="155"/>
      <c r="D961" s="155"/>
      <c r="E961" s="155"/>
      <c r="F961" s="122"/>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row>
    <row r="962" spans="1:28" ht="15.75" customHeight="1" x14ac:dyDescent="0.25">
      <c r="A962" s="155"/>
      <c r="B962" s="155"/>
      <c r="C962" s="155"/>
      <c r="D962" s="155"/>
      <c r="E962" s="155"/>
      <c r="F962" s="122"/>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row>
    <row r="963" spans="1:28" ht="15.75" customHeight="1" x14ac:dyDescent="0.25">
      <c r="A963" s="155"/>
      <c r="B963" s="155"/>
      <c r="C963" s="155"/>
      <c r="D963" s="155"/>
      <c r="E963" s="155"/>
      <c r="F963" s="122"/>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row>
    <row r="964" spans="1:28" ht="15.75" customHeight="1" x14ac:dyDescent="0.25">
      <c r="A964" s="155"/>
      <c r="B964" s="155"/>
      <c r="C964" s="155"/>
      <c r="D964" s="155"/>
      <c r="E964" s="155"/>
      <c r="F964" s="122"/>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row>
    <row r="965" spans="1:28" ht="15.75" customHeight="1" x14ac:dyDescent="0.25">
      <c r="A965" s="155"/>
      <c r="B965" s="155"/>
      <c r="C965" s="155"/>
      <c r="D965" s="155"/>
      <c r="E965" s="155"/>
      <c r="F965" s="122"/>
      <c r="G965" s="155"/>
      <c r="H965" s="155"/>
      <c r="I965" s="155"/>
      <c r="J965" s="155"/>
      <c r="K965" s="155"/>
      <c r="L965" s="155"/>
      <c r="M965" s="155"/>
      <c r="N965" s="155"/>
      <c r="O965" s="155"/>
      <c r="P965" s="155"/>
      <c r="Q965" s="155"/>
      <c r="R965" s="155"/>
      <c r="S965" s="155"/>
      <c r="T965" s="155"/>
      <c r="U965" s="155"/>
      <c r="V965" s="155"/>
      <c r="W965" s="155"/>
      <c r="X965" s="155"/>
      <c r="Y965" s="155"/>
      <c r="Z965" s="155"/>
      <c r="AA965" s="155"/>
      <c r="AB965" s="155"/>
    </row>
    <row r="966" spans="1:28" ht="15.75" customHeight="1" x14ac:dyDescent="0.25">
      <c r="A966" s="155"/>
      <c r="B966" s="155"/>
      <c r="C966" s="155"/>
      <c r="D966" s="155"/>
      <c r="E966" s="155"/>
      <c r="F966" s="122"/>
      <c r="G966" s="155"/>
      <c r="H966" s="155"/>
      <c r="I966" s="155"/>
      <c r="J966" s="155"/>
      <c r="K966" s="155"/>
      <c r="L966" s="155"/>
      <c r="M966" s="155"/>
      <c r="N966" s="155"/>
      <c r="O966" s="155"/>
      <c r="P966" s="155"/>
      <c r="Q966" s="155"/>
      <c r="R966" s="155"/>
      <c r="S966" s="155"/>
      <c r="T966" s="155"/>
      <c r="U966" s="155"/>
      <c r="V966" s="155"/>
      <c r="W966" s="155"/>
      <c r="X966" s="155"/>
      <c r="Y966" s="155"/>
      <c r="Z966" s="155"/>
      <c r="AA966" s="155"/>
      <c r="AB966" s="155"/>
    </row>
    <row r="967" spans="1:28" ht="15.75" customHeight="1" x14ac:dyDescent="0.25">
      <c r="A967" s="155"/>
      <c r="B967" s="155"/>
      <c r="C967" s="155"/>
      <c r="D967" s="155"/>
      <c r="E967" s="155"/>
      <c r="F967" s="122"/>
      <c r="G967" s="155"/>
      <c r="H967" s="155"/>
      <c r="I967" s="155"/>
      <c r="J967" s="155"/>
      <c r="K967" s="155"/>
      <c r="L967" s="155"/>
      <c r="M967" s="155"/>
      <c r="N967" s="155"/>
      <c r="O967" s="155"/>
      <c r="P967" s="155"/>
      <c r="Q967" s="155"/>
      <c r="R967" s="155"/>
      <c r="S967" s="155"/>
      <c r="T967" s="155"/>
      <c r="U967" s="155"/>
      <c r="V967" s="155"/>
      <c r="W967" s="155"/>
      <c r="X967" s="155"/>
      <c r="Y967" s="155"/>
      <c r="Z967" s="155"/>
      <c r="AA967" s="155"/>
      <c r="AB967" s="155"/>
    </row>
    <row r="968" spans="1:28" ht="15.75" customHeight="1" x14ac:dyDescent="0.25">
      <c r="A968" s="155"/>
      <c r="B968" s="155"/>
      <c r="C968" s="155"/>
      <c r="D968" s="155"/>
      <c r="E968" s="155"/>
      <c r="F968" s="122"/>
      <c r="G968" s="155"/>
      <c r="H968" s="155"/>
      <c r="I968" s="155"/>
      <c r="J968" s="155"/>
      <c r="K968" s="155"/>
      <c r="L968" s="155"/>
      <c r="M968" s="155"/>
      <c r="N968" s="155"/>
      <c r="O968" s="155"/>
      <c r="P968" s="155"/>
      <c r="Q968" s="155"/>
      <c r="R968" s="155"/>
      <c r="S968" s="155"/>
      <c r="T968" s="155"/>
      <c r="U968" s="155"/>
      <c r="V968" s="155"/>
      <c r="W968" s="155"/>
      <c r="X968" s="155"/>
      <c r="Y968" s="155"/>
      <c r="Z968" s="155"/>
      <c r="AA968" s="155"/>
      <c r="AB968" s="155"/>
    </row>
    <row r="969" spans="1:28" ht="15.75" customHeight="1" x14ac:dyDescent="0.25">
      <c r="A969" s="155"/>
      <c r="B969" s="155"/>
      <c r="C969" s="155"/>
      <c r="D969" s="155"/>
      <c r="E969" s="155"/>
      <c r="F969" s="122"/>
      <c r="G969" s="155"/>
      <c r="H969" s="155"/>
      <c r="I969" s="155"/>
      <c r="J969" s="155"/>
      <c r="K969" s="155"/>
      <c r="L969" s="155"/>
      <c r="M969" s="155"/>
      <c r="N969" s="155"/>
      <c r="O969" s="155"/>
      <c r="P969" s="155"/>
      <c r="Q969" s="155"/>
      <c r="R969" s="155"/>
      <c r="S969" s="155"/>
      <c r="T969" s="155"/>
      <c r="U969" s="155"/>
      <c r="V969" s="155"/>
      <c r="W969" s="155"/>
      <c r="X969" s="155"/>
      <c r="Y969" s="155"/>
      <c r="Z969" s="155"/>
      <c r="AA969" s="155"/>
      <c r="AB969" s="155"/>
    </row>
    <row r="970" spans="1:28" ht="15.75" customHeight="1" x14ac:dyDescent="0.25">
      <c r="A970" s="155"/>
      <c r="B970" s="155"/>
      <c r="C970" s="155"/>
      <c r="D970" s="155"/>
      <c r="E970" s="155"/>
      <c r="F970" s="122"/>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row>
    <row r="971" spans="1:28" ht="15.75" customHeight="1" x14ac:dyDescent="0.25">
      <c r="A971" s="155"/>
      <c r="B971" s="155"/>
      <c r="C971" s="155"/>
      <c r="D971" s="155"/>
      <c r="E971" s="155"/>
      <c r="F971" s="122"/>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row>
    <row r="972" spans="1:28" ht="15.75" customHeight="1" x14ac:dyDescent="0.25">
      <c r="A972" s="155"/>
      <c r="B972" s="155"/>
      <c r="C972" s="155"/>
      <c r="D972" s="155"/>
      <c r="E972" s="155"/>
      <c r="F972" s="122"/>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row>
    <row r="973" spans="1:28" ht="15.75" customHeight="1" x14ac:dyDescent="0.25">
      <c r="A973" s="155"/>
      <c r="B973" s="155"/>
      <c r="C973" s="155"/>
      <c r="D973" s="155"/>
      <c r="E973" s="155"/>
      <c r="F973" s="122"/>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row>
    <row r="974" spans="1:28" ht="15.75" customHeight="1" x14ac:dyDescent="0.25">
      <c r="A974" s="155"/>
      <c r="B974" s="155"/>
      <c r="C974" s="155"/>
      <c r="D974" s="155"/>
      <c r="E974" s="155"/>
      <c r="F974" s="122"/>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row>
    <row r="975" spans="1:28" ht="15.75" customHeight="1" x14ac:dyDescent="0.25">
      <c r="A975" s="155"/>
      <c r="B975" s="155"/>
      <c r="C975" s="155"/>
      <c r="D975" s="155"/>
      <c r="E975" s="155"/>
      <c r="F975" s="122"/>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row>
    <row r="976" spans="1:28" ht="15.75" customHeight="1" x14ac:dyDescent="0.25">
      <c r="A976" s="155"/>
      <c r="B976" s="155"/>
      <c r="C976" s="155"/>
      <c r="D976" s="155"/>
      <c r="E976" s="155"/>
      <c r="F976" s="122"/>
      <c r="G976" s="155"/>
      <c r="H976" s="155"/>
      <c r="I976" s="155"/>
      <c r="J976" s="155"/>
      <c r="K976" s="155"/>
      <c r="L976" s="155"/>
      <c r="M976" s="155"/>
      <c r="N976" s="155"/>
      <c r="O976" s="155"/>
      <c r="P976" s="155"/>
      <c r="Q976" s="155"/>
      <c r="R976" s="155"/>
      <c r="S976" s="155"/>
      <c r="T976" s="155"/>
      <c r="U976" s="155"/>
      <c r="V976" s="155"/>
      <c r="W976" s="155"/>
      <c r="X976" s="155"/>
      <c r="Y976" s="155"/>
      <c r="Z976" s="155"/>
      <c r="AA976" s="155"/>
      <c r="AB976" s="155"/>
    </row>
    <row r="977" spans="1:28" ht="15.75" customHeight="1" x14ac:dyDescent="0.25">
      <c r="A977" s="155"/>
      <c r="B977" s="155"/>
      <c r="C977" s="155"/>
      <c r="D977" s="155"/>
      <c r="E977" s="155"/>
      <c r="F977" s="122"/>
      <c r="G977" s="155"/>
      <c r="H977" s="155"/>
      <c r="I977" s="155"/>
      <c r="J977" s="155"/>
      <c r="K977" s="155"/>
      <c r="L977" s="155"/>
      <c r="M977" s="155"/>
      <c r="N977" s="155"/>
      <c r="O977" s="155"/>
      <c r="P977" s="155"/>
      <c r="Q977" s="155"/>
      <c r="R977" s="155"/>
      <c r="S977" s="155"/>
      <c r="T977" s="155"/>
      <c r="U977" s="155"/>
      <c r="V977" s="155"/>
      <c r="W977" s="155"/>
      <c r="X977" s="155"/>
      <c r="Y977" s="155"/>
      <c r="Z977" s="155"/>
      <c r="AA977" s="155"/>
      <c r="AB977" s="155"/>
    </row>
    <row r="978" spans="1:28" ht="15.75" customHeight="1" x14ac:dyDescent="0.25">
      <c r="A978" s="155"/>
      <c r="B978" s="155"/>
      <c r="C978" s="155"/>
      <c r="D978" s="155"/>
      <c r="E978" s="155"/>
      <c r="F978" s="122"/>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row>
    <row r="979" spans="1:28" ht="15.75" customHeight="1" x14ac:dyDescent="0.25">
      <c r="A979" s="155"/>
      <c r="B979" s="155"/>
      <c r="C979" s="155"/>
      <c r="D979" s="155"/>
      <c r="E979" s="155"/>
      <c r="F979" s="122"/>
      <c r="G979" s="155"/>
      <c r="H979" s="155"/>
      <c r="I979" s="155"/>
      <c r="J979" s="155"/>
      <c r="K979" s="155"/>
      <c r="L979" s="155"/>
      <c r="M979" s="155"/>
      <c r="N979" s="155"/>
      <c r="O979" s="155"/>
      <c r="P979" s="155"/>
      <c r="Q979" s="155"/>
      <c r="R979" s="155"/>
      <c r="S979" s="155"/>
      <c r="T979" s="155"/>
      <c r="U979" s="155"/>
      <c r="V979" s="155"/>
      <c r="W979" s="155"/>
      <c r="X979" s="155"/>
      <c r="Y979" s="155"/>
      <c r="Z979" s="155"/>
      <c r="AA979" s="155"/>
      <c r="AB979" s="155"/>
    </row>
    <row r="980" spans="1:28" ht="15.75" customHeight="1" x14ac:dyDescent="0.25">
      <c r="A980" s="155"/>
      <c r="B980" s="155"/>
      <c r="C980" s="155"/>
      <c r="D980" s="155"/>
      <c r="E980" s="155"/>
      <c r="F980" s="122"/>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row>
    <row r="981" spans="1:28" ht="15.75" customHeight="1" x14ac:dyDescent="0.25">
      <c r="A981" s="155"/>
      <c r="B981" s="155"/>
      <c r="C981" s="155"/>
      <c r="D981" s="155"/>
      <c r="E981" s="155"/>
      <c r="F981" s="122"/>
      <c r="G981" s="155"/>
      <c r="H981" s="155"/>
      <c r="I981" s="155"/>
      <c r="J981" s="155"/>
      <c r="K981" s="155"/>
      <c r="L981" s="155"/>
      <c r="M981" s="155"/>
      <c r="N981" s="155"/>
      <c r="O981" s="155"/>
      <c r="P981" s="155"/>
      <c r="Q981" s="155"/>
      <c r="R981" s="155"/>
      <c r="S981" s="155"/>
      <c r="T981" s="155"/>
      <c r="U981" s="155"/>
      <c r="V981" s="155"/>
      <c r="W981" s="155"/>
      <c r="X981" s="155"/>
      <c r="Y981" s="155"/>
      <c r="Z981" s="155"/>
      <c r="AA981" s="155"/>
      <c r="AB981" s="155"/>
    </row>
    <row r="982" spans="1:28" ht="15.75" customHeight="1" x14ac:dyDescent="0.25">
      <c r="A982" s="155"/>
      <c r="B982" s="155"/>
      <c r="C982" s="155"/>
      <c r="D982" s="155"/>
      <c r="E982" s="155"/>
      <c r="F982" s="122"/>
      <c r="G982" s="155"/>
      <c r="H982" s="155"/>
      <c r="I982" s="155"/>
      <c r="J982" s="155"/>
      <c r="K982" s="155"/>
      <c r="L982" s="155"/>
      <c r="M982" s="155"/>
      <c r="N982" s="155"/>
      <c r="O982" s="155"/>
      <c r="P982" s="155"/>
      <c r="Q982" s="155"/>
      <c r="R982" s="155"/>
      <c r="S982" s="155"/>
      <c r="T982" s="155"/>
      <c r="U982" s="155"/>
      <c r="V982" s="155"/>
      <c r="W982" s="155"/>
      <c r="X982" s="155"/>
      <c r="Y982" s="155"/>
      <c r="Z982" s="155"/>
      <c r="AA982" s="155"/>
      <c r="AB982" s="155"/>
    </row>
    <row r="983" spans="1:28" ht="15.75" customHeight="1" x14ac:dyDescent="0.25">
      <c r="A983" s="155"/>
      <c r="B983" s="155"/>
      <c r="C983" s="155"/>
      <c r="D983" s="155"/>
      <c r="E983" s="155"/>
      <c r="F983" s="122"/>
      <c r="G983" s="155"/>
      <c r="H983" s="155"/>
      <c r="I983" s="155"/>
      <c r="J983" s="155"/>
      <c r="K983" s="155"/>
      <c r="L983" s="155"/>
      <c r="M983" s="155"/>
      <c r="N983" s="155"/>
      <c r="O983" s="155"/>
      <c r="P983" s="155"/>
      <c r="Q983" s="155"/>
      <c r="R983" s="155"/>
      <c r="S983" s="155"/>
      <c r="T983" s="155"/>
      <c r="U983" s="155"/>
      <c r="V983" s="155"/>
      <c r="W983" s="155"/>
      <c r="X983" s="155"/>
      <c r="Y983" s="155"/>
      <c r="Z983" s="155"/>
      <c r="AA983" s="155"/>
      <c r="AB983" s="155"/>
    </row>
    <row r="984" spans="1:28" ht="15.75" customHeight="1" x14ac:dyDescent="0.25">
      <c r="A984" s="155"/>
      <c r="B984" s="155"/>
      <c r="C984" s="155"/>
      <c r="D984" s="155"/>
      <c r="E984" s="155"/>
      <c r="F984" s="122"/>
      <c r="G984" s="155"/>
      <c r="H984" s="155"/>
      <c r="I984" s="155"/>
      <c r="J984" s="155"/>
      <c r="K984" s="155"/>
      <c r="L984" s="155"/>
      <c r="M984" s="155"/>
      <c r="N984" s="155"/>
      <c r="O984" s="155"/>
      <c r="P984" s="155"/>
      <c r="Q984" s="155"/>
      <c r="R984" s="155"/>
      <c r="S984" s="155"/>
      <c r="T984" s="155"/>
      <c r="U984" s="155"/>
      <c r="V984" s="155"/>
      <c r="W984" s="155"/>
      <c r="X984" s="155"/>
      <c r="Y984" s="155"/>
      <c r="Z984" s="155"/>
      <c r="AA984" s="155"/>
      <c r="AB984" s="155"/>
    </row>
    <row r="985" spans="1:28" ht="15.75" customHeight="1" x14ac:dyDescent="0.25">
      <c r="A985" s="155"/>
      <c r="B985" s="155"/>
      <c r="C985" s="155"/>
      <c r="D985" s="155"/>
      <c r="E985" s="155"/>
      <c r="F985" s="122"/>
      <c r="G985" s="155"/>
      <c r="H985" s="155"/>
      <c r="I985" s="155"/>
      <c r="J985" s="155"/>
      <c r="K985" s="155"/>
      <c r="L985" s="155"/>
      <c r="M985" s="155"/>
      <c r="N985" s="155"/>
      <c r="O985" s="155"/>
      <c r="P985" s="155"/>
      <c r="Q985" s="155"/>
      <c r="R985" s="155"/>
      <c r="S985" s="155"/>
      <c r="T985" s="155"/>
      <c r="U985" s="155"/>
      <c r="V985" s="155"/>
      <c r="W985" s="155"/>
      <c r="X985" s="155"/>
      <c r="Y985" s="155"/>
      <c r="Z985" s="155"/>
      <c r="AA985" s="155"/>
      <c r="AB985" s="155"/>
    </row>
    <row r="986" spans="1:28" ht="15.75" customHeight="1" x14ac:dyDescent="0.25">
      <c r="A986" s="155"/>
      <c r="B986" s="155"/>
      <c r="C986" s="155"/>
      <c r="D986" s="155"/>
      <c r="E986" s="155"/>
      <c r="F986" s="122"/>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row>
    <row r="987" spans="1:28" ht="15.75" customHeight="1" x14ac:dyDescent="0.25">
      <c r="A987" s="155"/>
      <c r="B987" s="155"/>
      <c r="C987" s="155"/>
      <c r="D987" s="155"/>
      <c r="E987" s="155"/>
      <c r="F987" s="122"/>
      <c r="G987" s="155"/>
      <c r="H987" s="155"/>
      <c r="I987" s="155"/>
      <c r="J987" s="155"/>
      <c r="K987" s="155"/>
      <c r="L987" s="155"/>
      <c r="M987" s="155"/>
      <c r="N987" s="155"/>
      <c r="O987" s="155"/>
      <c r="P987" s="155"/>
      <c r="Q987" s="155"/>
      <c r="R987" s="155"/>
      <c r="S987" s="155"/>
      <c r="T987" s="155"/>
      <c r="U987" s="155"/>
      <c r="V987" s="155"/>
      <c r="W987" s="155"/>
      <c r="X987" s="155"/>
      <c r="Y987" s="155"/>
      <c r="Z987" s="155"/>
      <c r="AA987" s="155"/>
      <c r="AB987" s="155"/>
    </row>
    <row r="988" spans="1:28" ht="15.75" customHeight="1" x14ac:dyDescent="0.25">
      <c r="A988" s="155"/>
      <c r="B988" s="155"/>
      <c r="C988" s="155"/>
      <c r="D988" s="155"/>
      <c r="E988" s="155"/>
      <c r="F988" s="122"/>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row>
    <row r="989" spans="1:28" ht="15.75" customHeight="1" x14ac:dyDescent="0.25">
      <c r="A989" s="155"/>
      <c r="B989" s="155"/>
      <c r="C989" s="155"/>
      <c r="D989" s="155"/>
      <c r="E989" s="155"/>
      <c r="F989" s="122"/>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row>
    <row r="990" spans="1:28" ht="15.75" customHeight="1" x14ac:dyDescent="0.25">
      <c r="A990" s="155"/>
      <c r="B990" s="155"/>
      <c r="C990" s="155"/>
      <c r="D990" s="155"/>
      <c r="E990" s="155"/>
      <c r="F990" s="122"/>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row>
    <row r="991" spans="1:28" ht="15.75" customHeight="1" x14ac:dyDescent="0.25">
      <c r="A991" s="155"/>
      <c r="B991" s="155"/>
      <c r="C991" s="155"/>
      <c r="D991" s="155"/>
      <c r="E991" s="155"/>
      <c r="F991" s="122"/>
      <c r="G991" s="155"/>
      <c r="H991" s="155"/>
      <c r="I991" s="155"/>
      <c r="J991" s="155"/>
      <c r="K991" s="155"/>
      <c r="L991" s="155"/>
      <c r="M991" s="155"/>
      <c r="N991" s="155"/>
      <c r="O991" s="155"/>
      <c r="P991" s="155"/>
      <c r="Q991" s="155"/>
      <c r="R991" s="155"/>
      <c r="S991" s="155"/>
      <c r="T991" s="155"/>
      <c r="U991" s="155"/>
      <c r="V991" s="155"/>
      <c r="W991" s="155"/>
      <c r="X991" s="155"/>
      <c r="Y991" s="155"/>
      <c r="Z991" s="155"/>
      <c r="AA991" s="155"/>
      <c r="AB991" s="155"/>
    </row>
    <row r="992" spans="1:28" ht="15.75" customHeight="1" x14ac:dyDescent="0.25">
      <c r="A992" s="155"/>
      <c r="B992" s="155"/>
      <c r="C992" s="155"/>
      <c r="D992" s="155"/>
      <c r="E992" s="155"/>
      <c r="F992" s="122"/>
      <c r="G992" s="155"/>
      <c r="H992" s="155"/>
      <c r="I992" s="155"/>
      <c r="J992" s="155"/>
      <c r="K992" s="155"/>
      <c r="L992" s="155"/>
      <c r="M992" s="155"/>
      <c r="N992" s="155"/>
      <c r="O992" s="155"/>
      <c r="P992" s="155"/>
      <c r="Q992" s="155"/>
      <c r="R992" s="155"/>
      <c r="S992" s="155"/>
      <c r="T992" s="155"/>
      <c r="U992" s="155"/>
      <c r="V992" s="155"/>
      <c r="W992" s="155"/>
      <c r="X992" s="155"/>
      <c r="Y992" s="155"/>
      <c r="Z992" s="155"/>
      <c r="AA992" s="155"/>
      <c r="AB992" s="155"/>
    </row>
    <row r="993" spans="1:28" ht="15.75" customHeight="1" x14ac:dyDescent="0.25">
      <c r="A993" s="155"/>
      <c r="B993" s="155"/>
      <c r="C993" s="155"/>
      <c r="D993" s="155"/>
      <c r="E993" s="155"/>
      <c r="F993" s="122"/>
      <c r="G993" s="155"/>
      <c r="H993" s="155"/>
      <c r="I993" s="155"/>
      <c r="J993" s="155"/>
      <c r="K993" s="155"/>
      <c r="L993" s="155"/>
      <c r="M993" s="155"/>
      <c r="N993" s="155"/>
      <c r="O993" s="155"/>
      <c r="P993" s="155"/>
      <c r="Q993" s="155"/>
      <c r="R993" s="155"/>
      <c r="S993" s="155"/>
      <c r="T993" s="155"/>
      <c r="U993" s="155"/>
      <c r="V993" s="155"/>
      <c r="W993" s="155"/>
      <c r="X993" s="155"/>
      <c r="Y993" s="155"/>
      <c r="Z993" s="155"/>
      <c r="AA993" s="155"/>
      <c r="AB993" s="155"/>
    </row>
    <row r="994" spans="1:28" ht="15.75" customHeight="1" x14ac:dyDescent="0.25">
      <c r="A994" s="155"/>
      <c r="B994" s="155"/>
      <c r="C994" s="155"/>
      <c r="D994" s="155"/>
      <c r="E994" s="155"/>
      <c r="F994" s="122"/>
      <c r="G994" s="155"/>
      <c r="H994" s="155"/>
      <c r="I994" s="155"/>
      <c r="J994" s="155"/>
      <c r="K994" s="155"/>
      <c r="L994" s="155"/>
      <c r="M994" s="155"/>
      <c r="N994" s="155"/>
      <c r="O994" s="155"/>
      <c r="P994" s="155"/>
      <c r="Q994" s="155"/>
      <c r="R994" s="155"/>
      <c r="S994" s="155"/>
      <c r="T994" s="155"/>
      <c r="U994" s="155"/>
      <c r="V994" s="155"/>
      <c r="W994" s="155"/>
      <c r="X994" s="155"/>
      <c r="Y994" s="155"/>
      <c r="Z994" s="155"/>
      <c r="AA994" s="155"/>
      <c r="AB994" s="155"/>
    </row>
    <row r="995" spans="1:28" ht="15.75" customHeight="1" x14ac:dyDescent="0.25">
      <c r="A995" s="155"/>
      <c r="B995" s="155"/>
      <c r="C995" s="155"/>
      <c r="D995" s="155"/>
      <c r="E995" s="155"/>
      <c r="F995" s="122"/>
      <c r="G995" s="155"/>
      <c r="H995" s="155"/>
      <c r="I995" s="155"/>
      <c r="J995" s="155"/>
      <c r="K995" s="155"/>
      <c r="L995" s="155"/>
      <c r="M995" s="155"/>
      <c r="N995" s="155"/>
      <c r="O995" s="155"/>
      <c r="P995" s="155"/>
      <c r="Q995" s="155"/>
      <c r="R995" s="155"/>
      <c r="S995" s="155"/>
      <c r="T995" s="155"/>
      <c r="U995" s="155"/>
      <c r="V995" s="155"/>
      <c r="W995" s="155"/>
      <c r="X995" s="155"/>
      <c r="Y995" s="155"/>
      <c r="Z995" s="155"/>
      <c r="AA995" s="155"/>
      <c r="AB995" s="155"/>
    </row>
    <row r="996" spans="1:28" ht="15.75" customHeight="1" x14ac:dyDescent="0.25">
      <c r="A996" s="155"/>
      <c r="B996" s="155"/>
      <c r="C996" s="155"/>
      <c r="D996" s="155"/>
      <c r="E996" s="155"/>
      <c r="F996" s="122"/>
      <c r="G996" s="155"/>
      <c r="H996" s="155"/>
      <c r="I996" s="155"/>
      <c r="J996" s="155"/>
      <c r="K996" s="155"/>
      <c r="L996" s="155"/>
      <c r="M996" s="155"/>
      <c r="N996" s="155"/>
      <c r="O996" s="155"/>
      <c r="P996" s="155"/>
      <c r="Q996" s="155"/>
      <c r="R996" s="155"/>
      <c r="S996" s="155"/>
      <c r="T996" s="155"/>
      <c r="U996" s="155"/>
      <c r="V996" s="155"/>
      <c r="W996" s="155"/>
      <c r="X996" s="155"/>
      <c r="Y996" s="155"/>
      <c r="Z996" s="155"/>
      <c r="AA996" s="155"/>
      <c r="AB996" s="155"/>
    </row>
    <row r="997" spans="1:28" ht="15.75" customHeight="1" x14ac:dyDescent="0.25">
      <c r="A997" s="155"/>
      <c r="B997" s="155"/>
      <c r="C997" s="155"/>
      <c r="D997" s="155"/>
      <c r="E997" s="155"/>
      <c r="F997" s="122"/>
      <c r="G997" s="155"/>
      <c r="H997" s="155"/>
      <c r="I997" s="155"/>
      <c r="J997" s="155"/>
      <c r="K997" s="155"/>
      <c r="L997" s="155"/>
      <c r="M997" s="155"/>
      <c r="N997" s="155"/>
      <c r="O997" s="155"/>
      <c r="P997" s="155"/>
      <c r="Q997" s="155"/>
      <c r="R997" s="155"/>
      <c r="S997" s="155"/>
      <c r="T997" s="155"/>
      <c r="U997" s="155"/>
      <c r="V997" s="155"/>
      <c r="W997" s="155"/>
      <c r="X997" s="155"/>
      <c r="Y997" s="155"/>
      <c r="Z997" s="155"/>
      <c r="AA997" s="155"/>
      <c r="AB997" s="155"/>
    </row>
    <row r="998" spans="1:28" ht="15.75" customHeight="1" x14ac:dyDescent="0.25">
      <c r="A998" s="155"/>
      <c r="B998" s="155"/>
      <c r="C998" s="155"/>
      <c r="D998" s="155"/>
      <c r="E998" s="155"/>
      <c r="F998" s="122"/>
      <c r="G998" s="155"/>
      <c r="H998" s="155"/>
      <c r="I998" s="155"/>
      <c r="J998" s="155"/>
      <c r="K998" s="155"/>
      <c r="L998" s="155"/>
      <c r="M998" s="155"/>
      <c r="N998" s="155"/>
      <c r="O998" s="155"/>
      <c r="P998" s="155"/>
      <c r="Q998" s="155"/>
      <c r="R998" s="155"/>
      <c r="S998" s="155"/>
      <c r="T998" s="155"/>
      <c r="U998" s="155"/>
      <c r="V998" s="155"/>
      <c r="W998" s="155"/>
      <c r="X998" s="155"/>
      <c r="Y998" s="155"/>
      <c r="Z998" s="155"/>
      <c r="AA998" s="155"/>
      <c r="AB998" s="155"/>
    </row>
    <row r="999" spans="1:28" ht="15.75" customHeight="1" x14ac:dyDescent="0.25">
      <c r="A999" s="155"/>
      <c r="B999" s="155"/>
      <c r="C999" s="155"/>
      <c r="D999" s="155"/>
      <c r="E999" s="155"/>
      <c r="F999" s="122"/>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row>
    <row r="1000" spans="1:28" ht="15.75" customHeight="1" x14ac:dyDescent="0.25">
      <c r="A1000" s="155"/>
      <c r="B1000" s="155"/>
      <c r="C1000" s="155"/>
      <c r="D1000" s="155"/>
      <c r="E1000" s="155"/>
      <c r="F1000" s="122"/>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row>
    <row r="1001" spans="1:28" ht="15.75" customHeight="1" x14ac:dyDescent="0.25">
      <c r="A1001" s="155"/>
      <c r="B1001" s="155"/>
      <c r="C1001" s="155"/>
      <c r="D1001" s="155"/>
      <c r="E1001" s="155"/>
      <c r="F1001" s="122"/>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row>
    <row r="1002" spans="1:28" ht="15.75" customHeight="1" x14ac:dyDescent="0.25">
      <c r="A1002" s="155"/>
      <c r="B1002" s="155"/>
      <c r="C1002" s="155"/>
      <c r="D1002" s="155"/>
      <c r="E1002" s="155"/>
      <c r="F1002" s="122"/>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row>
    <row r="1003" spans="1:28" ht="15.75" customHeight="1" x14ac:dyDescent="0.25">
      <c r="A1003" s="155"/>
      <c r="B1003" s="155"/>
      <c r="C1003" s="155"/>
      <c r="D1003" s="155"/>
      <c r="E1003" s="155"/>
      <c r="F1003" s="122"/>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row>
    <row r="1004" spans="1:28" ht="15.75" customHeight="1" x14ac:dyDescent="0.25">
      <c r="A1004" s="155"/>
      <c r="B1004" s="155"/>
      <c r="C1004" s="155"/>
      <c r="D1004" s="155"/>
      <c r="E1004" s="155"/>
      <c r="F1004" s="122"/>
      <c r="G1004" s="155"/>
      <c r="H1004" s="155"/>
      <c r="I1004" s="155"/>
      <c r="J1004" s="155"/>
      <c r="K1004" s="155"/>
      <c r="L1004" s="155"/>
      <c r="M1004" s="155"/>
      <c r="N1004" s="155"/>
      <c r="O1004" s="155"/>
      <c r="P1004" s="155"/>
      <c r="Q1004" s="155"/>
      <c r="R1004" s="155"/>
      <c r="S1004" s="155"/>
      <c r="T1004" s="155"/>
      <c r="U1004" s="155"/>
      <c r="V1004" s="155"/>
      <c r="W1004" s="155"/>
      <c r="X1004" s="155"/>
      <c r="Y1004" s="155"/>
      <c r="Z1004" s="155"/>
      <c r="AA1004" s="155"/>
      <c r="AB1004" s="155"/>
    </row>
    <row r="1005" spans="1:28" ht="15.75" customHeight="1" x14ac:dyDescent="0.25">
      <c r="A1005" s="155"/>
      <c r="B1005" s="155"/>
      <c r="C1005" s="155"/>
      <c r="D1005" s="155"/>
      <c r="E1005" s="155"/>
      <c r="F1005" s="122"/>
      <c r="G1005" s="155"/>
      <c r="H1005" s="155"/>
      <c r="I1005" s="155"/>
      <c r="J1005" s="155"/>
      <c r="K1005" s="155"/>
      <c r="L1005" s="155"/>
      <c r="M1005" s="155"/>
      <c r="N1005" s="155"/>
      <c r="O1005" s="155"/>
      <c r="P1005" s="155"/>
      <c r="Q1005" s="155"/>
      <c r="R1005" s="155"/>
      <c r="S1005" s="155"/>
      <c r="T1005" s="155"/>
      <c r="U1005" s="155"/>
      <c r="V1005" s="155"/>
      <c r="W1005" s="155"/>
      <c r="X1005" s="155"/>
      <c r="Y1005" s="155"/>
      <c r="Z1005" s="155"/>
      <c r="AA1005" s="155"/>
      <c r="AB1005" s="155"/>
    </row>
    <row r="1006" spans="1:28" ht="15.75" customHeight="1" x14ac:dyDescent="0.25">
      <c r="A1006" s="155"/>
      <c r="B1006" s="155"/>
      <c r="C1006" s="155"/>
      <c r="D1006" s="155"/>
      <c r="E1006" s="155"/>
      <c r="F1006" s="122"/>
      <c r="G1006" s="155"/>
      <c r="H1006" s="155"/>
      <c r="I1006" s="155"/>
      <c r="J1006" s="155"/>
      <c r="K1006" s="155"/>
      <c r="L1006" s="155"/>
      <c r="M1006" s="155"/>
      <c r="N1006" s="155"/>
      <c r="O1006" s="155"/>
      <c r="P1006" s="155"/>
      <c r="Q1006" s="155"/>
      <c r="R1006" s="155"/>
      <c r="S1006" s="155"/>
      <c r="T1006" s="155"/>
      <c r="U1006" s="155"/>
      <c r="V1006" s="155"/>
      <c r="W1006" s="155"/>
      <c r="X1006" s="155"/>
      <c r="Y1006" s="155"/>
      <c r="Z1006" s="155"/>
      <c r="AA1006" s="155"/>
      <c r="AB1006" s="155"/>
    </row>
    <row r="1007" spans="1:28" ht="15.75" customHeight="1" x14ac:dyDescent="0.25">
      <c r="A1007" s="155"/>
      <c r="B1007" s="155"/>
      <c r="C1007" s="155"/>
      <c r="D1007" s="155"/>
      <c r="E1007" s="155"/>
      <c r="F1007" s="122"/>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row>
    <row r="1008" spans="1:28" ht="15.75" customHeight="1" x14ac:dyDescent="0.25">
      <c r="A1008" s="155"/>
      <c r="B1008" s="155"/>
      <c r="C1008" s="155"/>
      <c r="D1008" s="155"/>
      <c r="E1008" s="155"/>
      <c r="F1008" s="122"/>
      <c r="G1008" s="155"/>
      <c r="H1008" s="155"/>
      <c r="I1008" s="155"/>
      <c r="J1008" s="155"/>
      <c r="K1008" s="155"/>
      <c r="L1008" s="155"/>
      <c r="M1008" s="155"/>
      <c r="N1008" s="155"/>
      <c r="O1008" s="155"/>
      <c r="P1008" s="155"/>
      <c r="Q1008" s="155"/>
      <c r="R1008" s="155"/>
      <c r="S1008" s="155"/>
      <c r="T1008" s="155"/>
      <c r="U1008" s="155"/>
      <c r="V1008" s="155"/>
      <c r="W1008" s="155"/>
      <c r="X1008" s="155"/>
      <c r="Y1008" s="155"/>
      <c r="Z1008" s="155"/>
      <c r="AA1008" s="155"/>
      <c r="AB1008" s="155"/>
    </row>
    <row r="1009" spans="1:28" ht="15.75" customHeight="1" x14ac:dyDescent="0.25">
      <c r="A1009" s="155"/>
      <c r="B1009" s="155"/>
      <c r="C1009" s="155"/>
      <c r="D1009" s="155"/>
      <c r="E1009" s="155"/>
      <c r="F1009" s="122"/>
      <c r="G1009" s="155"/>
      <c r="H1009" s="155"/>
      <c r="I1009" s="155"/>
      <c r="J1009" s="155"/>
      <c r="K1009" s="155"/>
      <c r="L1009" s="155"/>
      <c r="M1009" s="155"/>
      <c r="N1009" s="155"/>
      <c r="O1009" s="155"/>
      <c r="P1009" s="155"/>
      <c r="Q1009" s="155"/>
      <c r="R1009" s="155"/>
      <c r="S1009" s="155"/>
      <c r="T1009" s="155"/>
      <c r="U1009" s="155"/>
      <c r="V1009" s="155"/>
      <c r="W1009" s="155"/>
      <c r="X1009" s="155"/>
      <c r="Y1009" s="155"/>
      <c r="Z1009" s="155"/>
      <c r="AA1009" s="155"/>
      <c r="AB1009" s="155"/>
    </row>
    <row r="1010" spans="1:28" ht="15.75" customHeight="1" x14ac:dyDescent="0.25">
      <c r="A1010" s="155"/>
      <c r="B1010" s="155"/>
      <c r="C1010" s="155"/>
      <c r="D1010" s="155"/>
      <c r="E1010" s="155"/>
      <c r="F1010" s="122"/>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row>
    <row r="1011" spans="1:28" ht="15.75" customHeight="1" x14ac:dyDescent="0.25">
      <c r="A1011" s="155"/>
      <c r="B1011" s="155"/>
      <c r="C1011" s="155"/>
      <c r="D1011" s="155"/>
      <c r="E1011" s="155"/>
      <c r="F1011" s="122"/>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row>
    <row r="1012" spans="1:28" ht="15.75" customHeight="1" x14ac:dyDescent="0.25">
      <c r="A1012" s="155"/>
      <c r="B1012" s="155"/>
      <c r="C1012" s="155"/>
      <c r="D1012" s="155"/>
      <c r="E1012" s="155"/>
      <c r="F1012" s="122"/>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row>
    <row r="1013" spans="1:28" ht="15.75" customHeight="1" x14ac:dyDescent="0.25">
      <c r="A1013" s="155"/>
      <c r="B1013" s="155"/>
      <c r="C1013" s="155"/>
      <c r="D1013" s="155"/>
      <c r="E1013" s="155"/>
      <c r="F1013" s="122"/>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row>
    <row r="1014" spans="1:28" ht="15.75" customHeight="1" x14ac:dyDescent="0.25">
      <c r="A1014" s="155"/>
      <c r="B1014" s="155"/>
      <c r="C1014" s="155"/>
      <c r="D1014" s="155"/>
      <c r="E1014" s="155"/>
      <c r="F1014" s="122"/>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row>
  </sheetData>
  <autoFilter ref="B1:B1014" xr:uid="{00000000-0009-0000-0000-000002000000}"/>
  <conditionalFormatting sqref="H118 H120:I120">
    <cfRule type="expression" dxfId="98" priority="1">
      <formula>IF(YEAR(H118)=2021,TRUE,FALSE)</formula>
    </cfRule>
  </conditionalFormatting>
  <conditionalFormatting sqref="H118 H120:I120">
    <cfRule type="expression" dxfId="97" priority="2">
      <formula>IF(YEAR(H118)=2022,TRUE,FALSE)</formula>
    </cfRule>
  </conditionalFormatting>
  <conditionalFormatting sqref="H118 H120:I120">
    <cfRule type="expression" dxfId="96" priority="3">
      <formula>IF(YEAR(H118)=2023,TRUE,FALSE)</formula>
    </cfRule>
  </conditionalFormatting>
  <conditionalFormatting sqref="H118 H120:I120">
    <cfRule type="expression" dxfId="95" priority="4">
      <formula>IF(YEAR(H118)=2024,TRUE,FALSE)</formula>
    </cfRule>
  </conditionalFormatting>
  <conditionalFormatting sqref="H118 H120:I120">
    <cfRule type="expression" dxfId="94" priority="5">
      <formula>IF(YEAR(H118)=2025,TRUE,FALSE)</formula>
    </cfRule>
  </conditionalFormatting>
  <conditionalFormatting sqref="H118 H120:I120">
    <cfRule type="expression" dxfId="93" priority="6">
      <formula>IF(YEAR(H118)=2026,TRUE,FALSE)</formula>
    </cfRule>
  </conditionalFormatting>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56"/>
  <sheetViews>
    <sheetView workbookViewId="0">
      <pane ySplit="2" topLeftCell="A3" activePane="bottomLeft" state="frozen"/>
      <selection pane="bottomLeft" activeCell="B4" sqref="B4"/>
    </sheetView>
  </sheetViews>
  <sheetFormatPr defaultColWidth="12.6328125" defaultRowHeight="15" customHeight="1" x14ac:dyDescent="0.25"/>
  <cols>
    <col min="1" max="1" width="12.453125" customWidth="1"/>
    <col min="4" max="4" width="94.6328125" customWidth="1"/>
    <col min="7" max="7" width="20" customWidth="1"/>
    <col min="8" max="9" width="14.90625" customWidth="1"/>
    <col min="10" max="10" width="15.453125" customWidth="1"/>
    <col min="11" max="11" width="24.6328125" customWidth="1"/>
    <col min="12" max="12" width="22.26953125" customWidth="1"/>
    <col min="13" max="14" width="15.26953125" customWidth="1"/>
    <col min="15" max="15" width="16.36328125" customWidth="1"/>
    <col min="16" max="16" width="17.36328125" customWidth="1"/>
    <col min="17" max="17" width="17.453125" customWidth="1"/>
    <col min="18" max="18" width="94" customWidth="1"/>
  </cols>
  <sheetData>
    <row r="1" spans="1:18" ht="15" customHeight="1" x14ac:dyDescent="0.35">
      <c r="A1" s="160"/>
      <c r="B1" s="161" t="s">
        <v>1881</v>
      </c>
      <c r="C1" s="161" t="s">
        <v>1882</v>
      </c>
      <c r="D1" s="160"/>
      <c r="E1" s="160"/>
      <c r="F1" s="160"/>
      <c r="G1" s="160"/>
      <c r="H1" s="160"/>
      <c r="I1" s="160"/>
      <c r="J1" s="160"/>
      <c r="K1" s="160"/>
      <c r="L1" s="160"/>
      <c r="M1" s="160"/>
      <c r="N1" s="160"/>
      <c r="O1" s="160"/>
      <c r="P1" s="160"/>
      <c r="Q1" s="160"/>
      <c r="R1" s="160"/>
    </row>
    <row r="2" spans="1:18" ht="15" customHeight="1" x14ac:dyDescent="0.35">
      <c r="A2" s="162" t="s">
        <v>4</v>
      </c>
      <c r="B2" s="162" t="s">
        <v>1883</v>
      </c>
      <c r="C2" s="162" t="s">
        <v>1884</v>
      </c>
      <c r="D2" s="161" t="s">
        <v>1885</v>
      </c>
      <c r="E2" s="161" t="s">
        <v>1886</v>
      </c>
      <c r="F2" s="162" t="s">
        <v>1887</v>
      </c>
      <c r="G2" s="161" t="s">
        <v>1888</v>
      </c>
      <c r="H2" s="163" t="s">
        <v>1889</v>
      </c>
      <c r="I2" s="163" t="s">
        <v>1890</v>
      </c>
      <c r="J2" s="163" t="s">
        <v>1891</v>
      </c>
      <c r="K2" s="163" t="s">
        <v>1892</v>
      </c>
      <c r="L2" s="163" t="s">
        <v>1893</v>
      </c>
      <c r="M2" s="164" t="s">
        <v>1894</v>
      </c>
      <c r="N2" s="164" t="s">
        <v>1895</v>
      </c>
      <c r="O2" s="164" t="s">
        <v>1896</v>
      </c>
      <c r="P2" s="164" t="s">
        <v>1897</v>
      </c>
      <c r="Q2" s="164" t="s">
        <v>1898</v>
      </c>
      <c r="R2" s="161" t="s">
        <v>1867</v>
      </c>
    </row>
    <row r="3" spans="1:18" ht="15" customHeight="1" x14ac:dyDescent="0.35">
      <c r="A3" s="165">
        <v>11</v>
      </c>
      <c r="B3" s="165" t="s">
        <v>1899</v>
      </c>
      <c r="C3" s="165" t="s">
        <v>1900</v>
      </c>
      <c r="D3" s="165" t="s">
        <v>1217</v>
      </c>
      <c r="E3" s="165" t="s">
        <v>1216</v>
      </c>
      <c r="F3" s="165" t="s">
        <v>1901</v>
      </c>
      <c r="G3" s="165" t="s">
        <v>1902</v>
      </c>
      <c r="H3" s="166" t="s">
        <v>1903</v>
      </c>
      <c r="I3" s="167">
        <v>44568</v>
      </c>
      <c r="J3" s="167">
        <v>44599</v>
      </c>
      <c r="K3" s="168">
        <v>44477</v>
      </c>
      <c r="L3" s="167">
        <v>44522</v>
      </c>
      <c r="M3" s="169"/>
      <c r="N3" s="169"/>
      <c r="O3" s="169"/>
      <c r="P3" s="169"/>
      <c r="Q3" s="169"/>
      <c r="R3" s="170"/>
    </row>
    <row r="4" spans="1:18" ht="15" customHeight="1" x14ac:dyDescent="0.35">
      <c r="A4" s="165">
        <v>11</v>
      </c>
      <c r="B4" s="165" t="s">
        <v>1904</v>
      </c>
      <c r="C4" s="165">
        <v>2013</v>
      </c>
      <c r="D4" s="165" t="s">
        <v>1220</v>
      </c>
      <c r="E4" s="165" t="s">
        <v>1219</v>
      </c>
      <c r="F4" s="165" t="s">
        <v>1905</v>
      </c>
      <c r="G4" s="165" t="s">
        <v>1902</v>
      </c>
      <c r="H4" s="166" t="s">
        <v>1906</v>
      </c>
      <c r="I4" s="167">
        <v>44568</v>
      </c>
      <c r="J4" s="167">
        <v>44599</v>
      </c>
      <c r="K4" s="168">
        <v>44477</v>
      </c>
      <c r="L4" s="167">
        <v>44522</v>
      </c>
      <c r="M4" s="169"/>
      <c r="N4" s="169"/>
      <c r="O4" s="169"/>
      <c r="P4" s="169"/>
      <c r="Q4" s="169"/>
      <c r="R4" s="170"/>
    </row>
    <row r="5" spans="1:18" ht="15" customHeight="1" x14ac:dyDescent="0.35">
      <c r="A5" s="165">
        <v>1</v>
      </c>
      <c r="B5" s="165" t="s">
        <v>1907</v>
      </c>
      <c r="C5" s="165">
        <v>2015</v>
      </c>
      <c r="D5" s="165" t="s">
        <v>1111</v>
      </c>
      <c r="E5" s="165" t="s">
        <v>1110</v>
      </c>
      <c r="F5" s="165" t="s">
        <v>1876</v>
      </c>
      <c r="G5" s="165" t="s">
        <v>1908</v>
      </c>
      <c r="H5" s="166"/>
      <c r="I5" s="167"/>
      <c r="J5" s="167"/>
      <c r="K5" s="167">
        <v>44477</v>
      </c>
      <c r="L5" s="167">
        <v>44522</v>
      </c>
      <c r="M5" s="171" t="s">
        <v>1909</v>
      </c>
      <c r="N5" s="172">
        <v>44739</v>
      </c>
      <c r="O5" s="172">
        <v>44782</v>
      </c>
      <c r="P5" s="172">
        <v>44778</v>
      </c>
      <c r="Q5" s="172">
        <v>44823</v>
      </c>
      <c r="R5" s="165"/>
    </row>
    <row r="6" spans="1:18" ht="15" customHeight="1" x14ac:dyDescent="0.35">
      <c r="A6" s="165">
        <v>1</v>
      </c>
      <c r="B6" s="165" t="s">
        <v>1910</v>
      </c>
      <c r="C6" s="165">
        <v>2019</v>
      </c>
      <c r="D6" s="165" t="s">
        <v>1193</v>
      </c>
      <c r="E6" s="165" t="s">
        <v>1192</v>
      </c>
      <c r="F6" s="165" t="s">
        <v>1911</v>
      </c>
      <c r="G6" s="165" t="s">
        <v>1902</v>
      </c>
      <c r="H6" s="167"/>
      <c r="I6" s="167">
        <v>44698</v>
      </c>
      <c r="J6" s="167">
        <v>44728</v>
      </c>
      <c r="K6" s="166" t="s">
        <v>109</v>
      </c>
      <c r="L6" s="166" t="s">
        <v>109</v>
      </c>
      <c r="M6" s="169"/>
      <c r="N6" s="169"/>
      <c r="O6" s="169"/>
      <c r="P6" s="169"/>
      <c r="Q6" s="169"/>
      <c r="R6" s="173" t="s">
        <v>1912</v>
      </c>
    </row>
    <row r="7" spans="1:18" ht="15" customHeight="1" x14ac:dyDescent="0.35">
      <c r="A7" s="165">
        <v>92</v>
      </c>
      <c r="B7" s="165" t="s">
        <v>1913</v>
      </c>
      <c r="C7" s="165">
        <v>2022</v>
      </c>
      <c r="D7" s="165" t="s">
        <v>1914</v>
      </c>
      <c r="E7" s="174" t="s">
        <v>1915</v>
      </c>
      <c r="F7" s="165" t="s">
        <v>1916</v>
      </c>
      <c r="G7" s="165" t="s">
        <v>1917</v>
      </c>
      <c r="H7" s="167"/>
      <c r="I7" s="167" t="s">
        <v>109</v>
      </c>
      <c r="J7" s="167" t="s">
        <v>109</v>
      </c>
      <c r="K7" s="167">
        <v>44231</v>
      </c>
      <c r="L7" s="167">
        <v>44641</v>
      </c>
      <c r="M7" s="172"/>
      <c r="N7" s="172">
        <v>44637</v>
      </c>
      <c r="O7" s="172">
        <v>44669</v>
      </c>
      <c r="P7" s="172">
        <v>44659</v>
      </c>
      <c r="Q7" s="172">
        <v>44704</v>
      </c>
      <c r="R7" s="170"/>
    </row>
    <row r="8" spans="1:18" ht="15" customHeight="1" x14ac:dyDescent="0.35">
      <c r="A8" s="165">
        <v>1</v>
      </c>
      <c r="B8" s="165" t="s">
        <v>1918</v>
      </c>
      <c r="C8" s="165">
        <v>2019</v>
      </c>
      <c r="D8" s="165" t="s">
        <v>1504</v>
      </c>
      <c r="E8" s="165" t="s">
        <v>1503</v>
      </c>
      <c r="F8" s="165" t="s">
        <v>1919</v>
      </c>
      <c r="G8" s="165" t="s">
        <v>1920</v>
      </c>
      <c r="H8" s="167"/>
      <c r="I8" s="167">
        <v>44547</v>
      </c>
      <c r="J8" s="167">
        <v>44587</v>
      </c>
      <c r="K8" s="167">
        <v>44729</v>
      </c>
      <c r="L8" s="167">
        <v>44774</v>
      </c>
      <c r="M8" s="172"/>
      <c r="N8" s="172"/>
      <c r="O8" s="172"/>
      <c r="P8" s="169"/>
      <c r="Q8" s="169"/>
      <c r="R8" s="170"/>
    </row>
    <row r="9" spans="1:18" ht="15" customHeight="1" x14ac:dyDescent="0.35">
      <c r="A9" s="165">
        <v>1</v>
      </c>
      <c r="B9" s="165" t="s">
        <v>1921</v>
      </c>
      <c r="C9" s="165">
        <v>2021</v>
      </c>
      <c r="D9" s="165" t="s">
        <v>1507</v>
      </c>
      <c r="E9" s="165" t="s">
        <v>1506</v>
      </c>
      <c r="F9" s="165" t="s">
        <v>1919</v>
      </c>
      <c r="G9" s="165" t="s">
        <v>1920</v>
      </c>
      <c r="H9" s="167"/>
      <c r="I9" s="167">
        <v>44547</v>
      </c>
      <c r="J9" s="167">
        <v>44587</v>
      </c>
      <c r="K9" s="167">
        <v>44729</v>
      </c>
      <c r="L9" s="167">
        <v>44774</v>
      </c>
      <c r="M9" s="172"/>
      <c r="N9" s="172"/>
      <c r="O9" s="172"/>
      <c r="P9" s="169"/>
      <c r="Q9" s="169"/>
      <c r="R9" s="170"/>
    </row>
    <row r="10" spans="1:18" ht="15" customHeight="1" x14ac:dyDescent="0.35">
      <c r="A10" s="165">
        <v>1</v>
      </c>
      <c r="B10" s="165" t="s">
        <v>1922</v>
      </c>
      <c r="C10" s="165">
        <v>2022</v>
      </c>
      <c r="D10" s="165" t="s">
        <v>1510</v>
      </c>
      <c r="E10" s="165" t="s">
        <v>1509</v>
      </c>
      <c r="F10" s="165" t="s">
        <v>1919</v>
      </c>
      <c r="G10" s="170"/>
      <c r="H10" s="167"/>
      <c r="I10" s="167">
        <v>44642</v>
      </c>
      <c r="J10" s="167">
        <v>44672</v>
      </c>
      <c r="K10" s="167">
        <v>44701</v>
      </c>
      <c r="L10" s="167">
        <v>44746</v>
      </c>
      <c r="M10" s="172"/>
      <c r="N10" s="172"/>
      <c r="O10" s="172"/>
      <c r="P10" s="169"/>
      <c r="Q10" s="169"/>
      <c r="R10" s="170"/>
    </row>
    <row r="11" spans="1:18" ht="15" customHeight="1" x14ac:dyDescent="0.35">
      <c r="A11" s="165">
        <v>1</v>
      </c>
      <c r="B11" s="165" t="s">
        <v>1923</v>
      </c>
      <c r="C11" s="165">
        <v>2019</v>
      </c>
      <c r="D11" s="165" t="s">
        <v>1514</v>
      </c>
      <c r="E11" s="165" t="s">
        <v>1513</v>
      </c>
      <c r="F11" s="165" t="s">
        <v>1919</v>
      </c>
      <c r="G11" s="165" t="s">
        <v>1920</v>
      </c>
      <c r="H11" s="167"/>
      <c r="I11" s="167">
        <v>44547</v>
      </c>
      <c r="J11" s="167">
        <v>44587</v>
      </c>
      <c r="K11" s="167">
        <v>44729</v>
      </c>
      <c r="L11" s="167">
        <v>44774</v>
      </c>
      <c r="M11" s="172"/>
      <c r="N11" s="172"/>
      <c r="O11" s="172"/>
      <c r="P11" s="169"/>
      <c r="Q11" s="169"/>
      <c r="R11" s="170"/>
    </row>
    <row r="12" spans="1:18" ht="15" customHeight="1" x14ac:dyDescent="0.35">
      <c r="A12" s="165">
        <v>1</v>
      </c>
      <c r="B12" s="165" t="s">
        <v>1924</v>
      </c>
      <c r="C12" s="165">
        <v>2014</v>
      </c>
      <c r="D12" s="165" t="s">
        <v>1925</v>
      </c>
      <c r="E12" s="165" t="s">
        <v>1926</v>
      </c>
      <c r="F12" s="165" t="s">
        <v>1927</v>
      </c>
      <c r="G12" s="165" t="s">
        <v>1908</v>
      </c>
      <c r="H12" s="166" t="s">
        <v>1909</v>
      </c>
      <c r="I12" s="167">
        <v>44739</v>
      </c>
      <c r="J12" s="167">
        <v>44782</v>
      </c>
      <c r="K12" s="167">
        <v>44778</v>
      </c>
      <c r="L12" s="167">
        <v>44823</v>
      </c>
      <c r="M12" s="169"/>
      <c r="N12" s="169"/>
      <c r="O12" s="169"/>
      <c r="P12" s="169"/>
      <c r="Q12" s="169"/>
      <c r="R12" s="170"/>
    </row>
    <row r="13" spans="1:18" ht="15" customHeight="1" x14ac:dyDescent="0.35">
      <c r="A13" s="165">
        <v>1</v>
      </c>
      <c r="B13" s="165" t="s">
        <v>1928</v>
      </c>
      <c r="C13" s="165">
        <v>2015</v>
      </c>
      <c r="D13" s="165" t="s">
        <v>1366</v>
      </c>
      <c r="E13" s="165" t="s">
        <v>1365</v>
      </c>
      <c r="F13" s="165" t="s">
        <v>1929</v>
      </c>
      <c r="G13" s="165" t="s">
        <v>111</v>
      </c>
      <c r="H13" s="167"/>
      <c r="I13" s="167"/>
      <c r="J13" s="167"/>
      <c r="K13" s="166" t="s">
        <v>109</v>
      </c>
      <c r="L13" s="166" t="s">
        <v>109</v>
      </c>
      <c r="M13" s="169"/>
      <c r="N13" s="169"/>
      <c r="O13" s="169"/>
      <c r="P13" s="169"/>
      <c r="Q13" s="169"/>
      <c r="R13" s="170"/>
    </row>
    <row r="14" spans="1:18" ht="15" customHeight="1" x14ac:dyDescent="0.35">
      <c r="A14" s="165">
        <v>1</v>
      </c>
      <c r="B14" s="165" t="s">
        <v>1930</v>
      </c>
      <c r="C14" s="165">
        <v>2017</v>
      </c>
      <c r="D14" s="165" t="s">
        <v>1931</v>
      </c>
      <c r="E14" s="165" t="s">
        <v>1369</v>
      </c>
      <c r="F14" s="165" t="s">
        <v>1932</v>
      </c>
      <c r="G14" s="165" t="s">
        <v>111</v>
      </c>
      <c r="H14" s="167"/>
      <c r="I14" s="167"/>
      <c r="J14" s="167"/>
      <c r="K14" s="166" t="s">
        <v>109</v>
      </c>
      <c r="L14" s="166" t="s">
        <v>109</v>
      </c>
      <c r="M14" s="169"/>
      <c r="N14" s="169"/>
      <c r="O14" s="169"/>
      <c r="P14" s="169"/>
      <c r="Q14" s="169"/>
      <c r="R14" s="170"/>
    </row>
    <row r="15" spans="1:18" ht="15" customHeight="1" x14ac:dyDescent="0.35">
      <c r="A15" s="165">
        <v>1</v>
      </c>
      <c r="B15" s="165" t="s">
        <v>1933</v>
      </c>
      <c r="C15" s="165">
        <v>2016</v>
      </c>
      <c r="D15" s="165" t="s">
        <v>1348</v>
      </c>
      <c r="E15" s="165" t="s">
        <v>1372</v>
      </c>
      <c r="F15" s="165" t="s">
        <v>1932</v>
      </c>
      <c r="G15" s="165" t="s">
        <v>111</v>
      </c>
      <c r="H15" s="167"/>
      <c r="I15" s="167"/>
      <c r="J15" s="167"/>
      <c r="K15" s="166" t="s">
        <v>109</v>
      </c>
      <c r="L15" s="166" t="s">
        <v>109</v>
      </c>
      <c r="M15" s="169"/>
      <c r="N15" s="169"/>
      <c r="O15" s="169"/>
      <c r="P15" s="169"/>
      <c r="Q15" s="169"/>
      <c r="R15" s="170"/>
    </row>
    <row r="16" spans="1:18" ht="15" customHeight="1" x14ac:dyDescent="0.35">
      <c r="A16" s="165">
        <v>11</v>
      </c>
      <c r="B16" s="165" t="s">
        <v>1934</v>
      </c>
      <c r="C16" s="165">
        <v>2014</v>
      </c>
      <c r="D16" s="165" t="s">
        <v>1411</v>
      </c>
      <c r="E16" s="165" t="s">
        <v>1227</v>
      </c>
      <c r="F16" s="165" t="s">
        <v>1927</v>
      </c>
      <c r="G16" s="165"/>
      <c r="H16" s="167"/>
      <c r="I16" s="167">
        <v>44547</v>
      </c>
      <c r="J16" s="167">
        <v>44587</v>
      </c>
      <c r="K16" s="166" t="s">
        <v>109</v>
      </c>
      <c r="L16" s="166" t="s">
        <v>109</v>
      </c>
      <c r="M16" s="169"/>
      <c r="N16" s="169"/>
      <c r="O16" s="169"/>
      <c r="P16" s="169"/>
      <c r="Q16" s="169"/>
      <c r="R16" s="170"/>
    </row>
    <row r="17" spans="1:18" ht="15" customHeight="1" x14ac:dyDescent="0.35">
      <c r="A17" s="165">
        <v>1</v>
      </c>
      <c r="B17" s="165" t="s">
        <v>1935</v>
      </c>
      <c r="C17" s="165">
        <v>2022</v>
      </c>
      <c r="D17" s="165" t="s">
        <v>1936</v>
      </c>
      <c r="E17" s="165" t="s">
        <v>1489</v>
      </c>
      <c r="F17" s="165" t="s">
        <v>1877</v>
      </c>
      <c r="G17" s="165" t="s">
        <v>111</v>
      </c>
      <c r="H17" s="167"/>
      <c r="I17" s="167"/>
      <c r="J17" s="167"/>
      <c r="K17" s="166" t="s">
        <v>528</v>
      </c>
      <c r="L17" s="166" t="s">
        <v>528</v>
      </c>
      <c r="M17" s="169"/>
      <c r="N17" s="169"/>
      <c r="O17" s="169"/>
      <c r="P17" s="169"/>
      <c r="Q17" s="169"/>
      <c r="R17" s="170"/>
    </row>
    <row r="18" spans="1:18" ht="15" customHeight="1" x14ac:dyDescent="0.35">
      <c r="A18" s="165">
        <v>1</v>
      </c>
      <c r="B18" s="165" t="s">
        <v>1937</v>
      </c>
      <c r="C18" s="165">
        <v>2016</v>
      </c>
      <c r="D18" s="165" t="s">
        <v>1462</v>
      </c>
      <c r="E18" s="165" t="s">
        <v>1501</v>
      </c>
      <c r="F18" s="165" t="s">
        <v>1938</v>
      </c>
      <c r="G18" s="165" t="s">
        <v>111</v>
      </c>
      <c r="H18" s="167"/>
      <c r="I18" s="167" t="s">
        <v>109</v>
      </c>
      <c r="J18" s="167" t="s">
        <v>109</v>
      </c>
      <c r="K18" s="166" t="s">
        <v>109</v>
      </c>
      <c r="L18" s="166" t="s">
        <v>109</v>
      </c>
      <c r="M18" s="169"/>
      <c r="N18" s="169"/>
      <c r="O18" s="169"/>
      <c r="P18" s="169"/>
      <c r="Q18" s="169"/>
      <c r="R18" s="170"/>
    </row>
    <row r="19" spans="1:18" ht="15" customHeight="1" x14ac:dyDescent="0.35">
      <c r="A19" s="165">
        <v>1</v>
      </c>
      <c r="B19" s="165" t="s">
        <v>1939</v>
      </c>
      <c r="C19" s="165">
        <v>2016</v>
      </c>
      <c r="D19" s="165" t="s">
        <v>1115</v>
      </c>
      <c r="E19" s="165" t="s">
        <v>1114</v>
      </c>
      <c r="F19" s="165" t="s">
        <v>1940</v>
      </c>
      <c r="G19" s="165" t="s">
        <v>1908</v>
      </c>
      <c r="H19" s="166" t="s">
        <v>1909</v>
      </c>
      <c r="I19" s="167">
        <v>44739</v>
      </c>
      <c r="J19" s="167">
        <v>44782</v>
      </c>
      <c r="K19" s="167">
        <v>44778</v>
      </c>
      <c r="L19" s="167">
        <v>44823</v>
      </c>
      <c r="M19" s="169"/>
      <c r="N19" s="169"/>
      <c r="O19" s="169"/>
      <c r="P19" s="169"/>
      <c r="Q19" s="169"/>
      <c r="R19" s="170"/>
    </row>
    <row r="20" spans="1:18" ht="15" customHeight="1" x14ac:dyDescent="0.35">
      <c r="A20" s="165">
        <v>1</v>
      </c>
      <c r="B20" s="165" t="s">
        <v>1941</v>
      </c>
      <c r="C20" s="165">
        <v>2016</v>
      </c>
      <c r="D20" s="165" t="s">
        <v>1177</v>
      </c>
      <c r="E20" s="165" t="s">
        <v>1176</v>
      </c>
      <c r="F20" s="165" t="s">
        <v>1942</v>
      </c>
      <c r="G20" s="165" t="s">
        <v>111</v>
      </c>
      <c r="H20" s="167"/>
      <c r="I20" s="167" t="s">
        <v>109</v>
      </c>
      <c r="J20" s="167" t="s">
        <v>109</v>
      </c>
      <c r="K20" s="166" t="s">
        <v>109</v>
      </c>
      <c r="L20" s="166" t="s">
        <v>109</v>
      </c>
      <c r="M20" s="169"/>
      <c r="N20" s="169"/>
      <c r="O20" s="169"/>
      <c r="P20" s="169"/>
      <c r="Q20" s="169"/>
      <c r="R20" s="170"/>
    </row>
    <row r="21" spans="1:18" ht="15" customHeight="1" x14ac:dyDescent="0.35">
      <c r="A21" s="165">
        <v>1</v>
      </c>
      <c r="B21" s="165" t="s">
        <v>1943</v>
      </c>
      <c r="C21" s="165">
        <v>2017</v>
      </c>
      <c r="D21" s="165" t="s">
        <v>1944</v>
      </c>
      <c r="E21" s="165" t="s">
        <v>1118</v>
      </c>
      <c r="F21" s="165" t="s">
        <v>1942</v>
      </c>
      <c r="G21" s="165" t="s">
        <v>111</v>
      </c>
      <c r="H21" s="167"/>
      <c r="I21" s="167" t="s">
        <v>109</v>
      </c>
      <c r="J21" s="167" t="s">
        <v>109</v>
      </c>
      <c r="K21" s="166" t="s">
        <v>109</v>
      </c>
      <c r="L21" s="166" t="s">
        <v>109</v>
      </c>
      <c r="M21" s="169"/>
      <c r="N21" s="169"/>
      <c r="O21" s="169"/>
      <c r="P21" s="169"/>
      <c r="Q21" s="169"/>
      <c r="R21" s="170"/>
    </row>
    <row r="22" spans="1:18" ht="15" customHeight="1" x14ac:dyDescent="0.35">
      <c r="A22" s="165">
        <v>1</v>
      </c>
      <c r="B22" s="165" t="s">
        <v>1945</v>
      </c>
      <c r="C22" s="165">
        <v>2020</v>
      </c>
      <c r="D22" s="165" t="s">
        <v>1081</v>
      </c>
      <c r="E22" s="165" t="s">
        <v>1146</v>
      </c>
      <c r="F22" s="165" t="s">
        <v>1946</v>
      </c>
      <c r="G22" s="165" t="s">
        <v>1908</v>
      </c>
      <c r="H22" s="166" t="s">
        <v>1909</v>
      </c>
      <c r="I22" s="167">
        <v>44739</v>
      </c>
      <c r="J22" s="167">
        <v>44782</v>
      </c>
      <c r="K22" s="167">
        <v>44778</v>
      </c>
      <c r="L22" s="167">
        <v>44823</v>
      </c>
      <c r="M22" s="169"/>
      <c r="N22" s="169"/>
      <c r="O22" s="169"/>
      <c r="P22" s="169"/>
      <c r="Q22" s="169"/>
      <c r="R22" s="170"/>
    </row>
    <row r="23" spans="1:18" ht="15" customHeight="1" x14ac:dyDescent="0.35">
      <c r="A23" s="165">
        <v>1</v>
      </c>
      <c r="B23" s="165" t="s">
        <v>1947</v>
      </c>
      <c r="C23" s="165">
        <v>2021</v>
      </c>
      <c r="D23" s="165" t="s">
        <v>1089</v>
      </c>
      <c r="E23" s="165" t="s">
        <v>1088</v>
      </c>
      <c r="F23" s="165" t="s">
        <v>1940</v>
      </c>
      <c r="G23" s="173" t="s">
        <v>111</v>
      </c>
      <c r="H23" s="167"/>
      <c r="I23" s="167"/>
      <c r="J23" s="167"/>
      <c r="K23" s="166" t="s">
        <v>528</v>
      </c>
      <c r="L23" s="166" t="s">
        <v>528</v>
      </c>
      <c r="M23" s="169"/>
      <c r="N23" s="169"/>
      <c r="O23" s="169"/>
      <c r="P23" s="169"/>
      <c r="Q23" s="169"/>
      <c r="R23" s="170"/>
    </row>
    <row r="24" spans="1:18" ht="15" customHeight="1" x14ac:dyDescent="0.35">
      <c r="A24" s="165">
        <v>1</v>
      </c>
      <c r="B24" s="165" t="s">
        <v>1948</v>
      </c>
      <c r="C24" s="165">
        <v>2022</v>
      </c>
      <c r="D24" s="165" t="s">
        <v>1494</v>
      </c>
      <c r="E24" s="165" t="s">
        <v>1493</v>
      </c>
      <c r="F24" s="165" t="s">
        <v>1877</v>
      </c>
      <c r="G24" s="173" t="s">
        <v>111</v>
      </c>
      <c r="H24" s="167"/>
      <c r="I24" s="167"/>
      <c r="J24" s="167"/>
      <c r="K24" s="166" t="s">
        <v>528</v>
      </c>
      <c r="L24" s="166" t="s">
        <v>528</v>
      </c>
      <c r="M24" s="169"/>
      <c r="N24" s="169"/>
      <c r="O24" s="169"/>
      <c r="P24" s="169"/>
      <c r="Q24" s="169"/>
      <c r="R24" s="170"/>
    </row>
    <row r="25" spans="1:18" ht="14.5" x14ac:dyDescent="0.35">
      <c r="A25" s="165">
        <v>1</v>
      </c>
      <c r="B25" s="165" t="s">
        <v>1949</v>
      </c>
      <c r="C25" s="165">
        <v>2021</v>
      </c>
      <c r="D25" s="165" t="s">
        <v>1093</v>
      </c>
      <c r="E25" s="165" t="s">
        <v>1950</v>
      </c>
      <c r="F25" s="165" t="s">
        <v>1940</v>
      </c>
      <c r="G25" s="173" t="s">
        <v>111</v>
      </c>
      <c r="H25" s="167"/>
      <c r="I25" s="167"/>
      <c r="J25" s="167"/>
      <c r="K25" s="166" t="s">
        <v>528</v>
      </c>
      <c r="L25" s="166" t="s">
        <v>528</v>
      </c>
      <c r="M25" s="169"/>
      <c r="N25" s="169"/>
      <c r="O25" s="169"/>
      <c r="P25" s="169"/>
      <c r="Q25" s="169"/>
      <c r="R25" s="170"/>
    </row>
    <row r="26" spans="1:18" ht="14.5" x14ac:dyDescent="0.35">
      <c r="A26" s="165">
        <v>1</v>
      </c>
      <c r="B26" s="165" t="s">
        <v>1951</v>
      </c>
      <c r="C26" s="170"/>
      <c r="D26" s="165" t="s">
        <v>1516</v>
      </c>
      <c r="E26" s="165" t="s">
        <v>1515</v>
      </c>
      <c r="F26" s="165" t="s">
        <v>1919</v>
      </c>
      <c r="G26" s="170"/>
      <c r="H26" s="167"/>
      <c r="I26" s="167">
        <v>44643</v>
      </c>
      <c r="J26" s="167">
        <v>44673</v>
      </c>
      <c r="K26" s="167">
        <v>44596</v>
      </c>
      <c r="L26" s="167">
        <v>44641</v>
      </c>
      <c r="M26" s="169"/>
      <c r="N26" s="169"/>
      <c r="O26" s="169"/>
      <c r="P26" s="169"/>
      <c r="Q26" s="169"/>
      <c r="R26" s="170"/>
    </row>
    <row r="27" spans="1:18" ht="14.5" x14ac:dyDescent="0.35">
      <c r="A27" s="165">
        <v>1</v>
      </c>
      <c r="B27" s="165" t="s">
        <v>1951</v>
      </c>
      <c r="C27" s="170"/>
      <c r="D27" s="165" t="s">
        <v>1952</v>
      </c>
      <c r="E27" s="165" t="s">
        <v>1124</v>
      </c>
      <c r="F27" s="165" t="s">
        <v>1953</v>
      </c>
      <c r="G27" s="170"/>
      <c r="H27" s="167"/>
      <c r="I27" s="167">
        <v>44568</v>
      </c>
      <c r="J27" s="167">
        <v>44599</v>
      </c>
      <c r="K27" s="167">
        <v>44596</v>
      </c>
      <c r="L27" s="167">
        <v>44641</v>
      </c>
      <c r="M27" s="169"/>
      <c r="N27" s="169"/>
      <c r="O27" s="169"/>
      <c r="P27" s="169"/>
      <c r="Q27" s="169"/>
      <c r="R27" s="170"/>
    </row>
    <row r="28" spans="1:18" ht="14.5" x14ac:dyDescent="0.35">
      <c r="A28" s="165">
        <v>1</v>
      </c>
      <c r="B28" s="165" t="s">
        <v>1951</v>
      </c>
      <c r="C28" s="170"/>
      <c r="D28" s="165" t="s">
        <v>1377</v>
      </c>
      <c r="E28" s="165" t="s">
        <v>1376</v>
      </c>
      <c r="F28" s="165" t="s">
        <v>1873</v>
      </c>
      <c r="G28" s="170"/>
      <c r="H28" s="167"/>
      <c r="I28" s="167"/>
      <c r="J28" s="167" t="s">
        <v>111</v>
      </c>
      <c r="K28" s="166" t="s">
        <v>109</v>
      </c>
      <c r="L28" s="166" t="s">
        <v>109</v>
      </c>
      <c r="M28" s="169"/>
      <c r="N28" s="169"/>
      <c r="O28" s="169"/>
      <c r="P28" s="169"/>
      <c r="Q28" s="169"/>
      <c r="R28" s="170"/>
    </row>
    <row r="29" spans="1:18" ht="14.5" x14ac:dyDescent="0.35">
      <c r="A29" s="165">
        <v>1</v>
      </c>
      <c r="B29" s="165" t="s">
        <v>1951</v>
      </c>
      <c r="C29" s="170"/>
      <c r="D29" s="165" t="s">
        <v>1954</v>
      </c>
      <c r="E29" s="165" t="s">
        <v>1524</v>
      </c>
      <c r="F29" s="165" t="s">
        <v>1955</v>
      </c>
      <c r="G29" s="170"/>
      <c r="H29" s="167"/>
      <c r="I29" s="167">
        <v>44665</v>
      </c>
      <c r="J29" s="167">
        <v>44698</v>
      </c>
      <c r="K29" s="167">
        <v>44687</v>
      </c>
      <c r="L29" s="167">
        <v>44732</v>
      </c>
      <c r="M29" s="169"/>
      <c r="N29" s="169"/>
      <c r="O29" s="169"/>
      <c r="P29" s="169"/>
      <c r="Q29" s="169"/>
      <c r="R29" s="170"/>
    </row>
    <row r="30" spans="1:18" ht="14.5" x14ac:dyDescent="0.35">
      <c r="A30" s="165">
        <v>1</v>
      </c>
      <c r="B30" s="165" t="s">
        <v>1951</v>
      </c>
      <c r="C30" s="170"/>
      <c r="D30" s="165" t="s">
        <v>1956</v>
      </c>
      <c r="E30" s="165" t="s">
        <v>1127</v>
      </c>
      <c r="F30" s="165" t="s">
        <v>1953</v>
      </c>
      <c r="G30" s="170"/>
      <c r="H30" s="167"/>
      <c r="I30" s="167">
        <v>44643</v>
      </c>
      <c r="J30" s="167">
        <v>44673</v>
      </c>
      <c r="K30" s="167">
        <v>44687</v>
      </c>
      <c r="L30" s="167">
        <v>44732</v>
      </c>
      <c r="M30" s="169"/>
      <c r="N30" s="169"/>
      <c r="O30" s="169"/>
      <c r="P30" s="169"/>
      <c r="Q30" s="169"/>
      <c r="R30" s="170"/>
    </row>
    <row r="31" spans="1:18" ht="14.5" x14ac:dyDescent="0.35">
      <c r="A31" s="165">
        <v>1</v>
      </c>
      <c r="B31" s="165" t="s">
        <v>1951</v>
      </c>
      <c r="C31" s="170"/>
      <c r="D31" s="165" t="s">
        <v>1957</v>
      </c>
      <c r="E31" s="165" t="s">
        <v>1379</v>
      </c>
      <c r="F31" s="165" t="s">
        <v>1873</v>
      </c>
      <c r="G31" s="170"/>
      <c r="H31" s="167"/>
      <c r="I31" s="167"/>
      <c r="J31" s="167" t="s">
        <v>111</v>
      </c>
      <c r="K31" s="166" t="s">
        <v>109</v>
      </c>
      <c r="L31" s="166" t="s">
        <v>109</v>
      </c>
      <c r="M31" s="169"/>
      <c r="N31" s="169"/>
      <c r="O31" s="169"/>
      <c r="P31" s="169"/>
      <c r="Q31" s="169"/>
      <c r="R31" s="170"/>
    </row>
    <row r="32" spans="1:18" ht="14.5" x14ac:dyDescent="0.35">
      <c r="A32" s="165">
        <v>1</v>
      </c>
      <c r="B32" s="165" t="s">
        <v>1951</v>
      </c>
      <c r="C32" s="170"/>
      <c r="D32" s="165" t="s">
        <v>1383</v>
      </c>
      <c r="E32" s="165" t="s">
        <v>1382</v>
      </c>
      <c r="F32" s="165" t="s">
        <v>1927</v>
      </c>
      <c r="G32" s="170"/>
      <c r="H32" s="167"/>
      <c r="I32" s="167"/>
      <c r="J32" s="167" t="s">
        <v>111</v>
      </c>
      <c r="K32" s="166" t="s">
        <v>109</v>
      </c>
      <c r="L32" s="166" t="s">
        <v>109</v>
      </c>
      <c r="M32" s="169"/>
      <c r="N32" s="169"/>
      <c r="O32" s="169"/>
      <c r="P32" s="169"/>
      <c r="Q32" s="169"/>
      <c r="R32" s="170"/>
    </row>
    <row r="33" spans="1:18" ht="14.5" x14ac:dyDescent="0.35">
      <c r="A33" s="165">
        <v>1</v>
      </c>
      <c r="B33" s="165" t="s">
        <v>1951</v>
      </c>
      <c r="C33" s="170"/>
      <c r="D33" s="165" t="s">
        <v>1958</v>
      </c>
      <c r="E33" s="165" t="s">
        <v>1959</v>
      </c>
      <c r="F33" s="165" t="s">
        <v>1953</v>
      </c>
      <c r="G33" s="165" t="s">
        <v>1960</v>
      </c>
      <c r="H33" s="166"/>
      <c r="I33" s="167">
        <v>44568</v>
      </c>
      <c r="J33" s="167">
        <v>44599</v>
      </c>
      <c r="K33" s="167">
        <v>44596</v>
      </c>
      <c r="L33" s="167">
        <v>44641</v>
      </c>
      <c r="M33" s="171" t="s">
        <v>1909</v>
      </c>
      <c r="N33" s="172">
        <v>44739</v>
      </c>
      <c r="O33" s="172">
        <v>44782</v>
      </c>
      <c r="P33" s="172">
        <v>44778</v>
      </c>
      <c r="Q33" s="172">
        <v>44823</v>
      </c>
      <c r="R33" s="170"/>
    </row>
    <row r="34" spans="1:18" ht="14.5" x14ac:dyDescent="0.35">
      <c r="A34" s="165">
        <v>1</v>
      </c>
      <c r="B34" s="165" t="s">
        <v>1951</v>
      </c>
      <c r="C34" s="170"/>
      <c r="D34" s="165" t="s">
        <v>1522</v>
      </c>
      <c r="E34" s="165" t="s">
        <v>1521</v>
      </c>
      <c r="F34" s="165" t="s">
        <v>1938</v>
      </c>
      <c r="G34" s="165" t="s">
        <v>111</v>
      </c>
      <c r="H34" s="167"/>
      <c r="I34" s="167"/>
      <c r="J34" s="167"/>
      <c r="K34" s="167">
        <v>44477</v>
      </c>
      <c r="L34" s="167">
        <v>44522</v>
      </c>
      <c r="M34" s="169"/>
      <c r="N34" s="169"/>
      <c r="O34" s="169"/>
      <c r="P34" s="169"/>
      <c r="Q34" s="169"/>
      <c r="R34" s="170"/>
    </row>
    <row r="35" spans="1:18" ht="14.5" x14ac:dyDescent="0.35">
      <c r="A35" s="165">
        <v>1</v>
      </c>
      <c r="B35" s="165" t="s">
        <v>1951</v>
      </c>
      <c r="C35" s="170"/>
      <c r="D35" s="165" t="s">
        <v>1961</v>
      </c>
      <c r="E35" s="165" t="s">
        <v>1131</v>
      </c>
      <c r="F35" s="165" t="s">
        <v>1946</v>
      </c>
      <c r="G35" s="165" t="s">
        <v>111</v>
      </c>
      <c r="H35" s="167"/>
      <c r="I35" s="167"/>
      <c r="J35" s="167"/>
      <c r="K35" s="166" t="s">
        <v>109</v>
      </c>
      <c r="L35" s="166" t="s">
        <v>109</v>
      </c>
      <c r="M35" s="169"/>
      <c r="N35" s="169"/>
      <c r="O35" s="169"/>
      <c r="P35" s="169"/>
      <c r="Q35" s="169"/>
      <c r="R35" s="170"/>
    </row>
    <row r="36" spans="1:18" ht="14.5" x14ac:dyDescent="0.35">
      <c r="A36" s="165">
        <v>1</v>
      </c>
      <c r="B36" s="165" t="s">
        <v>1951</v>
      </c>
      <c r="C36" s="170"/>
      <c r="D36" s="165" t="s">
        <v>1135</v>
      </c>
      <c r="E36" s="165" t="s">
        <v>1134</v>
      </c>
      <c r="F36" s="165" t="s">
        <v>1962</v>
      </c>
      <c r="G36" s="165" t="s">
        <v>111</v>
      </c>
      <c r="H36" s="167"/>
      <c r="I36" s="167"/>
      <c r="J36" s="167"/>
      <c r="K36" s="166" t="s">
        <v>109</v>
      </c>
      <c r="L36" s="166" t="s">
        <v>109</v>
      </c>
      <c r="M36" s="169"/>
      <c r="N36" s="169"/>
      <c r="O36" s="169"/>
      <c r="P36" s="169"/>
      <c r="Q36" s="169"/>
      <c r="R36" s="170"/>
    </row>
    <row r="37" spans="1:18" ht="14.5" x14ac:dyDescent="0.35">
      <c r="A37" s="165">
        <v>1</v>
      </c>
      <c r="B37" s="165" t="s">
        <v>1951</v>
      </c>
      <c r="C37" s="170"/>
      <c r="D37" s="165" t="s">
        <v>1138</v>
      </c>
      <c r="E37" s="165" t="s">
        <v>1137</v>
      </c>
      <c r="F37" s="165" t="s">
        <v>1962</v>
      </c>
      <c r="G37" s="165" t="s">
        <v>111</v>
      </c>
      <c r="H37" s="167"/>
      <c r="I37" s="167"/>
      <c r="J37" s="167"/>
      <c r="K37" s="166" t="s">
        <v>109</v>
      </c>
      <c r="L37" s="166" t="s">
        <v>109</v>
      </c>
      <c r="M37" s="169"/>
      <c r="N37" s="169"/>
      <c r="O37" s="169"/>
      <c r="P37" s="169"/>
      <c r="Q37" s="169"/>
      <c r="R37" s="170"/>
    </row>
    <row r="38" spans="1:18" ht="14.5" x14ac:dyDescent="0.35">
      <c r="A38" s="165">
        <v>1</v>
      </c>
      <c r="B38" s="165" t="s">
        <v>1951</v>
      </c>
      <c r="C38" s="170"/>
      <c r="D38" s="165" t="s">
        <v>1963</v>
      </c>
      <c r="E38" s="165" t="s">
        <v>1527</v>
      </c>
      <c r="F38" s="165" t="s">
        <v>1877</v>
      </c>
      <c r="G38" s="165" t="s">
        <v>111</v>
      </c>
      <c r="H38" s="167"/>
      <c r="I38" s="167"/>
      <c r="J38" s="167"/>
      <c r="K38" s="167">
        <v>44477</v>
      </c>
      <c r="L38" s="167">
        <v>44522</v>
      </c>
      <c r="M38" s="169"/>
      <c r="N38" s="169"/>
      <c r="O38" s="169"/>
      <c r="P38" s="169"/>
      <c r="Q38" s="169"/>
      <c r="R38" s="170"/>
    </row>
    <row r="39" spans="1:18" ht="14.5" x14ac:dyDescent="0.35">
      <c r="A39" s="165">
        <v>1</v>
      </c>
      <c r="B39" s="165" t="s">
        <v>1951</v>
      </c>
      <c r="C39" s="170"/>
      <c r="D39" s="165" t="s">
        <v>1964</v>
      </c>
      <c r="E39" s="165" t="s">
        <v>1140</v>
      </c>
      <c r="F39" s="165" t="s">
        <v>1946</v>
      </c>
      <c r="G39" s="165" t="s">
        <v>111</v>
      </c>
      <c r="H39" s="167"/>
      <c r="I39" s="167"/>
      <c r="J39" s="167"/>
      <c r="K39" s="166" t="s">
        <v>109</v>
      </c>
      <c r="L39" s="166" t="s">
        <v>109</v>
      </c>
      <c r="M39" s="169"/>
      <c r="N39" s="169"/>
      <c r="O39" s="169"/>
      <c r="P39" s="169"/>
      <c r="Q39" s="169"/>
      <c r="R39" s="170"/>
    </row>
    <row r="40" spans="1:18" ht="14.5" x14ac:dyDescent="0.35">
      <c r="A40" s="165">
        <v>1</v>
      </c>
      <c r="B40" s="165" t="s">
        <v>1951</v>
      </c>
      <c r="C40" s="170"/>
      <c r="D40" s="165" t="s">
        <v>1965</v>
      </c>
      <c r="E40" s="165" t="s">
        <v>1385</v>
      </c>
      <c r="F40" s="165" t="s">
        <v>1873</v>
      </c>
      <c r="G40" s="165" t="s">
        <v>111</v>
      </c>
      <c r="H40" s="167"/>
      <c r="I40" s="167"/>
      <c r="J40" s="167"/>
      <c r="K40" s="167">
        <v>44442</v>
      </c>
      <c r="L40" s="167">
        <v>44487</v>
      </c>
      <c r="M40" s="169"/>
      <c r="N40" s="169"/>
      <c r="O40" s="169"/>
      <c r="P40" s="169"/>
      <c r="Q40" s="169"/>
      <c r="R40" s="170"/>
    </row>
    <row r="41" spans="1:18" ht="14.5" x14ac:dyDescent="0.35">
      <c r="A41" s="165">
        <v>1</v>
      </c>
      <c r="B41" s="165" t="s">
        <v>1951</v>
      </c>
      <c r="C41" s="170"/>
      <c r="D41" s="165" t="s">
        <v>1544</v>
      </c>
      <c r="E41" s="165" t="s">
        <v>1543</v>
      </c>
      <c r="F41" s="165" t="s">
        <v>1919</v>
      </c>
      <c r="G41" s="165" t="s">
        <v>111</v>
      </c>
      <c r="H41" s="167"/>
      <c r="I41" s="167"/>
      <c r="J41" s="167"/>
      <c r="K41" s="166" t="s">
        <v>109</v>
      </c>
      <c r="L41" s="166" t="s">
        <v>109</v>
      </c>
      <c r="M41" s="169"/>
      <c r="N41" s="169"/>
      <c r="O41" s="169"/>
      <c r="P41" s="169"/>
      <c r="Q41" s="169"/>
      <c r="R41" s="165" t="s">
        <v>1966</v>
      </c>
    </row>
    <row r="42" spans="1:18" ht="14.5" x14ac:dyDescent="0.35">
      <c r="A42" s="165">
        <v>1</v>
      </c>
      <c r="B42" s="165" t="s">
        <v>1951</v>
      </c>
      <c r="C42" s="170"/>
      <c r="D42" s="165" t="s">
        <v>1539</v>
      </c>
      <c r="E42" s="165" t="s">
        <v>1538</v>
      </c>
      <c r="F42" s="165" t="s">
        <v>1919</v>
      </c>
      <c r="G42" s="165" t="s">
        <v>111</v>
      </c>
      <c r="H42" s="167"/>
      <c r="I42" s="167"/>
      <c r="J42" s="167"/>
      <c r="K42" s="166" t="s">
        <v>109</v>
      </c>
      <c r="L42" s="166" t="s">
        <v>109</v>
      </c>
      <c r="M42" s="169"/>
      <c r="N42" s="169"/>
      <c r="O42" s="169"/>
      <c r="P42" s="169"/>
      <c r="Q42" s="169"/>
      <c r="R42" s="165" t="s">
        <v>1967</v>
      </c>
    </row>
    <row r="43" spans="1:18" ht="14.5" x14ac:dyDescent="0.35">
      <c r="A43" s="165">
        <v>1</v>
      </c>
      <c r="B43" s="165" t="s">
        <v>1951</v>
      </c>
      <c r="C43" s="170"/>
      <c r="D43" s="165" t="s">
        <v>1968</v>
      </c>
      <c r="E43" s="165" t="s">
        <v>1534</v>
      </c>
      <c r="F43" s="165" t="s">
        <v>1919</v>
      </c>
      <c r="G43" s="165" t="s">
        <v>111</v>
      </c>
      <c r="H43" s="167"/>
      <c r="I43" s="167"/>
      <c r="J43" s="167"/>
      <c r="K43" s="166" t="s">
        <v>109</v>
      </c>
      <c r="L43" s="166" t="s">
        <v>109</v>
      </c>
      <c r="M43" s="169"/>
      <c r="N43" s="169"/>
      <c r="O43" s="169"/>
      <c r="P43" s="169"/>
      <c r="Q43" s="169"/>
      <c r="R43" s="165" t="s">
        <v>1969</v>
      </c>
    </row>
    <row r="44" spans="1:18" ht="14.5" x14ac:dyDescent="0.35">
      <c r="A44" s="165">
        <v>1</v>
      </c>
      <c r="B44" s="165" t="s">
        <v>1951</v>
      </c>
      <c r="C44" s="170"/>
      <c r="D44" s="165" t="s">
        <v>1970</v>
      </c>
      <c r="E44" s="165" t="s">
        <v>1191</v>
      </c>
      <c r="F44" s="165" t="s">
        <v>1953</v>
      </c>
      <c r="G44" s="165" t="s">
        <v>111</v>
      </c>
      <c r="H44" s="167"/>
      <c r="I44" s="167"/>
      <c r="J44" s="167"/>
      <c r="K44" s="166" t="s">
        <v>109</v>
      </c>
      <c r="L44" s="166" t="s">
        <v>109</v>
      </c>
      <c r="M44" s="169"/>
      <c r="N44" s="169"/>
      <c r="O44" s="169"/>
      <c r="P44" s="169"/>
      <c r="Q44" s="169"/>
      <c r="R44" s="170"/>
    </row>
    <row r="45" spans="1:18" ht="14.5" x14ac:dyDescent="0.35">
      <c r="A45" s="165">
        <v>1</v>
      </c>
      <c r="B45" s="165" t="s">
        <v>1951</v>
      </c>
      <c r="C45" s="170"/>
      <c r="D45" s="165" t="s">
        <v>1971</v>
      </c>
      <c r="E45" s="165" t="s">
        <v>1104</v>
      </c>
      <c r="F45" s="165" t="s">
        <v>1911</v>
      </c>
      <c r="G45" s="165" t="s">
        <v>111</v>
      </c>
      <c r="H45" s="167"/>
      <c r="I45" s="167"/>
      <c r="J45" s="167"/>
      <c r="K45" s="166" t="s">
        <v>109</v>
      </c>
      <c r="L45" s="166" t="s">
        <v>109</v>
      </c>
      <c r="M45" s="169"/>
      <c r="N45" s="169"/>
      <c r="O45" s="169"/>
      <c r="P45" s="169"/>
      <c r="Q45" s="169"/>
      <c r="R45" s="165" t="s">
        <v>1972</v>
      </c>
    </row>
    <row r="46" spans="1:18" ht="14.5" x14ac:dyDescent="0.35">
      <c r="A46" s="165">
        <v>5</v>
      </c>
      <c r="B46" s="165" t="s">
        <v>1951</v>
      </c>
      <c r="C46" s="170"/>
      <c r="D46" s="165" t="s">
        <v>1973</v>
      </c>
      <c r="E46" s="165" t="s">
        <v>1974</v>
      </c>
      <c r="F46" s="165" t="s">
        <v>1975</v>
      </c>
      <c r="G46" s="165" t="s">
        <v>111</v>
      </c>
      <c r="H46" s="167"/>
      <c r="I46" s="167"/>
      <c r="J46" s="167"/>
      <c r="K46" s="166" t="s">
        <v>528</v>
      </c>
      <c r="L46" s="166" t="s">
        <v>528</v>
      </c>
      <c r="M46" s="169"/>
      <c r="N46" s="169"/>
      <c r="O46" s="169"/>
      <c r="P46" s="169"/>
      <c r="Q46" s="169"/>
      <c r="R46" s="170"/>
    </row>
    <row r="47" spans="1:18" ht="14.5" x14ac:dyDescent="0.35">
      <c r="A47" s="165">
        <v>11</v>
      </c>
      <c r="B47" s="165" t="s">
        <v>1951</v>
      </c>
      <c r="C47" s="170"/>
      <c r="D47" s="165" t="s">
        <v>1976</v>
      </c>
      <c r="E47" s="165" t="s">
        <v>1977</v>
      </c>
      <c r="F47" s="165" t="s">
        <v>1879</v>
      </c>
      <c r="G47" s="165" t="s">
        <v>111</v>
      </c>
      <c r="H47" s="167"/>
      <c r="I47" s="167"/>
      <c r="J47" s="167"/>
      <c r="K47" s="166" t="s">
        <v>109</v>
      </c>
      <c r="L47" s="166" t="s">
        <v>109</v>
      </c>
      <c r="M47" s="169"/>
      <c r="N47" s="169"/>
      <c r="O47" s="169"/>
      <c r="P47" s="169"/>
      <c r="Q47" s="169"/>
      <c r="R47" s="170"/>
    </row>
    <row r="48" spans="1:18" ht="14.5" x14ac:dyDescent="0.35">
      <c r="A48" s="165">
        <v>11</v>
      </c>
      <c r="B48" s="165" t="s">
        <v>1951</v>
      </c>
      <c r="C48" s="170"/>
      <c r="D48" s="165" t="s">
        <v>1978</v>
      </c>
      <c r="E48" s="165" t="s">
        <v>1232</v>
      </c>
      <c r="F48" s="165" t="s">
        <v>1946</v>
      </c>
      <c r="G48" s="165" t="s">
        <v>111</v>
      </c>
      <c r="H48" s="167"/>
      <c r="I48" s="167"/>
      <c r="J48" s="167"/>
      <c r="K48" s="166" t="s">
        <v>109</v>
      </c>
      <c r="L48" s="166" t="s">
        <v>109</v>
      </c>
      <c r="M48" s="169"/>
      <c r="N48" s="169"/>
      <c r="O48" s="169"/>
      <c r="P48" s="169"/>
      <c r="Q48" s="169"/>
      <c r="R48" s="170"/>
    </row>
    <row r="49" spans="1:18" ht="14.5" x14ac:dyDescent="0.35">
      <c r="A49" s="165">
        <v>12</v>
      </c>
      <c r="B49" s="165" t="s">
        <v>1951</v>
      </c>
      <c r="C49" s="170"/>
      <c r="D49" s="165" t="s">
        <v>1979</v>
      </c>
      <c r="E49" s="165" t="s">
        <v>1625</v>
      </c>
      <c r="F49" s="165" t="s">
        <v>1980</v>
      </c>
      <c r="G49" s="165" t="s">
        <v>111</v>
      </c>
      <c r="H49" s="167"/>
      <c r="I49" s="167"/>
      <c r="J49" s="167"/>
      <c r="K49" s="166" t="s">
        <v>109</v>
      </c>
      <c r="L49" s="166" t="s">
        <v>109</v>
      </c>
      <c r="M49" s="169"/>
      <c r="N49" s="169"/>
      <c r="O49" s="169"/>
      <c r="P49" s="169"/>
      <c r="Q49" s="169"/>
      <c r="R49" s="170"/>
    </row>
    <row r="50" spans="1:18" ht="14.5" x14ac:dyDescent="0.35">
      <c r="A50" s="165">
        <v>12</v>
      </c>
      <c r="B50" s="165" t="s">
        <v>1951</v>
      </c>
      <c r="C50" s="170"/>
      <c r="D50" s="165" t="s">
        <v>1981</v>
      </c>
      <c r="E50" s="165" t="s">
        <v>1982</v>
      </c>
      <c r="F50" s="165" t="s">
        <v>1983</v>
      </c>
      <c r="G50" s="165" t="s">
        <v>111</v>
      </c>
      <c r="H50" s="167"/>
      <c r="I50" s="167"/>
      <c r="J50" s="167"/>
      <c r="K50" s="166" t="s">
        <v>528</v>
      </c>
      <c r="L50" s="166" t="s">
        <v>528</v>
      </c>
      <c r="M50" s="169"/>
      <c r="N50" s="169"/>
      <c r="O50" s="169"/>
      <c r="P50" s="169"/>
      <c r="Q50" s="169"/>
      <c r="R50" s="170"/>
    </row>
    <row r="51" spans="1:18" ht="14.5" x14ac:dyDescent="0.35">
      <c r="A51" s="165">
        <v>12</v>
      </c>
      <c r="B51" s="165" t="s">
        <v>1951</v>
      </c>
      <c r="C51" s="170"/>
      <c r="D51" s="165" t="s">
        <v>1984</v>
      </c>
      <c r="E51" s="165" t="s">
        <v>403</v>
      </c>
      <c r="F51" s="165" t="s">
        <v>1985</v>
      </c>
      <c r="G51" s="165" t="s">
        <v>111</v>
      </c>
      <c r="H51" s="167"/>
      <c r="I51" s="167"/>
      <c r="J51" s="167"/>
      <c r="K51" s="166" t="s">
        <v>109</v>
      </c>
      <c r="L51" s="166" t="s">
        <v>109</v>
      </c>
      <c r="M51" s="169"/>
      <c r="N51" s="169"/>
      <c r="O51" s="169"/>
      <c r="P51" s="169"/>
      <c r="Q51" s="169"/>
      <c r="R51" s="170"/>
    </row>
    <row r="52" spans="1:18" ht="14.5" x14ac:dyDescent="0.35">
      <c r="A52" s="165">
        <v>12</v>
      </c>
      <c r="B52" s="165" t="s">
        <v>1951</v>
      </c>
      <c r="C52" s="170"/>
      <c r="D52" s="165" t="s">
        <v>1986</v>
      </c>
      <c r="E52" s="165" t="s">
        <v>305</v>
      </c>
      <c r="F52" s="165" t="s">
        <v>1985</v>
      </c>
      <c r="G52" s="165" t="s">
        <v>111</v>
      </c>
      <c r="H52" s="167"/>
      <c r="I52" s="167"/>
      <c r="J52" s="167"/>
      <c r="K52" s="175"/>
      <c r="L52" s="175"/>
      <c r="M52" s="169"/>
      <c r="N52" s="169"/>
      <c r="O52" s="169"/>
      <c r="P52" s="169"/>
      <c r="Q52" s="169"/>
      <c r="R52" s="165" t="s">
        <v>1987</v>
      </c>
    </row>
    <row r="53" spans="1:18" ht="14.5" x14ac:dyDescent="0.35">
      <c r="A53" s="165">
        <v>1</v>
      </c>
      <c r="B53" s="165" t="s">
        <v>1951</v>
      </c>
      <c r="C53" s="165"/>
      <c r="D53" s="165" t="s">
        <v>1988</v>
      </c>
      <c r="E53" s="165" t="s">
        <v>171</v>
      </c>
      <c r="F53" s="165" t="s">
        <v>1989</v>
      </c>
      <c r="G53" s="165" t="s">
        <v>1908</v>
      </c>
      <c r="H53" s="166" t="s">
        <v>1909</v>
      </c>
      <c r="I53" s="167">
        <v>44739</v>
      </c>
      <c r="J53" s="167">
        <v>44782</v>
      </c>
      <c r="K53" s="167">
        <v>44778</v>
      </c>
      <c r="L53" s="167">
        <v>44823</v>
      </c>
      <c r="M53" s="176"/>
      <c r="N53" s="176"/>
      <c r="O53" s="176"/>
      <c r="P53" s="176"/>
      <c r="Q53" s="176"/>
    </row>
    <row r="54" spans="1:18" ht="14.5" x14ac:dyDescent="0.35">
      <c r="B54" s="165" t="s">
        <v>1951</v>
      </c>
      <c r="C54" s="165"/>
      <c r="D54" s="165" t="s">
        <v>1609</v>
      </c>
      <c r="E54" s="165" t="s">
        <v>1608</v>
      </c>
      <c r="F54" s="165" t="s">
        <v>1990</v>
      </c>
      <c r="G54" s="165" t="s">
        <v>1908</v>
      </c>
      <c r="H54" s="166" t="s">
        <v>1909</v>
      </c>
      <c r="I54" s="167">
        <v>44739</v>
      </c>
      <c r="J54" s="167">
        <v>44782</v>
      </c>
      <c r="K54" s="167">
        <v>44778</v>
      </c>
      <c r="L54" s="167">
        <v>44823</v>
      </c>
      <c r="M54" s="176"/>
      <c r="N54" s="176"/>
      <c r="O54" s="176"/>
      <c r="P54" s="176"/>
      <c r="Q54" s="176"/>
    </row>
    <row r="55" spans="1:18" ht="14.5" x14ac:dyDescent="0.35">
      <c r="B55" s="165"/>
      <c r="C55" s="165"/>
      <c r="D55" s="165"/>
      <c r="E55" s="165"/>
      <c r="F55" s="165"/>
    </row>
    <row r="56" spans="1:18" ht="14.5" x14ac:dyDescent="0.35">
      <c r="B56" s="165"/>
      <c r="C56" s="165"/>
      <c r="D56" s="165"/>
      <c r="E56" s="165"/>
      <c r="F56" s="165"/>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3"/>
  <sheetViews>
    <sheetView workbookViewId="0">
      <pane ySplit="1" topLeftCell="A2" activePane="bottomLeft" state="frozen"/>
      <selection pane="bottomLeft" activeCell="B3" sqref="B3"/>
    </sheetView>
  </sheetViews>
  <sheetFormatPr defaultColWidth="12.6328125" defaultRowHeight="15" customHeight="1" x14ac:dyDescent="0.25"/>
  <cols>
    <col min="1" max="1" width="33.453125" customWidth="1"/>
    <col min="2" max="2" width="9.90625" customWidth="1"/>
    <col min="3" max="3" width="104.453125" customWidth="1"/>
    <col min="4" max="4" width="34.453125" customWidth="1"/>
    <col min="5" max="5" width="27.26953125" customWidth="1"/>
    <col min="6" max="6" width="46.453125" customWidth="1"/>
    <col min="7" max="7" width="129.90625" customWidth="1"/>
    <col min="8" max="26" width="12.453125" customWidth="1"/>
  </cols>
  <sheetData>
    <row r="1" spans="1:26" ht="15.75" customHeight="1" x14ac:dyDescent="0.4">
      <c r="A1" s="177" t="s">
        <v>1991</v>
      </c>
      <c r="B1" s="177" t="s">
        <v>245</v>
      </c>
      <c r="C1" s="177" t="s">
        <v>1885</v>
      </c>
      <c r="D1" s="178" t="s">
        <v>1992</v>
      </c>
      <c r="E1" s="179" t="s">
        <v>1993</v>
      </c>
      <c r="F1" s="180" t="s">
        <v>1994</v>
      </c>
      <c r="G1" s="156" t="s">
        <v>58</v>
      </c>
      <c r="H1" s="18"/>
      <c r="I1" s="18"/>
      <c r="J1" s="18"/>
      <c r="K1" s="18"/>
      <c r="L1" s="18"/>
      <c r="M1" s="18"/>
      <c r="N1" s="18"/>
      <c r="O1" s="18"/>
      <c r="P1" s="18"/>
      <c r="Q1" s="18"/>
      <c r="R1" s="18"/>
      <c r="S1" s="18"/>
      <c r="T1" s="18"/>
      <c r="U1" s="18"/>
      <c r="V1" s="18"/>
      <c r="W1" s="18"/>
      <c r="X1" s="18"/>
      <c r="Y1" s="18"/>
      <c r="Z1" s="18"/>
    </row>
    <row r="2" spans="1:26" ht="15.75" customHeight="1" x14ac:dyDescent="0.4">
      <c r="A2" s="181" t="s">
        <v>1995</v>
      </c>
      <c r="B2" s="181" t="s">
        <v>60</v>
      </c>
      <c r="C2" s="181" t="s">
        <v>1996</v>
      </c>
      <c r="D2" s="182">
        <v>44557</v>
      </c>
      <c r="E2" s="183" t="s">
        <v>1997</v>
      </c>
      <c r="F2" s="184" t="s">
        <v>1998</v>
      </c>
      <c r="G2" s="185"/>
      <c r="H2" s="18"/>
      <c r="I2" s="18"/>
      <c r="J2" s="18"/>
      <c r="K2" s="18"/>
      <c r="L2" s="18"/>
      <c r="M2" s="18"/>
      <c r="N2" s="18"/>
      <c r="O2" s="18"/>
      <c r="P2" s="18"/>
      <c r="Q2" s="18"/>
      <c r="R2" s="18"/>
      <c r="S2" s="18"/>
      <c r="T2" s="18"/>
      <c r="U2" s="18"/>
      <c r="V2" s="18"/>
      <c r="W2" s="18"/>
      <c r="X2" s="18"/>
      <c r="Y2" s="18"/>
      <c r="Z2" s="18"/>
    </row>
    <row r="3" spans="1:26" ht="15.75" customHeight="1" x14ac:dyDescent="0.4">
      <c r="A3" s="181" t="s">
        <v>33</v>
      </c>
      <c r="B3" s="181" t="s">
        <v>60</v>
      </c>
      <c r="C3" s="181" t="s">
        <v>1999</v>
      </c>
      <c r="D3" s="182">
        <v>44529</v>
      </c>
      <c r="E3" s="183" t="s">
        <v>1997</v>
      </c>
      <c r="F3" s="184" t="s">
        <v>1998</v>
      </c>
      <c r="G3" s="185"/>
      <c r="H3" s="18"/>
      <c r="I3" s="18"/>
      <c r="J3" s="18"/>
      <c r="K3" s="18"/>
      <c r="L3" s="18"/>
      <c r="M3" s="18"/>
      <c r="N3" s="18"/>
      <c r="O3" s="18"/>
      <c r="P3" s="18"/>
      <c r="Q3" s="18"/>
      <c r="R3" s="18"/>
      <c r="S3" s="18"/>
      <c r="T3" s="18"/>
      <c r="U3" s="18"/>
      <c r="V3" s="18"/>
      <c r="W3" s="18"/>
      <c r="X3" s="18"/>
      <c r="Y3" s="18"/>
      <c r="Z3" s="18"/>
    </row>
    <row r="4" spans="1:26" ht="15.75" customHeight="1" x14ac:dyDescent="0.4">
      <c r="A4" s="181" t="s">
        <v>39</v>
      </c>
      <c r="B4" s="181" t="s">
        <v>60</v>
      </c>
      <c r="C4" s="181" t="s">
        <v>2000</v>
      </c>
      <c r="D4" s="182">
        <v>44550</v>
      </c>
      <c r="E4" s="183" t="s">
        <v>2001</v>
      </c>
      <c r="F4" s="184" t="s">
        <v>2002</v>
      </c>
      <c r="G4" s="185"/>
      <c r="H4" s="18"/>
      <c r="I4" s="18"/>
      <c r="J4" s="18"/>
      <c r="K4" s="18"/>
      <c r="L4" s="18"/>
      <c r="M4" s="18"/>
      <c r="N4" s="18"/>
      <c r="O4" s="18"/>
      <c r="P4" s="18"/>
      <c r="Q4" s="18"/>
      <c r="R4" s="18"/>
      <c r="S4" s="18"/>
      <c r="T4" s="18"/>
      <c r="U4" s="18"/>
      <c r="V4" s="18"/>
      <c r="W4" s="18"/>
      <c r="X4" s="18"/>
      <c r="Y4" s="18"/>
      <c r="Z4" s="18"/>
    </row>
    <row r="5" spans="1:26" ht="15.75" customHeight="1" x14ac:dyDescent="0.4">
      <c r="A5" s="181" t="s">
        <v>41</v>
      </c>
      <c r="B5" s="181" t="s">
        <v>473</v>
      </c>
      <c r="C5" s="181" t="s">
        <v>2003</v>
      </c>
      <c r="D5" s="182">
        <v>44566</v>
      </c>
      <c r="E5" s="183"/>
      <c r="F5" s="184" t="s">
        <v>2004</v>
      </c>
      <c r="G5" s="185"/>
      <c r="H5" s="18"/>
      <c r="I5" s="18"/>
      <c r="J5" s="18"/>
      <c r="K5" s="18"/>
      <c r="L5" s="18"/>
      <c r="M5" s="18"/>
      <c r="N5" s="18"/>
      <c r="O5" s="18"/>
      <c r="P5" s="18"/>
      <c r="Q5" s="18"/>
      <c r="R5" s="18"/>
      <c r="S5" s="18"/>
      <c r="T5" s="18"/>
      <c r="U5" s="18"/>
      <c r="V5" s="18"/>
      <c r="W5" s="18"/>
      <c r="X5" s="18"/>
      <c r="Y5" s="18"/>
      <c r="Z5" s="18"/>
    </row>
    <row r="6" spans="1:26" ht="15.75" customHeight="1" x14ac:dyDescent="0.4">
      <c r="A6" s="181" t="s">
        <v>34</v>
      </c>
      <c r="B6" s="181" t="s">
        <v>60</v>
      </c>
      <c r="C6" s="181" t="s">
        <v>2005</v>
      </c>
      <c r="D6" s="182">
        <v>44529</v>
      </c>
      <c r="E6" s="183" t="s">
        <v>1997</v>
      </c>
      <c r="F6" s="184" t="s">
        <v>1998</v>
      </c>
      <c r="G6" s="185"/>
      <c r="H6" s="18"/>
      <c r="I6" s="18"/>
      <c r="J6" s="18"/>
      <c r="K6" s="18"/>
      <c r="L6" s="18"/>
      <c r="M6" s="18"/>
      <c r="N6" s="18"/>
      <c r="O6" s="18"/>
      <c r="P6" s="18"/>
      <c r="Q6" s="18"/>
      <c r="R6" s="18"/>
      <c r="S6" s="18"/>
      <c r="T6" s="18"/>
      <c r="U6" s="18"/>
      <c r="V6" s="18"/>
      <c r="W6" s="18"/>
      <c r="X6" s="18"/>
      <c r="Y6" s="18"/>
      <c r="Z6" s="18"/>
    </row>
    <row r="7" spans="1:26" ht="15.75" customHeight="1" x14ac:dyDescent="0.4">
      <c r="A7" s="181" t="s">
        <v>35</v>
      </c>
      <c r="B7" s="181" t="s">
        <v>60</v>
      </c>
      <c r="C7" s="181" t="s">
        <v>2006</v>
      </c>
      <c r="D7" s="182">
        <v>44529</v>
      </c>
      <c r="E7" s="183" t="s">
        <v>1997</v>
      </c>
      <c r="F7" s="184" t="s">
        <v>1998</v>
      </c>
      <c r="G7" s="185"/>
      <c r="H7" s="18"/>
      <c r="I7" s="18"/>
      <c r="J7" s="18"/>
      <c r="K7" s="18"/>
      <c r="L7" s="18"/>
      <c r="M7" s="18"/>
      <c r="N7" s="18"/>
      <c r="O7" s="18"/>
      <c r="P7" s="18"/>
      <c r="Q7" s="18"/>
      <c r="R7" s="18"/>
      <c r="S7" s="18"/>
      <c r="T7" s="18"/>
      <c r="U7" s="18"/>
      <c r="V7" s="18"/>
      <c r="W7" s="18"/>
      <c r="X7" s="18"/>
      <c r="Y7" s="18"/>
      <c r="Z7" s="18"/>
    </row>
    <row r="8" spans="1:26" ht="15.75" customHeight="1" x14ac:dyDescent="0.4">
      <c r="A8" s="181" t="s">
        <v>37</v>
      </c>
      <c r="B8" s="181" t="s">
        <v>60</v>
      </c>
      <c r="C8" s="181" t="s">
        <v>2007</v>
      </c>
      <c r="D8" s="182">
        <v>44557</v>
      </c>
      <c r="E8" s="183" t="s">
        <v>2001</v>
      </c>
      <c r="F8" s="184" t="s">
        <v>2008</v>
      </c>
      <c r="G8" s="185"/>
      <c r="H8" s="18"/>
      <c r="I8" s="18"/>
      <c r="J8" s="18"/>
      <c r="K8" s="18"/>
      <c r="L8" s="18"/>
      <c r="M8" s="18"/>
      <c r="N8" s="18"/>
      <c r="O8" s="18"/>
      <c r="P8" s="18"/>
      <c r="Q8" s="18"/>
      <c r="R8" s="18"/>
      <c r="S8" s="18"/>
      <c r="T8" s="18"/>
      <c r="U8" s="18"/>
      <c r="V8" s="18"/>
      <c r="W8" s="18"/>
      <c r="X8" s="18"/>
      <c r="Y8" s="18"/>
      <c r="Z8" s="18"/>
    </row>
    <row r="9" spans="1:26" ht="15.75" customHeight="1" x14ac:dyDescent="0.4">
      <c r="A9" s="181" t="s">
        <v>2009</v>
      </c>
      <c r="B9" s="181" t="s">
        <v>267</v>
      </c>
      <c r="C9" s="181" t="s">
        <v>2010</v>
      </c>
      <c r="D9" s="182">
        <v>44522</v>
      </c>
      <c r="E9" s="183"/>
      <c r="F9" s="184" t="s">
        <v>2004</v>
      </c>
      <c r="G9" s="185"/>
      <c r="H9" s="18"/>
      <c r="I9" s="18"/>
      <c r="J9" s="18"/>
      <c r="K9" s="18"/>
      <c r="L9" s="18"/>
      <c r="M9" s="18"/>
      <c r="N9" s="18"/>
      <c r="O9" s="18"/>
      <c r="P9" s="18"/>
      <c r="Q9" s="18"/>
      <c r="R9" s="18"/>
      <c r="S9" s="18"/>
      <c r="T9" s="18"/>
      <c r="U9" s="18"/>
      <c r="V9" s="18"/>
      <c r="W9" s="18"/>
      <c r="X9" s="18"/>
      <c r="Y9" s="18"/>
      <c r="Z9" s="18"/>
    </row>
    <row r="10" spans="1:26" ht="15.75" customHeight="1" x14ac:dyDescent="0.4">
      <c r="A10" s="181" t="s">
        <v>1774</v>
      </c>
      <c r="B10" s="181" t="s">
        <v>267</v>
      </c>
      <c r="C10" s="181" t="s">
        <v>2011</v>
      </c>
      <c r="D10" s="182">
        <v>44522</v>
      </c>
      <c r="E10" s="183"/>
      <c r="F10" s="184" t="s">
        <v>2004</v>
      </c>
      <c r="G10" s="185"/>
      <c r="H10" s="18"/>
      <c r="I10" s="18"/>
      <c r="J10" s="18"/>
      <c r="K10" s="18"/>
      <c r="L10" s="18"/>
      <c r="M10" s="18"/>
      <c r="N10" s="18"/>
      <c r="O10" s="18"/>
      <c r="P10" s="18"/>
      <c r="Q10" s="18"/>
      <c r="R10" s="18"/>
      <c r="S10" s="18"/>
      <c r="T10" s="18"/>
      <c r="U10" s="18"/>
      <c r="V10" s="18"/>
      <c r="W10" s="18"/>
      <c r="X10" s="18"/>
      <c r="Y10" s="18"/>
      <c r="Z10" s="18"/>
    </row>
    <row r="11" spans="1:26" ht="15.75" customHeight="1" x14ac:dyDescent="0.4">
      <c r="A11" s="181" t="s">
        <v>1774</v>
      </c>
      <c r="B11" s="181" t="s">
        <v>267</v>
      </c>
      <c r="C11" s="181" t="s">
        <v>2012</v>
      </c>
      <c r="D11" s="182">
        <v>44522</v>
      </c>
      <c r="E11" s="183"/>
      <c r="F11" s="184" t="s">
        <v>2004</v>
      </c>
      <c r="G11" s="185"/>
      <c r="H11" s="18"/>
      <c r="I11" s="18"/>
      <c r="J11" s="18"/>
      <c r="K11" s="18"/>
      <c r="L11" s="18"/>
      <c r="M11" s="18"/>
      <c r="N11" s="18"/>
      <c r="O11" s="18"/>
      <c r="P11" s="18"/>
      <c r="Q11" s="18"/>
      <c r="R11" s="18"/>
      <c r="S11" s="18"/>
      <c r="T11" s="18"/>
      <c r="U11" s="18"/>
      <c r="V11" s="18"/>
      <c r="W11" s="18"/>
      <c r="X11" s="18"/>
      <c r="Y11" s="18"/>
      <c r="Z11" s="18"/>
    </row>
    <row r="12" spans="1:26" ht="15.75" customHeight="1" x14ac:dyDescent="0.4">
      <c r="A12" s="181" t="s">
        <v>1774</v>
      </c>
      <c r="B12" s="181" t="s">
        <v>267</v>
      </c>
      <c r="C12" s="181" t="s">
        <v>2013</v>
      </c>
      <c r="D12" s="182">
        <v>44522</v>
      </c>
      <c r="E12" s="183"/>
      <c r="F12" s="184" t="s">
        <v>2004</v>
      </c>
      <c r="G12" s="185"/>
      <c r="H12" s="18"/>
      <c r="I12" s="18"/>
      <c r="J12" s="18"/>
      <c r="K12" s="18"/>
      <c r="L12" s="18"/>
      <c r="M12" s="18"/>
      <c r="N12" s="18"/>
      <c r="O12" s="18"/>
      <c r="P12" s="18"/>
      <c r="Q12" s="18"/>
      <c r="R12" s="18"/>
      <c r="S12" s="18"/>
      <c r="T12" s="18"/>
      <c r="U12" s="18"/>
      <c r="V12" s="18"/>
      <c r="W12" s="18"/>
      <c r="X12" s="18"/>
      <c r="Y12" s="18"/>
      <c r="Z12" s="18"/>
    </row>
    <row r="13" spans="1:26" ht="15.75" customHeight="1" x14ac:dyDescent="0.4">
      <c r="A13" s="181" t="s">
        <v>42</v>
      </c>
      <c r="B13" s="181" t="s">
        <v>267</v>
      </c>
      <c r="C13" s="181" t="s">
        <v>2014</v>
      </c>
      <c r="D13" s="182">
        <v>44522</v>
      </c>
      <c r="E13" s="183"/>
      <c r="F13" s="184" t="s">
        <v>2004</v>
      </c>
      <c r="G13" s="185"/>
      <c r="H13" s="18"/>
      <c r="I13" s="18"/>
      <c r="J13" s="18"/>
      <c r="K13" s="18"/>
      <c r="L13" s="18"/>
      <c r="M13" s="18"/>
      <c r="N13" s="18"/>
      <c r="O13" s="18"/>
      <c r="P13" s="18"/>
      <c r="Q13" s="18"/>
      <c r="R13" s="18"/>
      <c r="S13" s="18"/>
      <c r="T13" s="18"/>
      <c r="U13" s="18"/>
      <c r="V13" s="18"/>
      <c r="W13" s="18"/>
      <c r="X13" s="18"/>
      <c r="Y13" s="18"/>
      <c r="Z13" s="18"/>
    </row>
    <row r="14" spans="1:26" ht="15.75" customHeight="1" x14ac:dyDescent="0.4">
      <c r="A14" s="181" t="s">
        <v>42</v>
      </c>
      <c r="B14" s="181" t="s">
        <v>267</v>
      </c>
      <c r="C14" s="181" t="s">
        <v>2015</v>
      </c>
      <c r="D14" s="182">
        <v>44522</v>
      </c>
      <c r="E14" s="183"/>
      <c r="F14" s="184" t="s">
        <v>2004</v>
      </c>
      <c r="G14" s="185"/>
      <c r="H14" s="18"/>
      <c r="I14" s="18"/>
      <c r="J14" s="18"/>
      <c r="K14" s="18"/>
      <c r="L14" s="18"/>
      <c r="M14" s="18"/>
      <c r="N14" s="18"/>
      <c r="O14" s="18"/>
      <c r="P14" s="18"/>
      <c r="Q14" s="18"/>
      <c r="R14" s="18"/>
      <c r="S14" s="18"/>
      <c r="T14" s="18"/>
      <c r="U14" s="18"/>
      <c r="V14" s="18"/>
      <c r="W14" s="18"/>
      <c r="X14" s="18"/>
      <c r="Y14" s="18"/>
      <c r="Z14" s="18"/>
    </row>
    <row r="15" spans="1:26" ht="15.75" customHeight="1" x14ac:dyDescent="0.4">
      <c r="A15" s="181" t="s">
        <v>1745</v>
      </c>
      <c r="B15" s="181" t="s">
        <v>60</v>
      </c>
      <c r="C15" s="181" t="s">
        <v>2016</v>
      </c>
      <c r="D15" s="182">
        <v>44522</v>
      </c>
      <c r="E15" s="183" t="s">
        <v>1997</v>
      </c>
      <c r="F15" s="184" t="s">
        <v>1998</v>
      </c>
      <c r="G15" s="185"/>
      <c r="H15" s="18"/>
      <c r="I15" s="18"/>
      <c r="J15" s="18"/>
      <c r="K15" s="18"/>
      <c r="L15" s="18"/>
      <c r="M15" s="18"/>
      <c r="N15" s="18"/>
      <c r="O15" s="18"/>
      <c r="P15" s="18"/>
      <c r="Q15" s="18"/>
      <c r="R15" s="18"/>
      <c r="S15" s="18"/>
      <c r="T15" s="18"/>
      <c r="U15" s="18"/>
      <c r="V15" s="18"/>
      <c r="W15" s="18"/>
      <c r="X15" s="18"/>
      <c r="Y15" s="18"/>
      <c r="Z15" s="18"/>
    </row>
    <row r="16" spans="1:26" ht="15.75" customHeight="1" x14ac:dyDescent="0.4">
      <c r="A16" s="181" t="s">
        <v>1745</v>
      </c>
      <c r="B16" s="181" t="s">
        <v>60</v>
      </c>
      <c r="C16" s="181" t="s">
        <v>2017</v>
      </c>
      <c r="D16" s="182">
        <v>44522</v>
      </c>
      <c r="E16" s="183" t="s">
        <v>1997</v>
      </c>
      <c r="F16" s="184" t="s">
        <v>1998</v>
      </c>
      <c r="G16" s="185"/>
      <c r="H16" s="18"/>
      <c r="I16" s="18"/>
      <c r="J16" s="18"/>
      <c r="K16" s="18"/>
      <c r="L16" s="18"/>
      <c r="M16" s="18"/>
      <c r="N16" s="18"/>
      <c r="O16" s="18"/>
      <c r="P16" s="18"/>
      <c r="Q16" s="18"/>
      <c r="R16" s="18"/>
      <c r="S16" s="18"/>
      <c r="T16" s="18"/>
      <c r="U16" s="18"/>
      <c r="V16" s="18"/>
      <c r="W16" s="18"/>
      <c r="X16" s="18"/>
      <c r="Y16" s="18"/>
      <c r="Z16" s="18"/>
    </row>
    <row r="17" spans="1:26" ht="15.75" customHeight="1" x14ac:dyDescent="0.4">
      <c r="A17" s="181" t="s">
        <v>1745</v>
      </c>
      <c r="B17" s="181" t="s">
        <v>60</v>
      </c>
      <c r="C17" s="181" t="s">
        <v>2018</v>
      </c>
      <c r="D17" s="182">
        <v>44550</v>
      </c>
      <c r="E17" s="183" t="s">
        <v>1997</v>
      </c>
      <c r="F17" s="184" t="s">
        <v>2019</v>
      </c>
      <c r="G17" s="185"/>
      <c r="H17" s="18"/>
      <c r="I17" s="18"/>
      <c r="J17" s="18"/>
      <c r="K17" s="18"/>
      <c r="L17" s="18"/>
      <c r="M17" s="18"/>
      <c r="N17" s="18"/>
      <c r="O17" s="18"/>
      <c r="P17" s="18"/>
      <c r="Q17" s="18"/>
      <c r="R17" s="18"/>
      <c r="S17" s="18"/>
      <c r="T17" s="18"/>
      <c r="U17" s="18"/>
      <c r="V17" s="18"/>
      <c r="W17" s="18"/>
      <c r="X17" s="18"/>
      <c r="Y17" s="18"/>
      <c r="Z17" s="18"/>
    </row>
    <row r="18" spans="1:26" ht="15.75" customHeight="1" x14ac:dyDescent="0.4">
      <c r="A18" s="181" t="s">
        <v>1745</v>
      </c>
      <c r="B18" s="181" t="s">
        <v>60</v>
      </c>
      <c r="C18" s="181" t="s">
        <v>2020</v>
      </c>
      <c r="D18" s="182">
        <v>44550</v>
      </c>
      <c r="E18" s="183" t="s">
        <v>1997</v>
      </c>
      <c r="F18" s="184" t="s">
        <v>2002</v>
      </c>
      <c r="G18" s="185"/>
      <c r="H18" s="18"/>
      <c r="I18" s="18"/>
      <c r="J18" s="18"/>
      <c r="K18" s="18"/>
      <c r="L18" s="18"/>
      <c r="M18" s="18"/>
      <c r="N18" s="18"/>
      <c r="O18" s="18"/>
      <c r="P18" s="18"/>
      <c r="Q18" s="18"/>
      <c r="R18" s="18"/>
      <c r="S18" s="18"/>
      <c r="T18" s="18"/>
      <c r="U18" s="18"/>
      <c r="V18" s="18"/>
      <c r="W18" s="18"/>
      <c r="X18" s="18"/>
      <c r="Y18" s="18"/>
      <c r="Z18" s="18"/>
    </row>
    <row r="19" spans="1:26" ht="15.75" customHeight="1" x14ac:dyDescent="0.4">
      <c r="A19" s="181" t="s">
        <v>20</v>
      </c>
      <c r="B19" s="181" t="s">
        <v>267</v>
      </c>
      <c r="C19" s="181" t="s">
        <v>2021</v>
      </c>
      <c r="D19" s="182">
        <v>44522</v>
      </c>
      <c r="E19" s="183"/>
      <c r="F19" s="184" t="s">
        <v>2004</v>
      </c>
      <c r="G19" s="185"/>
      <c r="H19" s="18"/>
      <c r="I19" s="18"/>
      <c r="J19" s="18"/>
      <c r="K19" s="18"/>
      <c r="L19" s="18"/>
      <c r="M19" s="18"/>
      <c r="N19" s="18"/>
      <c r="O19" s="18"/>
      <c r="P19" s="18"/>
      <c r="Q19" s="18"/>
      <c r="R19" s="18"/>
      <c r="S19" s="18"/>
      <c r="T19" s="18"/>
      <c r="U19" s="18"/>
      <c r="V19" s="18"/>
      <c r="W19" s="18"/>
      <c r="X19" s="18"/>
      <c r="Y19" s="18"/>
      <c r="Z19" s="18"/>
    </row>
    <row r="20" spans="1:26" ht="15.75" customHeight="1" x14ac:dyDescent="0.4">
      <c r="A20" s="181" t="s">
        <v>20</v>
      </c>
      <c r="B20" s="181" t="s">
        <v>267</v>
      </c>
      <c r="C20" s="181" t="s">
        <v>2022</v>
      </c>
      <c r="D20" s="182">
        <v>44522</v>
      </c>
      <c r="E20" s="183"/>
      <c r="F20" s="184" t="s">
        <v>2004</v>
      </c>
      <c r="G20" s="185"/>
      <c r="H20" s="18"/>
      <c r="I20" s="18"/>
      <c r="J20" s="18"/>
      <c r="K20" s="18"/>
      <c r="L20" s="18"/>
      <c r="M20" s="18"/>
      <c r="N20" s="18"/>
      <c r="O20" s="18"/>
      <c r="P20" s="18"/>
      <c r="Q20" s="18"/>
      <c r="R20" s="18"/>
      <c r="S20" s="18"/>
      <c r="T20" s="18"/>
      <c r="U20" s="18"/>
      <c r="V20" s="18"/>
      <c r="W20" s="18"/>
      <c r="X20" s="18"/>
      <c r="Y20" s="18"/>
      <c r="Z20" s="18"/>
    </row>
    <row r="21" spans="1:26" ht="15.75" customHeight="1" x14ac:dyDescent="0.4">
      <c r="A21" s="181" t="s">
        <v>20</v>
      </c>
      <c r="B21" s="181" t="s">
        <v>267</v>
      </c>
      <c r="C21" s="181" t="s">
        <v>2023</v>
      </c>
      <c r="D21" s="182">
        <v>44522</v>
      </c>
      <c r="E21" s="183"/>
      <c r="F21" s="184" t="s">
        <v>2004</v>
      </c>
      <c r="G21" s="185"/>
      <c r="H21" s="18"/>
      <c r="I21" s="18"/>
      <c r="J21" s="18"/>
      <c r="K21" s="18"/>
      <c r="L21" s="18"/>
      <c r="M21" s="18"/>
      <c r="N21" s="18"/>
      <c r="O21" s="18"/>
      <c r="P21" s="18"/>
      <c r="Q21" s="18"/>
      <c r="R21" s="18"/>
      <c r="S21" s="18"/>
      <c r="T21" s="18"/>
      <c r="U21" s="18"/>
      <c r="V21" s="18"/>
      <c r="W21" s="18"/>
      <c r="X21" s="18"/>
      <c r="Y21" s="18"/>
      <c r="Z21" s="18"/>
    </row>
    <row r="22" spans="1:26" ht="15.75" customHeight="1" x14ac:dyDescent="0.4">
      <c r="A22" s="181" t="s">
        <v>1760</v>
      </c>
      <c r="B22" s="181" t="s">
        <v>60</v>
      </c>
      <c r="C22" s="181" t="s">
        <v>2024</v>
      </c>
      <c r="D22" s="182">
        <v>44557</v>
      </c>
      <c r="E22" s="183" t="s">
        <v>1997</v>
      </c>
      <c r="F22" s="184" t="s">
        <v>2008</v>
      </c>
      <c r="G22" s="185"/>
      <c r="H22" s="18"/>
      <c r="I22" s="18"/>
      <c r="J22" s="18"/>
      <c r="K22" s="18"/>
      <c r="L22" s="18"/>
      <c r="M22" s="18"/>
      <c r="N22" s="18"/>
      <c r="O22" s="18"/>
      <c r="P22" s="18"/>
      <c r="Q22" s="18"/>
      <c r="R22" s="18"/>
      <c r="S22" s="18"/>
      <c r="T22" s="18"/>
      <c r="U22" s="18"/>
      <c r="V22" s="18"/>
      <c r="W22" s="18"/>
      <c r="X22" s="18"/>
      <c r="Y22" s="18"/>
      <c r="Z22" s="18"/>
    </row>
    <row r="23" spans="1:26" ht="15.75" customHeight="1" x14ac:dyDescent="0.4">
      <c r="A23" s="181" t="s">
        <v>1760</v>
      </c>
      <c r="B23" s="181" t="s">
        <v>60</v>
      </c>
      <c r="C23" s="181" t="s">
        <v>2025</v>
      </c>
      <c r="D23" s="182">
        <v>44543</v>
      </c>
      <c r="E23" s="183" t="s">
        <v>2001</v>
      </c>
      <c r="F23" s="184" t="s">
        <v>1998</v>
      </c>
      <c r="G23" s="185" t="s">
        <v>2026</v>
      </c>
      <c r="H23" s="18"/>
      <c r="I23" s="18"/>
      <c r="J23" s="18"/>
      <c r="K23" s="18"/>
      <c r="L23" s="18"/>
      <c r="M23" s="18"/>
      <c r="N23" s="18"/>
      <c r="O23" s="18"/>
      <c r="P23" s="18"/>
      <c r="Q23" s="18"/>
      <c r="R23" s="18"/>
      <c r="S23" s="18"/>
      <c r="T23" s="18"/>
      <c r="U23" s="18"/>
      <c r="V23" s="18"/>
      <c r="W23" s="18"/>
      <c r="X23" s="18"/>
      <c r="Y23" s="18"/>
      <c r="Z23" s="18"/>
    </row>
    <row r="24" spans="1:26" ht="15.75" customHeight="1" x14ac:dyDescent="0.4">
      <c r="A24" s="181" t="s">
        <v>1760</v>
      </c>
      <c r="B24" s="181" t="s">
        <v>60</v>
      </c>
      <c r="C24" s="181" t="s">
        <v>2027</v>
      </c>
      <c r="D24" s="182">
        <v>44543</v>
      </c>
      <c r="E24" s="183" t="s">
        <v>2001</v>
      </c>
      <c r="F24" s="184" t="s">
        <v>1998</v>
      </c>
      <c r="G24" s="185" t="s">
        <v>2026</v>
      </c>
      <c r="H24" s="18"/>
      <c r="I24" s="18"/>
      <c r="J24" s="18"/>
      <c r="K24" s="18"/>
      <c r="L24" s="18"/>
      <c r="M24" s="18"/>
      <c r="N24" s="18"/>
      <c r="O24" s="18"/>
      <c r="P24" s="18"/>
      <c r="Q24" s="18"/>
      <c r="R24" s="18"/>
      <c r="S24" s="18"/>
      <c r="T24" s="18"/>
      <c r="U24" s="18"/>
      <c r="V24" s="18"/>
      <c r="W24" s="18"/>
      <c r="X24" s="18"/>
      <c r="Y24" s="18"/>
      <c r="Z24" s="18"/>
    </row>
    <row r="25" spans="1:26" ht="15.75" customHeight="1" x14ac:dyDescent="0.4">
      <c r="A25" s="181" t="s">
        <v>37</v>
      </c>
      <c r="B25" s="181" t="s">
        <v>60</v>
      </c>
      <c r="C25" s="181" t="s">
        <v>2028</v>
      </c>
      <c r="D25" s="182">
        <v>44564</v>
      </c>
      <c r="E25" s="183" t="s">
        <v>1997</v>
      </c>
      <c r="F25" s="186" t="s">
        <v>2029</v>
      </c>
      <c r="G25" s="185"/>
      <c r="H25" s="18"/>
      <c r="I25" s="18"/>
      <c r="J25" s="18"/>
      <c r="K25" s="18"/>
      <c r="L25" s="18"/>
      <c r="M25" s="18"/>
      <c r="N25" s="18"/>
      <c r="O25" s="18"/>
      <c r="P25" s="18"/>
      <c r="Q25" s="18"/>
      <c r="R25" s="18"/>
      <c r="S25" s="18"/>
      <c r="T25" s="18"/>
      <c r="U25" s="18"/>
      <c r="V25" s="18"/>
      <c r="W25" s="18"/>
      <c r="X25" s="18"/>
      <c r="Y25" s="18"/>
      <c r="Z25" s="18"/>
    </row>
    <row r="26" spans="1:26" ht="15.75" customHeight="1" x14ac:dyDescent="0.4">
      <c r="A26" s="181" t="s">
        <v>37</v>
      </c>
      <c r="B26" s="181" t="s">
        <v>60</v>
      </c>
      <c r="C26" s="181" t="s">
        <v>2030</v>
      </c>
      <c r="D26" s="182">
        <v>44564</v>
      </c>
      <c r="E26" s="183" t="s">
        <v>1997</v>
      </c>
      <c r="F26" s="186" t="s">
        <v>2029</v>
      </c>
      <c r="G26" s="185"/>
      <c r="H26" s="18"/>
      <c r="I26" s="18"/>
      <c r="J26" s="18"/>
      <c r="K26" s="18"/>
      <c r="L26" s="18"/>
      <c r="M26" s="18"/>
      <c r="N26" s="18"/>
      <c r="O26" s="18"/>
      <c r="P26" s="18"/>
      <c r="Q26" s="18"/>
      <c r="R26" s="18"/>
      <c r="S26" s="18"/>
      <c r="T26" s="18"/>
      <c r="U26" s="18"/>
      <c r="V26" s="18"/>
      <c r="W26" s="18"/>
      <c r="X26" s="18"/>
      <c r="Y26" s="18"/>
      <c r="Z26" s="18"/>
    </row>
    <row r="27" spans="1:26" ht="15.75" customHeight="1" x14ac:dyDescent="0.4">
      <c r="A27" s="181" t="s">
        <v>37</v>
      </c>
      <c r="B27" s="181" t="s">
        <v>60</v>
      </c>
      <c r="C27" s="181" t="s">
        <v>2031</v>
      </c>
      <c r="D27" s="182">
        <v>44564</v>
      </c>
      <c r="E27" s="183" t="s">
        <v>1997</v>
      </c>
      <c r="F27" s="186" t="s">
        <v>2029</v>
      </c>
      <c r="G27" s="185"/>
      <c r="H27" s="18"/>
      <c r="I27" s="18"/>
      <c r="J27" s="18"/>
      <c r="K27" s="18"/>
      <c r="L27" s="18"/>
      <c r="M27" s="18"/>
      <c r="N27" s="18"/>
      <c r="O27" s="18"/>
      <c r="P27" s="18"/>
      <c r="Q27" s="18"/>
      <c r="R27" s="18"/>
      <c r="S27" s="18"/>
      <c r="T27" s="18"/>
      <c r="U27" s="18"/>
      <c r="V27" s="18"/>
      <c r="W27" s="18"/>
      <c r="X27" s="18"/>
      <c r="Y27" s="18"/>
      <c r="Z27" s="18"/>
    </row>
    <row r="28" spans="1:26" ht="15.75" customHeight="1" x14ac:dyDescent="0.4">
      <c r="A28" s="187" t="s">
        <v>2032</v>
      </c>
      <c r="B28" s="187"/>
      <c r="C28" s="187"/>
      <c r="D28" s="188"/>
      <c r="E28" s="189"/>
      <c r="F28" s="189"/>
      <c r="G28" s="187"/>
      <c r="H28" s="190"/>
      <c r="I28" s="190"/>
      <c r="J28" s="190"/>
      <c r="K28" s="190"/>
      <c r="L28" s="190"/>
      <c r="M28" s="190"/>
      <c r="N28" s="190"/>
      <c r="O28" s="190"/>
      <c r="P28" s="190"/>
      <c r="Q28" s="190"/>
      <c r="R28" s="190"/>
      <c r="S28" s="190"/>
      <c r="T28" s="190"/>
      <c r="U28" s="190"/>
      <c r="V28" s="190"/>
      <c r="W28" s="190"/>
      <c r="X28" s="190"/>
      <c r="Y28" s="190"/>
      <c r="Z28" s="190"/>
    </row>
    <row r="29" spans="1:26" ht="15.75" customHeight="1" x14ac:dyDescent="0.4">
      <c r="A29" s="177" t="s">
        <v>34</v>
      </c>
      <c r="B29" s="177" t="s">
        <v>60</v>
      </c>
      <c r="C29" s="177" t="s">
        <v>2033</v>
      </c>
      <c r="D29" s="191">
        <v>44574</v>
      </c>
      <c r="E29" s="192" t="s">
        <v>2001</v>
      </c>
      <c r="F29" s="180" t="s">
        <v>2034</v>
      </c>
      <c r="G29" s="157"/>
      <c r="H29" s="193"/>
      <c r="I29" s="193"/>
      <c r="J29" s="193"/>
      <c r="K29" s="193"/>
      <c r="L29" s="193"/>
      <c r="M29" s="193"/>
      <c r="N29" s="193"/>
      <c r="O29" s="193"/>
      <c r="P29" s="193"/>
      <c r="Q29" s="193"/>
      <c r="R29" s="193"/>
      <c r="S29" s="193"/>
      <c r="T29" s="193"/>
      <c r="U29" s="193"/>
      <c r="V29" s="193"/>
      <c r="W29" s="193"/>
      <c r="X29" s="193"/>
      <c r="Y29" s="193"/>
      <c r="Z29" s="193"/>
    </row>
    <row r="30" spans="1:26" ht="15.75" customHeight="1" x14ac:dyDescent="0.4">
      <c r="A30" s="181" t="s">
        <v>28</v>
      </c>
      <c r="B30" s="181" t="s">
        <v>60</v>
      </c>
      <c r="C30" s="181" t="s">
        <v>2035</v>
      </c>
      <c r="D30" s="182">
        <v>44578</v>
      </c>
      <c r="E30" s="183" t="s">
        <v>1997</v>
      </c>
      <c r="F30" s="186" t="s">
        <v>2036</v>
      </c>
      <c r="G30" s="185"/>
      <c r="H30" s="18"/>
      <c r="I30" s="18"/>
      <c r="J30" s="18"/>
      <c r="K30" s="18"/>
      <c r="L30" s="18"/>
      <c r="M30" s="18"/>
      <c r="N30" s="18"/>
      <c r="O30" s="18"/>
      <c r="P30" s="18"/>
      <c r="Q30" s="18"/>
      <c r="R30" s="18"/>
      <c r="S30" s="18"/>
      <c r="T30" s="18"/>
      <c r="U30" s="18"/>
      <c r="V30" s="18"/>
      <c r="W30" s="18"/>
      <c r="X30" s="18"/>
      <c r="Y30" s="18"/>
      <c r="Z30" s="18"/>
    </row>
    <row r="31" spans="1:26" ht="15.75" customHeight="1" x14ac:dyDescent="0.4">
      <c r="A31" s="181" t="s">
        <v>28</v>
      </c>
      <c r="B31" s="181" t="s">
        <v>60</v>
      </c>
      <c r="C31" s="181" t="s">
        <v>2037</v>
      </c>
      <c r="D31" s="182">
        <v>44578</v>
      </c>
      <c r="E31" s="183" t="s">
        <v>1997</v>
      </c>
      <c r="F31" s="186" t="s">
        <v>2036</v>
      </c>
      <c r="G31" s="185"/>
      <c r="H31" s="18"/>
      <c r="I31" s="18"/>
      <c r="J31" s="18"/>
      <c r="K31" s="18"/>
      <c r="L31" s="18"/>
      <c r="M31" s="18"/>
      <c r="N31" s="18"/>
      <c r="O31" s="18"/>
      <c r="P31" s="18"/>
      <c r="Q31" s="18"/>
      <c r="R31" s="18"/>
      <c r="S31" s="18"/>
      <c r="T31" s="18"/>
      <c r="U31" s="18"/>
      <c r="V31" s="18"/>
      <c r="W31" s="18"/>
      <c r="X31" s="18"/>
      <c r="Y31" s="18"/>
      <c r="Z31" s="18"/>
    </row>
    <row r="32" spans="1:26" ht="15.75" customHeight="1" x14ac:dyDescent="0.4">
      <c r="A32" s="181" t="s">
        <v>28</v>
      </c>
      <c r="B32" s="181" t="s">
        <v>60</v>
      </c>
      <c r="C32" s="181" t="s">
        <v>2038</v>
      </c>
      <c r="D32" s="182">
        <v>44578</v>
      </c>
      <c r="E32" s="183" t="s">
        <v>1997</v>
      </c>
      <c r="F32" s="186" t="s">
        <v>2036</v>
      </c>
      <c r="G32" s="185"/>
      <c r="H32" s="18"/>
      <c r="I32" s="18"/>
      <c r="J32" s="18"/>
      <c r="K32" s="18"/>
      <c r="L32" s="18"/>
      <c r="M32" s="18"/>
      <c r="N32" s="18"/>
      <c r="O32" s="18"/>
      <c r="P32" s="18"/>
      <c r="Q32" s="18"/>
      <c r="R32" s="18"/>
      <c r="S32" s="18"/>
      <c r="T32" s="18"/>
      <c r="U32" s="18"/>
      <c r="V32" s="18"/>
      <c r="W32" s="18"/>
      <c r="X32" s="18"/>
      <c r="Y32" s="18"/>
      <c r="Z32" s="18"/>
    </row>
    <row r="33" spans="1:26" ht="15.75" customHeight="1" x14ac:dyDescent="0.4">
      <c r="A33" s="181" t="s">
        <v>28</v>
      </c>
      <c r="B33" s="181" t="s">
        <v>60</v>
      </c>
      <c r="C33" s="181" t="s">
        <v>2039</v>
      </c>
      <c r="D33" s="182">
        <v>44592</v>
      </c>
      <c r="E33" s="194" t="s">
        <v>2001</v>
      </c>
      <c r="F33" s="186" t="s">
        <v>2040</v>
      </c>
      <c r="G33" s="185"/>
      <c r="H33" s="18"/>
      <c r="I33" s="18"/>
      <c r="J33" s="18"/>
      <c r="K33" s="18"/>
      <c r="L33" s="18"/>
      <c r="M33" s="18"/>
      <c r="N33" s="18"/>
      <c r="O33" s="18"/>
      <c r="P33" s="18"/>
      <c r="Q33" s="18"/>
      <c r="R33" s="18"/>
      <c r="S33" s="18"/>
      <c r="T33" s="18"/>
      <c r="U33" s="18"/>
      <c r="V33" s="18"/>
      <c r="W33" s="18"/>
      <c r="X33" s="18"/>
      <c r="Y33" s="18"/>
      <c r="Z33" s="18"/>
    </row>
    <row r="34" spans="1:26" ht="15.75" customHeight="1" x14ac:dyDescent="0.4">
      <c r="A34" s="181" t="s">
        <v>33</v>
      </c>
      <c r="B34" s="181" t="s">
        <v>60</v>
      </c>
      <c r="C34" s="181" t="s">
        <v>2041</v>
      </c>
      <c r="D34" s="182">
        <v>44592</v>
      </c>
      <c r="E34" s="183" t="s">
        <v>1997</v>
      </c>
      <c r="F34" s="186" t="s">
        <v>2040</v>
      </c>
      <c r="G34" s="185"/>
      <c r="H34" s="18"/>
      <c r="I34" s="18"/>
      <c r="J34" s="18"/>
      <c r="K34" s="18"/>
      <c r="L34" s="18"/>
      <c r="M34" s="18"/>
      <c r="N34" s="18"/>
      <c r="O34" s="18"/>
      <c r="P34" s="18"/>
      <c r="Q34" s="18"/>
      <c r="R34" s="18"/>
      <c r="S34" s="18"/>
      <c r="T34" s="18"/>
      <c r="U34" s="18"/>
      <c r="V34" s="18"/>
      <c r="W34" s="18"/>
      <c r="X34" s="18"/>
      <c r="Y34" s="18"/>
      <c r="Z34" s="18"/>
    </row>
    <row r="35" spans="1:26" ht="15.75" customHeight="1" x14ac:dyDescent="0.4">
      <c r="A35" s="181" t="s">
        <v>42</v>
      </c>
      <c r="B35" s="181" t="s">
        <v>267</v>
      </c>
      <c r="C35" s="195" t="s">
        <v>2042</v>
      </c>
      <c r="D35" s="195" t="s">
        <v>2043</v>
      </c>
      <c r="E35" s="194" t="s">
        <v>2001</v>
      </c>
      <c r="F35" s="196" t="s">
        <v>2044</v>
      </c>
      <c r="G35" s="197" t="s">
        <v>2045</v>
      </c>
      <c r="H35" s="18"/>
      <c r="I35" s="18"/>
      <c r="J35" s="18"/>
      <c r="K35" s="18"/>
      <c r="L35" s="18"/>
      <c r="M35" s="18"/>
      <c r="N35" s="18"/>
      <c r="O35" s="18"/>
      <c r="P35" s="18"/>
      <c r="Q35" s="18"/>
      <c r="R35" s="18"/>
      <c r="S35" s="18"/>
      <c r="T35" s="18"/>
      <c r="U35" s="18"/>
      <c r="V35" s="18"/>
      <c r="W35" s="18"/>
      <c r="X35" s="18"/>
      <c r="Y35" s="18"/>
      <c r="Z35" s="18"/>
    </row>
    <row r="36" spans="1:26" ht="15.75" customHeight="1" x14ac:dyDescent="0.4">
      <c r="A36" s="181" t="s">
        <v>2046</v>
      </c>
      <c r="B36" s="181" t="s">
        <v>267</v>
      </c>
      <c r="C36" s="181" t="s">
        <v>2047</v>
      </c>
      <c r="D36" s="182">
        <v>44641</v>
      </c>
      <c r="E36" s="194" t="s">
        <v>2001</v>
      </c>
      <c r="F36" s="186" t="s">
        <v>2048</v>
      </c>
      <c r="G36" s="197" t="s">
        <v>2049</v>
      </c>
      <c r="H36" s="18"/>
      <c r="I36" s="18"/>
      <c r="J36" s="18"/>
      <c r="K36" s="18"/>
      <c r="L36" s="18"/>
      <c r="M36" s="18"/>
      <c r="N36" s="18"/>
      <c r="O36" s="18"/>
      <c r="P36" s="18"/>
      <c r="Q36" s="18"/>
      <c r="R36" s="18"/>
      <c r="S36" s="18"/>
      <c r="T36" s="18"/>
      <c r="U36" s="18"/>
      <c r="V36" s="18"/>
      <c r="W36" s="18"/>
      <c r="X36" s="18"/>
      <c r="Y36" s="18"/>
      <c r="Z36" s="18"/>
    </row>
    <row r="37" spans="1:26" ht="15.75" customHeight="1" x14ac:dyDescent="0.4">
      <c r="A37" s="181" t="s">
        <v>2046</v>
      </c>
      <c r="B37" s="181" t="s">
        <v>267</v>
      </c>
      <c r="C37" s="181" t="s">
        <v>2050</v>
      </c>
      <c r="D37" s="182">
        <v>44641</v>
      </c>
      <c r="E37" s="194" t="s">
        <v>2001</v>
      </c>
      <c r="F37" s="186" t="s">
        <v>2048</v>
      </c>
      <c r="G37" s="197" t="s">
        <v>2049</v>
      </c>
      <c r="H37" s="18"/>
      <c r="I37" s="18"/>
      <c r="J37" s="18"/>
      <c r="K37" s="18"/>
      <c r="L37" s="18"/>
      <c r="M37" s="18"/>
      <c r="N37" s="18"/>
      <c r="O37" s="18"/>
      <c r="P37" s="18"/>
      <c r="Q37" s="18"/>
      <c r="R37" s="18"/>
      <c r="S37" s="18"/>
      <c r="T37" s="18"/>
      <c r="U37" s="18"/>
      <c r="V37" s="18"/>
      <c r="W37" s="18"/>
      <c r="X37" s="18"/>
      <c r="Y37" s="18"/>
      <c r="Z37" s="18"/>
    </row>
    <row r="38" spans="1:26" ht="15.75" customHeight="1" x14ac:dyDescent="0.4">
      <c r="A38" s="198" t="s">
        <v>2046</v>
      </c>
      <c r="B38" s="181" t="s">
        <v>267</v>
      </c>
      <c r="C38" s="181" t="s">
        <v>2051</v>
      </c>
      <c r="D38" s="182">
        <v>44641</v>
      </c>
      <c r="E38" s="194" t="s">
        <v>2001</v>
      </c>
      <c r="F38" s="186" t="s">
        <v>2048</v>
      </c>
      <c r="G38" s="197" t="s">
        <v>2049</v>
      </c>
      <c r="H38" s="18"/>
      <c r="I38" s="18"/>
      <c r="J38" s="18"/>
      <c r="K38" s="18"/>
      <c r="L38" s="18"/>
      <c r="M38" s="18"/>
      <c r="N38" s="18"/>
      <c r="O38" s="18"/>
      <c r="P38" s="18"/>
      <c r="Q38" s="18"/>
      <c r="R38" s="18"/>
      <c r="S38" s="18"/>
      <c r="T38" s="18"/>
      <c r="U38" s="18"/>
      <c r="V38" s="18"/>
      <c r="W38" s="18"/>
      <c r="X38" s="18"/>
      <c r="Y38" s="18"/>
      <c r="Z38" s="18"/>
    </row>
    <row r="39" spans="1:26" ht="15.75" customHeight="1" x14ac:dyDescent="0.4">
      <c r="A39" s="181" t="s">
        <v>17</v>
      </c>
      <c r="B39" s="181" t="s">
        <v>267</v>
      </c>
      <c r="C39" s="181" t="s">
        <v>2052</v>
      </c>
      <c r="D39" s="182">
        <v>44641</v>
      </c>
      <c r="E39" s="194" t="s">
        <v>2053</v>
      </c>
      <c r="F39" s="186" t="s">
        <v>2048</v>
      </c>
      <c r="G39" s="197" t="s">
        <v>2049</v>
      </c>
      <c r="H39" s="18"/>
      <c r="I39" s="18"/>
      <c r="J39" s="18"/>
      <c r="K39" s="18"/>
      <c r="L39" s="18"/>
      <c r="M39" s="18"/>
      <c r="N39" s="18"/>
      <c r="O39" s="18"/>
      <c r="P39" s="18"/>
      <c r="Q39" s="18"/>
      <c r="R39" s="18"/>
      <c r="S39" s="18"/>
      <c r="T39" s="18"/>
      <c r="U39" s="18"/>
      <c r="V39" s="18"/>
      <c r="W39" s="18"/>
      <c r="X39" s="18"/>
      <c r="Y39" s="18"/>
      <c r="Z39" s="18"/>
    </row>
    <row r="40" spans="1:26" ht="15.75" customHeight="1" x14ac:dyDescent="0.4">
      <c r="A40" s="181" t="s">
        <v>1774</v>
      </c>
      <c r="B40" s="181" t="s">
        <v>267</v>
      </c>
      <c r="C40" s="181" t="s">
        <v>2054</v>
      </c>
      <c r="D40" s="182">
        <v>44641</v>
      </c>
      <c r="E40" s="183"/>
      <c r="F40" s="186" t="s">
        <v>2048</v>
      </c>
      <c r="G40" s="185" t="s">
        <v>2055</v>
      </c>
      <c r="H40" s="18"/>
      <c r="I40" s="18"/>
      <c r="J40" s="18"/>
      <c r="K40" s="18"/>
      <c r="L40" s="18"/>
      <c r="M40" s="18"/>
      <c r="N40" s="18"/>
      <c r="O40" s="18"/>
      <c r="P40" s="18"/>
      <c r="Q40" s="18"/>
      <c r="R40" s="18"/>
      <c r="S40" s="18"/>
      <c r="T40" s="18"/>
      <c r="U40" s="18"/>
      <c r="V40" s="18"/>
      <c r="W40" s="18"/>
      <c r="X40" s="18"/>
      <c r="Y40" s="18"/>
      <c r="Z40" s="18"/>
    </row>
    <row r="41" spans="1:26" ht="15.75" customHeight="1" x14ac:dyDescent="0.4">
      <c r="A41" s="181" t="s">
        <v>1774</v>
      </c>
      <c r="B41" s="181" t="s">
        <v>267</v>
      </c>
      <c r="C41" s="181" t="s">
        <v>2056</v>
      </c>
      <c r="D41" s="182">
        <v>44641</v>
      </c>
      <c r="E41" s="183"/>
      <c r="F41" s="186" t="s">
        <v>2048</v>
      </c>
      <c r="G41" s="185" t="s">
        <v>2055</v>
      </c>
      <c r="H41" s="18"/>
      <c r="I41" s="18"/>
      <c r="J41" s="18"/>
      <c r="K41" s="18"/>
      <c r="L41" s="18"/>
      <c r="M41" s="18"/>
      <c r="N41" s="18"/>
      <c r="O41" s="18"/>
      <c r="P41" s="18"/>
      <c r="Q41" s="18"/>
      <c r="R41" s="18"/>
      <c r="S41" s="18"/>
      <c r="T41" s="18"/>
      <c r="U41" s="18"/>
      <c r="V41" s="18"/>
      <c r="W41" s="18"/>
      <c r="X41" s="18"/>
      <c r="Y41" s="18"/>
      <c r="Z41" s="18"/>
    </row>
    <row r="42" spans="1:26" ht="15.75" customHeight="1" x14ac:dyDescent="0.4">
      <c r="A42" s="181" t="s">
        <v>42</v>
      </c>
      <c r="B42" s="181" t="s">
        <v>267</v>
      </c>
      <c r="C42" s="181" t="s">
        <v>2057</v>
      </c>
      <c r="D42" s="182">
        <v>44641</v>
      </c>
      <c r="E42" s="194" t="s">
        <v>2053</v>
      </c>
      <c r="F42" s="186" t="s">
        <v>2048</v>
      </c>
      <c r="G42" s="197" t="s">
        <v>2058</v>
      </c>
      <c r="H42" s="18"/>
      <c r="I42" s="18"/>
      <c r="J42" s="18"/>
      <c r="K42" s="18"/>
      <c r="L42" s="18"/>
      <c r="M42" s="18"/>
      <c r="N42" s="18"/>
      <c r="O42" s="18"/>
      <c r="P42" s="18"/>
      <c r="Q42" s="18"/>
      <c r="R42" s="18"/>
      <c r="S42" s="18"/>
      <c r="T42" s="18"/>
      <c r="U42" s="18"/>
      <c r="V42" s="18"/>
      <c r="W42" s="18"/>
      <c r="X42" s="18"/>
      <c r="Y42" s="18"/>
      <c r="Z42" s="18"/>
    </row>
    <row r="43" spans="1:26" ht="15.75" customHeight="1" x14ac:dyDescent="0.4">
      <c r="A43" s="181" t="s">
        <v>16</v>
      </c>
      <c r="B43" s="181" t="s">
        <v>181</v>
      </c>
      <c r="C43" s="181" t="s">
        <v>2059</v>
      </c>
      <c r="D43" s="182">
        <v>44613</v>
      </c>
      <c r="E43" s="183" t="s">
        <v>1997</v>
      </c>
      <c r="F43" s="186" t="s">
        <v>2060</v>
      </c>
      <c r="G43" s="185"/>
      <c r="H43" s="18"/>
      <c r="I43" s="18"/>
      <c r="J43" s="18"/>
      <c r="K43" s="18"/>
      <c r="L43" s="18"/>
      <c r="M43" s="18"/>
      <c r="N43" s="18"/>
      <c r="O43" s="18"/>
      <c r="P43" s="18"/>
      <c r="Q43" s="18"/>
      <c r="R43" s="18"/>
      <c r="S43" s="18"/>
      <c r="T43" s="18"/>
      <c r="U43" s="18"/>
      <c r="V43" s="18"/>
      <c r="W43" s="18"/>
      <c r="X43" s="18"/>
      <c r="Y43" s="18"/>
      <c r="Z43" s="18"/>
    </row>
    <row r="44" spans="1:26" ht="15.75" customHeight="1" x14ac:dyDescent="0.4">
      <c r="A44" s="181" t="s">
        <v>36</v>
      </c>
      <c r="B44" s="181" t="s">
        <v>181</v>
      </c>
      <c r="C44" s="181" t="s">
        <v>2061</v>
      </c>
      <c r="D44" s="182">
        <v>44613</v>
      </c>
      <c r="E44" s="194" t="s">
        <v>2001</v>
      </c>
      <c r="F44" s="186" t="s">
        <v>2060</v>
      </c>
      <c r="G44" s="185"/>
      <c r="H44" s="18"/>
      <c r="I44" s="18"/>
      <c r="J44" s="18"/>
      <c r="K44" s="18"/>
      <c r="L44" s="18"/>
      <c r="M44" s="18"/>
      <c r="N44" s="18"/>
      <c r="O44" s="18"/>
      <c r="P44" s="18"/>
      <c r="Q44" s="18"/>
      <c r="R44" s="18"/>
      <c r="S44" s="18"/>
      <c r="T44" s="18"/>
      <c r="U44" s="18"/>
      <c r="V44" s="18"/>
      <c r="W44" s="18"/>
      <c r="X44" s="18"/>
      <c r="Y44" s="18"/>
      <c r="Z44" s="18"/>
    </row>
    <row r="45" spans="1:26" ht="15.75" customHeight="1" x14ac:dyDescent="0.4">
      <c r="A45" s="181" t="s">
        <v>36</v>
      </c>
      <c r="B45" s="181" t="s">
        <v>181</v>
      </c>
      <c r="C45" s="181" t="s">
        <v>2062</v>
      </c>
      <c r="D45" s="182">
        <v>44613</v>
      </c>
      <c r="E45" s="183" t="s">
        <v>1997</v>
      </c>
      <c r="F45" s="186" t="s">
        <v>2060</v>
      </c>
      <c r="G45" s="185"/>
      <c r="H45" s="18"/>
      <c r="I45" s="18"/>
      <c r="J45" s="18"/>
      <c r="K45" s="18"/>
      <c r="L45" s="18"/>
      <c r="M45" s="18"/>
      <c r="N45" s="18"/>
      <c r="O45" s="18"/>
      <c r="P45" s="18"/>
      <c r="Q45" s="18"/>
      <c r="R45" s="18"/>
      <c r="S45" s="18"/>
      <c r="T45" s="18"/>
      <c r="U45" s="18"/>
      <c r="V45" s="18"/>
      <c r="W45" s="18"/>
      <c r="X45" s="18"/>
      <c r="Y45" s="18"/>
      <c r="Z45" s="18"/>
    </row>
    <row r="46" spans="1:26" ht="15.75" customHeight="1" x14ac:dyDescent="0.4">
      <c r="A46" s="181" t="s">
        <v>36</v>
      </c>
      <c r="B46" s="181" t="s">
        <v>181</v>
      </c>
      <c r="C46" s="181" t="s">
        <v>2063</v>
      </c>
      <c r="D46" s="182">
        <v>44613</v>
      </c>
      <c r="E46" s="183" t="s">
        <v>1997</v>
      </c>
      <c r="F46" s="186" t="s">
        <v>2060</v>
      </c>
      <c r="G46" s="185"/>
      <c r="H46" s="18"/>
      <c r="I46" s="18"/>
      <c r="J46" s="18"/>
      <c r="K46" s="18"/>
      <c r="L46" s="18"/>
      <c r="M46" s="18"/>
      <c r="N46" s="18"/>
      <c r="O46" s="18"/>
      <c r="P46" s="18"/>
      <c r="Q46" s="18"/>
      <c r="R46" s="18"/>
      <c r="S46" s="18"/>
      <c r="T46" s="18"/>
      <c r="U46" s="18"/>
      <c r="V46" s="18"/>
      <c r="W46" s="18"/>
      <c r="X46" s="18"/>
      <c r="Y46" s="18"/>
      <c r="Z46" s="18"/>
    </row>
    <row r="47" spans="1:26" ht="15.75" customHeight="1" x14ac:dyDescent="0.4">
      <c r="A47" s="181" t="s">
        <v>33</v>
      </c>
      <c r="B47" s="181" t="s">
        <v>181</v>
      </c>
      <c r="C47" s="181" t="s">
        <v>2064</v>
      </c>
      <c r="D47" s="182">
        <v>44613</v>
      </c>
      <c r="E47" s="183" t="s">
        <v>1997</v>
      </c>
      <c r="F47" s="186" t="s">
        <v>2060</v>
      </c>
      <c r="G47" s="185"/>
      <c r="H47" s="18"/>
      <c r="I47" s="18"/>
      <c r="J47" s="18"/>
      <c r="K47" s="18"/>
      <c r="L47" s="18"/>
      <c r="M47" s="18"/>
      <c r="N47" s="18"/>
      <c r="O47" s="18"/>
      <c r="P47" s="18"/>
      <c r="Q47" s="18"/>
      <c r="R47" s="18"/>
      <c r="S47" s="18"/>
      <c r="T47" s="18"/>
      <c r="U47" s="18"/>
      <c r="V47" s="18"/>
      <c r="W47" s="18"/>
      <c r="X47" s="18"/>
      <c r="Y47" s="18"/>
      <c r="Z47" s="18"/>
    </row>
    <row r="48" spans="1:26" ht="15.75" customHeight="1" x14ac:dyDescent="0.4">
      <c r="A48" s="181" t="s">
        <v>39</v>
      </c>
      <c r="B48" s="181" t="s">
        <v>181</v>
      </c>
      <c r="C48" s="181" t="s">
        <v>2065</v>
      </c>
      <c r="D48" s="182">
        <v>44613</v>
      </c>
      <c r="E48" s="183" t="s">
        <v>1997</v>
      </c>
      <c r="F48" s="186" t="s">
        <v>2060</v>
      </c>
      <c r="G48" s="185"/>
      <c r="H48" s="18"/>
      <c r="I48" s="18"/>
      <c r="J48" s="18"/>
      <c r="K48" s="18"/>
      <c r="L48" s="18"/>
      <c r="M48" s="18"/>
      <c r="N48" s="18"/>
      <c r="O48" s="18"/>
      <c r="P48" s="18"/>
      <c r="Q48" s="18"/>
      <c r="R48" s="18"/>
      <c r="S48" s="18"/>
      <c r="T48" s="18"/>
      <c r="U48" s="18"/>
      <c r="V48" s="18"/>
      <c r="W48" s="18"/>
      <c r="X48" s="18"/>
      <c r="Y48" s="18"/>
      <c r="Z48" s="18"/>
    </row>
    <row r="49" spans="1:26" ht="15.75" customHeight="1" x14ac:dyDescent="0.4">
      <c r="A49" s="181" t="s">
        <v>37</v>
      </c>
      <c r="B49" s="181" t="s">
        <v>60</v>
      </c>
      <c r="C49" s="181" t="s">
        <v>2066</v>
      </c>
      <c r="D49" s="182">
        <v>44634</v>
      </c>
      <c r="E49" s="183" t="s">
        <v>1997</v>
      </c>
      <c r="F49" s="186" t="s">
        <v>2067</v>
      </c>
      <c r="G49" s="185"/>
      <c r="H49" s="18"/>
      <c r="I49" s="18"/>
      <c r="J49" s="18"/>
      <c r="K49" s="18"/>
      <c r="L49" s="18"/>
      <c r="M49" s="18"/>
      <c r="N49" s="18"/>
      <c r="O49" s="18"/>
      <c r="P49" s="18"/>
      <c r="Q49" s="18"/>
      <c r="R49" s="18"/>
      <c r="S49" s="18"/>
      <c r="T49" s="18"/>
      <c r="U49" s="18"/>
      <c r="V49" s="18"/>
      <c r="W49" s="18"/>
      <c r="X49" s="18"/>
      <c r="Y49" s="18"/>
      <c r="Z49" s="18"/>
    </row>
    <row r="50" spans="1:26" ht="15.75" customHeight="1" x14ac:dyDescent="0.4">
      <c r="A50" s="181" t="s">
        <v>37</v>
      </c>
      <c r="B50" s="181" t="s">
        <v>60</v>
      </c>
      <c r="C50" s="181" t="s">
        <v>2068</v>
      </c>
      <c r="D50" s="182">
        <v>44634</v>
      </c>
      <c r="E50" s="194" t="s">
        <v>2001</v>
      </c>
      <c r="F50" s="186" t="s">
        <v>2067</v>
      </c>
      <c r="G50" s="185"/>
      <c r="H50" s="18"/>
      <c r="I50" s="18"/>
      <c r="J50" s="18"/>
      <c r="K50" s="18"/>
      <c r="L50" s="18"/>
      <c r="M50" s="18"/>
      <c r="N50" s="18"/>
      <c r="O50" s="18"/>
      <c r="P50" s="18"/>
      <c r="Q50" s="18"/>
      <c r="R50" s="18"/>
      <c r="S50" s="18"/>
      <c r="T50" s="18"/>
      <c r="U50" s="18"/>
      <c r="V50" s="18"/>
      <c r="W50" s="18"/>
      <c r="X50" s="18"/>
      <c r="Y50" s="18"/>
      <c r="Z50" s="18"/>
    </row>
    <row r="51" spans="1:26" ht="15.75" customHeight="1" x14ac:dyDescent="0.4">
      <c r="A51" s="181" t="s">
        <v>37</v>
      </c>
      <c r="B51" s="181" t="s">
        <v>60</v>
      </c>
      <c r="C51" s="181" t="s">
        <v>2069</v>
      </c>
      <c r="D51" s="182">
        <v>44634</v>
      </c>
      <c r="E51" s="194" t="s">
        <v>2001</v>
      </c>
      <c r="F51" s="186" t="s">
        <v>2067</v>
      </c>
      <c r="G51" s="185"/>
      <c r="H51" s="18"/>
      <c r="I51" s="18"/>
      <c r="J51" s="18"/>
      <c r="K51" s="18"/>
      <c r="L51" s="18"/>
      <c r="M51" s="18"/>
      <c r="N51" s="18"/>
      <c r="O51" s="18"/>
      <c r="P51" s="18"/>
      <c r="Q51" s="18"/>
      <c r="R51" s="18"/>
      <c r="S51" s="18"/>
      <c r="T51" s="18"/>
      <c r="U51" s="18"/>
      <c r="V51" s="18"/>
      <c r="W51" s="18"/>
      <c r="X51" s="18"/>
      <c r="Y51" s="18"/>
      <c r="Z51" s="18"/>
    </row>
    <row r="52" spans="1:26" ht="15.75" customHeight="1" x14ac:dyDescent="0.4">
      <c r="A52" s="181" t="s">
        <v>28</v>
      </c>
      <c r="B52" s="181" t="s">
        <v>181</v>
      </c>
      <c r="C52" s="181" t="s">
        <v>2070</v>
      </c>
      <c r="D52" s="182">
        <v>44641</v>
      </c>
      <c r="E52" s="183" t="s">
        <v>1997</v>
      </c>
      <c r="F52" s="186" t="s">
        <v>2071</v>
      </c>
      <c r="G52" s="185"/>
      <c r="H52" s="18"/>
      <c r="I52" s="18"/>
      <c r="J52" s="18"/>
      <c r="K52" s="18"/>
      <c r="L52" s="18"/>
      <c r="M52" s="18"/>
      <c r="N52" s="18"/>
      <c r="O52" s="18"/>
      <c r="P52" s="18"/>
      <c r="Q52" s="18"/>
      <c r="R52" s="18"/>
      <c r="S52" s="18"/>
      <c r="T52" s="18"/>
      <c r="U52" s="18"/>
      <c r="V52" s="18"/>
      <c r="W52" s="18"/>
      <c r="X52" s="18"/>
      <c r="Y52" s="18"/>
      <c r="Z52" s="18"/>
    </row>
    <row r="53" spans="1:26" ht="15.75" customHeight="1" x14ac:dyDescent="0.4">
      <c r="A53" s="181" t="s">
        <v>13</v>
      </c>
      <c r="B53" s="181" t="s">
        <v>181</v>
      </c>
      <c r="C53" s="181" t="s">
        <v>2072</v>
      </c>
      <c r="D53" s="182">
        <v>44648</v>
      </c>
      <c r="E53" s="194" t="s">
        <v>2001</v>
      </c>
      <c r="F53" s="186" t="s">
        <v>2073</v>
      </c>
      <c r="G53" s="185"/>
      <c r="H53" s="18"/>
      <c r="I53" s="18"/>
      <c r="J53" s="18"/>
      <c r="K53" s="18"/>
      <c r="L53" s="18"/>
      <c r="M53" s="18"/>
      <c r="N53" s="18"/>
      <c r="O53" s="18"/>
      <c r="P53" s="18"/>
      <c r="Q53" s="18"/>
      <c r="R53" s="18"/>
      <c r="S53" s="18"/>
      <c r="T53" s="18"/>
      <c r="U53" s="18"/>
      <c r="V53" s="18"/>
      <c r="W53" s="18"/>
      <c r="X53" s="18"/>
      <c r="Y53" s="18"/>
      <c r="Z53" s="18"/>
    </row>
    <row r="54" spans="1:26" ht="15.75" customHeight="1" x14ac:dyDescent="0.4">
      <c r="A54" s="181" t="s">
        <v>13</v>
      </c>
      <c r="B54" s="181" t="s">
        <v>181</v>
      </c>
      <c r="C54" s="181" t="s">
        <v>2074</v>
      </c>
      <c r="D54" s="182">
        <v>44648</v>
      </c>
      <c r="E54" s="194" t="s">
        <v>2001</v>
      </c>
      <c r="F54" s="186" t="s">
        <v>2073</v>
      </c>
      <c r="G54" s="185"/>
      <c r="H54" s="18"/>
      <c r="I54" s="18"/>
      <c r="J54" s="18"/>
      <c r="K54" s="18"/>
      <c r="L54" s="18"/>
      <c r="M54" s="18"/>
      <c r="N54" s="18"/>
      <c r="O54" s="18"/>
      <c r="P54" s="18"/>
      <c r="Q54" s="18"/>
      <c r="R54" s="18"/>
      <c r="S54" s="18"/>
      <c r="T54" s="18"/>
      <c r="U54" s="18"/>
      <c r="V54" s="18"/>
      <c r="W54" s="18"/>
      <c r="X54" s="18"/>
      <c r="Y54" s="18"/>
      <c r="Z54" s="18"/>
    </row>
    <row r="55" spans="1:26" ht="15.75" customHeight="1" x14ac:dyDescent="0.4">
      <c r="A55" s="181" t="s">
        <v>13</v>
      </c>
      <c r="B55" s="181" t="s">
        <v>181</v>
      </c>
      <c r="C55" s="181" t="s">
        <v>2075</v>
      </c>
      <c r="D55" s="182">
        <v>44648</v>
      </c>
      <c r="E55" s="194" t="s">
        <v>2001</v>
      </c>
      <c r="F55" s="186" t="s">
        <v>2073</v>
      </c>
      <c r="G55" s="185"/>
      <c r="H55" s="18"/>
      <c r="I55" s="18"/>
      <c r="J55" s="18"/>
      <c r="K55" s="18"/>
      <c r="L55" s="18"/>
      <c r="M55" s="18"/>
      <c r="N55" s="18"/>
      <c r="O55" s="18"/>
      <c r="P55" s="18"/>
      <c r="Q55" s="18"/>
      <c r="R55" s="18"/>
      <c r="S55" s="18"/>
      <c r="T55" s="18"/>
      <c r="U55" s="18"/>
      <c r="V55" s="18"/>
      <c r="W55" s="18"/>
      <c r="X55" s="18"/>
      <c r="Y55" s="18"/>
      <c r="Z55" s="18"/>
    </row>
    <row r="56" spans="1:26" ht="15.75" customHeight="1" x14ac:dyDescent="0.4">
      <c r="A56" s="181" t="s">
        <v>13</v>
      </c>
      <c r="B56" s="181" t="s">
        <v>181</v>
      </c>
      <c r="C56" s="181" t="s">
        <v>2076</v>
      </c>
      <c r="D56" s="182">
        <v>44648</v>
      </c>
      <c r="E56" s="194" t="s">
        <v>2001</v>
      </c>
      <c r="F56" s="186" t="s">
        <v>2073</v>
      </c>
      <c r="G56" s="185"/>
      <c r="H56" s="18"/>
      <c r="I56" s="18"/>
      <c r="J56" s="18"/>
      <c r="K56" s="18"/>
      <c r="L56" s="18"/>
      <c r="M56" s="18"/>
      <c r="N56" s="18"/>
      <c r="O56" s="18"/>
      <c r="P56" s="18"/>
      <c r="Q56" s="18"/>
      <c r="R56" s="18"/>
      <c r="S56" s="18"/>
      <c r="T56" s="18"/>
      <c r="U56" s="18"/>
      <c r="V56" s="18"/>
      <c r="W56" s="18"/>
      <c r="X56" s="18"/>
      <c r="Y56" s="18"/>
      <c r="Z56" s="18"/>
    </row>
    <row r="57" spans="1:26" ht="15.75" customHeight="1" x14ac:dyDescent="0.4">
      <c r="A57" s="181" t="s">
        <v>13</v>
      </c>
      <c r="B57" s="181" t="s">
        <v>181</v>
      </c>
      <c r="C57" s="181" t="s">
        <v>2077</v>
      </c>
      <c r="D57" s="182">
        <v>44648</v>
      </c>
      <c r="E57" s="194" t="s">
        <v>2001</v>
      </c>
      <c r="F57" s="186" t="s">
        <v>2073</v>
      </c>
      <c r="G57" s="185"/>
      <c r="H57" s="18"/>
      <c r="I57" s="18"/>
      <c r="J57" s="18"/>
      <c r="K57" s="18"/>
      <c r="L57" s="18"/>
      <c r="M57" s="18"/>
      <c r="N57" s="18"/>
      <c r="O57" s="18"/>
      <c r="P57" s="18"/>
      <c r="Q57" s="18"/>
      <c r="R57" s="18"/>
      <c r="S57" s="18"/>
      <c r="T57" s="18"/>
      <c r="U57" s="18"/>
      <c r="V57" s="18"/>
      <c r="W57" s="18"/>
      <c r="X57" s="18"/>
      <c r="Y57" s="18"/>
      <c r="Z57" s="18"/>
    </row>
    <row r="58" spans="1:26" ht="15.75" customHeight="1" x14ac:dyDescent="0.4">
      <c r="A58" s="181" t="s">
        <v>13</v>
      </c>
      <c r="B58" s="181" t="s">
        <v>181</v>
      </c>
      <c r="C58" s="181" t="s">
        <v>2078</v>
      </c>
      <c r="D58" s="182">
        <v>44648</v>
      </c>
      <c r="E58" s="183" t="s">
        <v>1997</v>
      </c>
      <c r="F58" s="186" t="s">
        <v>2073</v>
      </c>
      <c r="G58" s="185"/>
      <c r="H58" s="18"/>
      <c r="I58" s="18"/>
      <c r="J58" s="18"/>
      <c r="K58" s="18"/>
      <c r="L58" s="18"/>
      <c r="M58" s="18"/>
      <c r="N58" s="18"/>
      <c r="O58" s="18"/>
      <c r="P58" s="18"/>
      <c r="Q58" s="18"/>
      <c r="R58" s="18"/>
      <c r="S58" s="18"/>
      <c r="T58" s="18"/>
      <c r="U58" s="18"/>
      <c r="V58" s="18"/>
      <c r="W58" s="18"/>
      <c r="X58" s="18"/>
      <c r="Y58" s="18"/>
      <c r="Z58" s="18"/>
    </row>
    <row r="59" spans="1:26" ht="15.75" customHeight="1" x14ac:dyDescent="0.4">
      <c r="A59" s="181" t="s">
        <v>13</v>
      </c>
      <c r="B59" s="181" t="s">
        <v>181</v>
      </c>
      <c r="C59" s="181" t="s">
        <v>2079</v>
      </c>
      <c r="D59" s="182">
        <v>44648</v>
      </c>
      <c r="E59" s="194" t="s">
        <v>2001</v>
      </c>
      <c r="F59" s="186" t="s">
        <v>2073</v>
      </c>
      <c r="G59" s="185"/>
      <c r="H59" s="18"/>
      <c r="I59" s="18"/>
      <c r="J59" s="18"/>
      <c r="K59" s="18"/>
      <c r="L59" s="18"/>
      <c r="M59" s="18"/>
      <c r="N59" s="18"/>
      <c r="O59" s="18"/>
      <c r="P59" s="18"/>
      <c r="Q59" s="18"/>
      <c r="R59" s="18"/>
      <c r="S59" s="18"/>
      <c r="T59" s="18"/>
      <c r="U59" s="18"/>
      <c r="V59" s="18"/>
      <c r="W59" s="18"/>
      <c r="X59" s="18"/>
      <c r="Y59" s="18"/>
      <c r="Z59" s="18"/>
    </row>
    <row r="60" spans="1:26" ht="15.75" customHeight="1" x14ac:dyDescent="0.4">
      <c r="A60" s="181" t="s">
        <v>36</v>
      </c>
      <c r="B60" s="181" t="s">
        <v>181</v>
      </c>
      <c r="C60" s="181" t="s">
        <v>2080</v>
      </c>
      <c r="D60" s="182">
        <v>44648</v>
      </c>
      <c r="E60" s="194" t="s">
        <v>2001</v>
      </c>
      <c r="F60" s="186" t="s">
        <v>2073</v>
      </c>
      <c r="G60" s="185"/>
      <c r="H60" s="18"/>
      <c r="I60" s="18"/>
      <c r="J60" s="18"/>
      <c r="K60" s="18"/>
      <c r="L60" s="18"/>
      <c r="M60" s="18"/>
      <c r="N60" s="18"/>
      <c r="O60" s="18"/>
      <c r="P60" s="18"/>
      <c r="Q60" s="18"/>
      <c r="R60" s="18"/>
      <c r="S60" s="18"/>
      <c r="T60" s="18"/>
      <c r="U60" s="18"/>
      <c r="V60" s="18"/>
      <c r="W60" s="18"/>
      <c r="X60" s="18"/>
      <c r="Y60" s="18"/>
      <c r="Z60" s="18"/>
    </row>
    <row r="61" spans="1:26" ht="15.75" customHeight="1" x14ac:dyDescent="0.4">
      <c r="A61" s="181" t="s">
        <v>35</v>
      </c>
      <c r="B61" s="181" t="s">
        <v>181</v>
      </c>
      <c r="C61" s="181" t="s">
        <v>2081</v>
      </c>
      <c r="D61" s="182">
        <v>44648</v>
      </c>
      <c r="E61" s="183" t="s">
        <v>1997</v>
      </c>
      <c r="F61" s="186" t="s">
        <v>2073</v>
      </c>
      <c r="G61" s="185"/>
      <c r="H61" s="18"/>
      <c r="I61" s="18"/>
      <c r="J61" s="18"/>
      <c r="K61" s="18"/>
      <c r="L61" s="18"/>
      <c r="M61" s="18"/>
      <c r="N61" s="18"/>
      <c r="O61" s="18"/>
      <c r="P61" s="18"/>
      <c r="Q61" s="18"/>
      <c r="R61" s="18"/>
      <c r="S61" s="18"/>
      <c r="T61" s="18"/>
      <c r="U61" s="18"/>
      <c r="V61" s="18"/>
      <c r="W61" s="18"/>
      <c r="X61" s="18"/>
      <c r="Y61" s="18"/>
      <c r="Z61" s="18"/>
    </row>
    <row r="62" spans="1:26" ht="15.75" customHeight="1" x14ac:dyDescent="0.4">
      <c r="A62" s="181" t="s">
        <v>36</v>
      </c>
      <c r="B62" s="181" t="s">
        <v>60</v>
      </c>
      <c r="C62" s="181" t="s">
        <v>2082</v>
      </c>
      <c r="D62" s="182">
        <v>44655</v>
      </c>
      <c r="E62" s="183" t="s">
        <v>1997</v>
      </c>
      <c r="F62" s="186" t="s">
        <v>2083</v>
      </c>
      <c r="G62" s="185"/>
      <c r="H62" s="18"/>
      <c r="I62" s="18"/>
      <c r="J62" s="18"/>
      <c r="K62" s="18"/>
      <c r="L62" s="18"/>
      <c r="M62" s="18"/>
      <c r="N62" s="18"/>
      <c r="O62" s="18"/>
      <c r="P62" s="18"/>
      <c r="Q62" s="18"/>
      <c r="R62" s="18"/>
      <c r="S62" s="18"/>
      <c r="T62" s="18"/>
      <c r="U62" s="18"/>
      <c r="V62" s="18"/>
      <c r="W62" s="18"/>
      <c r="X62" s="18"/>
      <c r="Y62" s="18"/>
      <c r="Z62" s="18"/>
    </row>
    <row r="63" spans="1:26" ht="15.75" customHeight="1" x14ac:dyDescent="0.4">
      <c r="A63" s="181" t="s">
        <v>24</v>
      </c>
      <c r="B63" s="181" t="s">
        <v>1412</v>
      </c>
      <c r="C63" s="181" t="s">
        <v>2084</v>
      </c>
      <c r="D63" s="182">
        <v>44638</v>
      </c>
      <c r="E63" s="194" t="s">
        <v>2001</v>
      </c>
      <c r="F63" s="186" t="s">
        <v>2085</v>
      </c>
      <c r="G63" s="185" t="s">
        <v>2086</v>
      </c>
      <c r="H63" s="18"/>
      <c r="I63" s="18"/>
      <c r="J63" s="18"/>
      <c r="K63" s="18"/>
      <c r="L63" s="18"/>
      <c r="M63" s="18"/>
      <c r="N63" s="18"/>
      <c r="O63" s="18"/>
      <c r="P63" s="18"/>
      <c r="Q63" s="18"/>
      <c r="R63" s="18"/>
      <c r="S63" s="18"/>
      <c r="T63" s="18"/>
      <c r="U63" s="18"/>
      <c r="V63" s="18"/>
      <c r="W63" s="18"/>
      <c r="X63" s="18"/>
      <c r="Y63" s="18"/>
      <c r="Z63" s="18"/>
    </row>
    <row r="64" spans="1:26" ht="15.75" customHeight="1" x14ac:dyDescent="0.4">
      <c r="A64" s="181" t="s">
        <v>37</v>
      </c>
      <c r="B64" s="181" t="s">
        <v>60</v>
      </c>
      <c r="C64" s="181" t="s">
        <v>2087</v>
      </c>
      <c r="D64" s="182">
        <v>44676</v>
      </c>
      <c r="E64" s="194" t="s">
        <v>2001</v>
      </c>
      <c r="F64" s="186" t="s">
        <v>2088</v>
      </c>
      <c r="G64" s="185"/>
      <c r="H64" s="18"/>
      <c r="I64" s="18"/>
      <c r="J64" s="18"/>
      <c r="K64" s="18"/>
      <c r="L64" s="18"/>
      <c r="M64" s="18"/>
      <c r="N64" s="18"/>
      <c r="O64" s="18"/>
      <c r="P64" s="18"/>
      <c r="Q64" s="18"/>
      <c r="R64" s="18"/>
      <c r="S64" s="18"/>
      <c r="T64" s="18"/>
      <c r="U64" s="18"/>
      <c r="V64" s="18"/>
      <c r="W64" s="18"/>
      <c r="X64" s="18"/>
      <c r="Y64" s="18"/>
      <c r="Z64" s="18"/>
    </row>
    <row r="65" spans="1:26" ht="15.75" customHeight="1" x14ac:dyDescent="0.4">
      <c r="A65" s="181" t="s">
        <v>37</v>
      </c>
      <c r="B65" s="181" t="s">
        <v>60</v>
      </c>
      <c r="C65" s="181" t="s">
        <v>2089</v>
      </c>
      <c r="D65" s="182">
        <v>44690</v>
      </c>
      <c r="E65" s="183" t="s">
        <v>1997</v>
      </c>
      <c r="F65" s="186" t="s">
        <v>2090</v>
      </c>
      <c r="G65" s="185"/>
      <c r="H65" s="18"/>
      <c r="I65" s="18"/>
      <c r="J65" s="18"/>
      <c r="K65" s="18"/>
      <c r="L65" s="18"/>
      <c r="M65" s="18"/>
      <c r="N65" s="18"/>
      <c r="O65" s="18"/>
      <c r="P65" s="18"/>
      <c r="Q65" s="18"/>
      <c r="R65" s="18"/>
      <c r="S65" s="18"/>
      <c r="T65" s="18"/>
      <c r="U65" s="18"/>
      <c r="V65" s="18"/>
      <c r="W65" s="18"/>
      <c r="X65" s="18"/>
      <c r="Y65" s="18"/>
      <c r="Z65" s="18"/>
    </row>
    <row r="66" spans="1:26" ht="15.75" customHeight="1" x14ac:dyDescent="0.4">
      <c r="A66" s="181" t="s">
        <v>37</v>
      </c>
      <c r="B66" s="181" t="s">
        <v>60</v>
      </c>
      <c r="C66" s="181" t="s">
        <v>2091</v>
      </c>
      <c r="D66" s="182">
        <v>44690</v>
      </c>
      <c r="E66" s="183" t="s">
        <v>1997</v>
      </c>
      <c r="F66" s="186" t="s">
        <v>2090</v>
      </c>
      <c r="G66" s="185"/>
      <c r="H66" s="18"/>
      <c r="I66" s="18"/>
      <c r="J66" s="18"/>
      <c r="K66" s="18"/>
      <c r="L66" s="18"/>
      <c r="M66" s="18"/>
      <c r="N66" s="18"/>
      <c r="O66" s="18"/>
      <c r="P66" s="18"/>
      <c r="Q66" s="18"/>
      <c r="R66" s="18"/>
      <c r="S66" s="18"/>
      <c r="T66" s="18"/>
      <c r="U66" s="18"/>
      <c r="V66" s="18"/>
      <c r="W66" s="18"/>
      <c r="X66" s="18"/>
      <c r="Y66" s="18"/>
      <c r="Z66" s="18"/>
    </row>
    <row r="67" spans="1:26" ht="15.75" customHeight="1" x14ac:dyDescent="0.4">
      <c r="A67" s="181" t="s">
        <v>13</v>
      </c>
      <c r="B67" s="181" t="s">
        <v>60</v>
      </c>
      <c r="C67" s="181" t="s">
        <v>2092</v>
      </c>
      <c r="D67" s="182">
        <v>44697</v>
      </c>
      <c r="E67" s="183" t="s">
        <v>1997</v>
      </c>
      <c r="F67" s="186" t="s">
        <v>2093</v>
      </c>
      <c r="G67" s="185"/>
      <c r="H67" s="18"/>
      <c r="I67" s="18"/>
      <c r="J67" s="18"/>
      <c r="K67" s="18"/>
      <c r="L67" s="18"/>
      <c r="M67" s="18"/>
      <c r="N67" s="18"/>
      <c r="O67" s="18"/>
      <c r="P67" s="18"/>
      <c r="Q67" s="18"/>
      <c r="R67" s="18"/>
      <c r="S67" s="18"/>
      <c r="T67" s="18"/>
      <c r="U67" s="18"/>
      <c r="V67" s="18"/>
      <c r="W67" s="18"/>
      <c r="X67" s="18"/>
      <c r="Y67" s="18"/>
      <c r="Z67" s="18"/>
    </row>
    <row r="68" spans="1:26" ht="15.75" customHeight="1" x14ac:dyDescent="0.4">
      <c r="A68" s="181" t="s">
        <v>34</v>
      </c>
      <c r="B68" s="181" t="s">
        <v>60</v>
      </c>
      <c r="C68" s="181" t="s">
        <v>2094</v>
      </c>
      <c r="D68" s="182">
        <v>44697</v>
      </c>
      <c r="E68" s="183" t="s">
        <v>1997</v>
      </c>
      <c r="F68" s="186" t="s">
        <v>2093</v>
      </c>
      <c r="G68" s="185"/>
      <c r="H68" s="18"/>
      <c r="I68" s="18"/>
      <c r="J68" s="18"/>
      <c r="K68" s="18"/>
      <c r="L68" s="18"/>
      <c r="M68" s="18"/>
      <c r="N68" s="18"/>
      <c r="O68" s="18"/>
      <c r="P68" s="18"/>
      <c r="Q68" s="18"/>
      <c r="R68" s="18"/>
      <c r="S68" s="18"/>
      <c r="T68" s="18"/>
      <c r="U68" s="18"/>
      <c r="V68" s="18"/>
      <c r="W68" s="18"/>
      <c r="X68" s="18"/>
      <c r="Y68" s="18"/>
      <c r="Z68" s="18"/>
    </row>
    <row r="69" spans="1:26" ht="15.75" customHeight="1" x14ac:dyDescent="0.4">
      <c r="A69" s="181" t="s">
        <v>34</v>
      </c>
      <c r="B69" s="181" t="s">
        <v>60</v>
      </c>
      <c r="C69" s="181" t="s">
        <v>2095</v>
      </c>
      <c r="D69" s="182">
        <v>44697</v>
      </c>
      <c r="E69" s="183" t="s">
        <v>2096</v>
      </c>
      <c r="F69" s="186" t="s">
        <v>2093</v>
      </c>
      <c r="G69" s="185"/>
      <c r="H69" s="18"/>
      <c r="I69" s="18"/>
      <c r="J69" s="18"/>
      <c r="K69" s="18"/>
      <c r="L69" s="18"/>
      <c r="M69" s="18"/>
      <c r="N69" s="18"/>
      <c r="O69" s="18"/>
      <c r="P69" s="18"/>
      <c r="Q69" s="18"/>
      <c r="R69" s="18"/>
      <c r="S69" s="18"/>
      <c r="T69" s="18"/>
      <c r="U69" s="18"/>
      <c r="V69" s="18"/>
      <c r="W69" s="18"/>
      <c r="X69" s="18"/>
      <c r="Y69" s="18"/>
      <c r="Z69" s="18"/>
    </row>
    <row r="70" spans="1:26" ht="15.75" customHeight="1" x14ac:dyDescent="0.4">
      <c r="A70" s="181" t="s">
        <v>16</v>
      </c>
      <c r="B70" s="181" t="s">
        <v>60</v>
      </c>
      <c r="C70" s="181" t="s">
        <v>2097</v>
      </c>
      <c r="D70" s="182">
        <v>44697</v>
      </c>
      <c r="E70" s="183" t="s">
        <v>1997</v>
      </c>
      <c r="F70" s="186" t="s">
        <v>2093</v>
      </c>
      <c r="G70" s="185"/>
      <c r="H70" s="18"/>
      <c r="I70" s="18"/>
      <c r="J70" s="18"/>
      <c r="K70" s="18"/>
      <c r="L70" s="18"/>
      <c r="M70" s="18"/>
      <c r="N70" s="18"/>
      <c r="O70" s="18"/>
      <c r="P70" s="18"/>
      <c r="Q70" s="18"/>
      <c r="R70" s="18"/>
      <c r="S70" s="18"/>
      <c r="T70" s="18"/>
      <c r="U70" s="18"/>
      <c r="V70" s="18"/>
      <c r="W70" s="18"/>
      <c r="X70" s="18"/>
      <c r="Y70" s="18"/>
      <c r="Z70" s="18"/>
    </row>
    <row r="71" spans="1:26" ht="15.75" customHeight="1" x14ac:dyDescent="0.4">
      <c r="A71" s="181" t="s">
        <v>16</v>
      </c>
      <c r="B71" s="181" t="s">
        <v>60</v>
      </c>
      <c r="C71" s="181" t="s">
        <v>2098</v>
      </c>
      <c r="D71" s="182">
        <v>44697</v>
      </c>
      <c r="E71" s="183" t="s">
        <v>1997</v>
      </c>
      <c r="F71" s="186" t="s">
        <v>2093</v>
      </c>
      <c r="G71" s="185"/>
      <c r="H71" s="18"/>
      <c r="I71" s="18"/>
      <c r="J71" s="18"/>
      <c r="K71" s="18"/>
      <c r="L71" s="18"/>
      <c r="M71" s="18"/>
      <c r="N71" s="18"/>
      <c r="O71" s="18"/>
      <c r="P71" s="18"/>
      <c r="Q71" s="18"/>
      <c r="R71" s="18"/>
      <c r="S71" s="18"/>
      <c r="T71" s="18"/>
      <c r="U71" s="18"/>
      <c r="V71" s="18"/>
      <c r="W71" s="18"/>
      <c r="X71" s="18"/>
      <c r="Y71" s="18"/>
      <c r="Z71" s="18"/>
    </row>
    <row r="72" spans="1:26" ht="15.75" customHeight="1" x14ac:dyDescent="0.4">
      <c r="A72" s="181" t="s">
        <v>37</v>
      </c>
      <c r="B72" s="181" t="s">
        <v>60</v>
      </c>
      <c r="C72" s="181" t="s">
        <v>2099</v>
      </c>
      <c r="D72" s="182">
        <v>44718</v>
      </c>
      <c r="E72" s="183" t="s">
        <v>2096</v>
      </c>
      <c r="F72" s="186" t="s">
        <v>2100</v>
      </c>
      <c r="G72" s="185"/>
      <c r="H72" s="18"/>
      <c r="I72" s="18"/>
      <c r="J72" s="18"/>
      <c r="K72" s="18"/>
      <c r="L72" s="18"/>
      <c r="M72" s="18"/>
      <c r="N72" s="18"/>
      <c r="O72" s="18"/>
      <c r="P72" s="18"/>
      <c r="Q72" s="18"/>
      <c r="R72" s="18"/>
      <c r="S72" s="18"/>
      <c r="T72" s="18"/>
      <c r="U72" s="18"/>
      <c r="V72" s="18"/>
      <c r="W72" s="18"/>
      <c r="X72" s="18"/>
      <c r="Y72" s="18"/>
      <c r="Z72" s="18"/>
    </row>
    <row r="73" spans="1:26" ht="15.75" customHeight="1" x14ac:dyDescent="0.4">
      <c r="A73" s="181" t="s">
        <v>37</v>
      </c>
      <c r="B73" s="181" t="s">
        <v>60</v>
      </c>
      <c r="C73" s="181" t="s">
        <v>2101</v>
      </c>
      <c r="D73" s="182">
        <v>44718</v>
      </c>
      <c r="E73" s="183" t="s">
        <v>1997</v>
      </c>
      <c r="F73" s="186" t="s">
        <v>2100</v>
      </c>
      <c r="G73" s="185"/>
      <c r="H73" s="18"/>
      <c r="I73" s="18"/>
      <c r="J73" s="18"/>
      <c r="K73" s="18"/>
      <c r="L73" s="18"/>
      <c r="M73" s="18"/>
      <c r="N73" s="18"/>
      <c r="O73" s="18"/>
      <c r="P73" s="18"/>
      <c r="Q73" s="18"/>
      <c r="R73" s="18"/>
      <c r="S73" s="18"/>
      <c r="T73" s="18"/>
      <c r="U73" s="18"/>
      <c r="V73" s="18"/>
      <c r="W73" s="18"/>
      <c r="X73" s="18"/>
      <c r="Y73" s="18"/>
      <c r="Z73" s="18"/>
    </row>
    <row r="74" spans="1:26" ht="15.75" customHeight="1" x14ac:dyDescent="0.4">
      <c r="A74" s="181" t="s">
        <v>37</v>
      </c>
      <c r="B74" s="181" t="s">
        <v>60</v>
      </c>
      <c r="C74" s="181" t="s">
        <v>2102</v>
      </c>
      <c r="D74" s="182">
        <v>44718</v>
      </c>
      <c r="E74" s="183" t="s">
        <v>2096</v>
      </c>
      <c r="F74" s="186" t="s">
        <v>2100</v>
      </c>
      <c r="G74" s="185"/>
      <c r="H74" s="18"/>
      <c r="I74" s="18"/>
      <c r="J74" s="18"/>
      <c r="K74" s="18"/>
      <c r="L74" s="18"/>
      <c r="M74" s="18"/>
      <c r="N74" s="18"/>
      <c r="O74" s="18"/>
      <c r="P74" s="18"/>
      <c r="Q74" s="18"/>
      <c r="R74" s="18"/>
      <c r="S74" s="18"/>
      <c r="T74" s="18"/>
      <c r="U74" s="18"/>
      <c r="V74" s="18"/>
      <c r="W74" s="18"/>
      <c r="X74" s="18"/>
      <c r="Y74" s="18"/>
      <c r="Z74" s="18"/>
    </row>
    <row r="75" spans="1:26" ht="15.75" customHeight="1" x14ac:dyDescent="0.4">
      <c r="A75" s="198" t="s">
        <v>2103</v>
      </c>
      <c r="B75" s="198" t="s">
        <v>267</v>
      </c>
      <c r="C75" s="198" t="s">
        <v>2104</v>
      </c>
      <c r="D75" s="199">
        <v>44746</v>
      </c>
      <c r="E75" s="183"/>
      <c r="F75" s="200" t="s">
        <v>2105</v>
      </c>
      <c r="G75" s="185"/>
      <c r="H75" s="18"/>
      <c r="I75" s="18"/>
      <c r="J75" s="18"/>
      <c r="K75" s="18"/>
      <c r="L75" s="18"/>
      <c r="M75" s="18"/>
      <c r="N75" s="18"/>
      <c r="O75" s="18"/>
      <c r="P75" s="18"/>
      <c r="Q75" s="18"/>
      <c r="R75" s="18"/>
      <c r="S75" s="18"/>
      <c r="T75" s="18"/>
      <c r="U75" s="18"/>
      <c r="V75" s="18"/>
      <c r="W75" s="18"/>
      <c r="X75" s="18"/>
      <c r="Y75" s="18"/>
      <c r="Z75" s="18"/>
    </row>
    <row r="76" spans="1:26" ht="15.75" customHeight="1" x14ac:dyDescent="0.4">
      <c r="A76" s="181"/>
      <c r="B76" s="181"/>
      <c r="C76" s="198" t="s">
        <v>2106</v>
      </c>
      <c r="D76" s="199">
        <v>44753</v>
      </c>
      <c r="E76" s="183" t="s">
        <v>1997</v>
      </c>
      <c r="F76" s="186"/>
      <c r="G76" s="185"/>
      <c r="H76" s="18"/>
      <c r="I76" s="18"/>
      <c r="J76" s="18"/>
      <c r="K76" s="18"/>
      <c r="L76" s="18"/>
      <c r="M76" s="18"/>
      <c r="N76" s="18"/>
      <c r="O76" s="18"/>
      <c r="P76" s="18"/>
      <c r="Q76" s="18"/>
      <c r="R76" s="18"/>
      <c r="S76" s="18"/>
      <c r="T76" s="18"/>
      <c r="U76" s="18"/>
      <c r="V76" s="18"/>
      <c r="W76" s="18"/>
      <c r="X76" s="18"/>
      <c r="Y76" s="18"/>
      <c r="Z76" s="18"/>
    </row>
    <row r="77" spans="1:26" ht="15.75" customHeight="1" x14ac:dyDescent="0.4">
      <c r="A77" s="181"/>
      <c r="B77" s="181"/>
      <c r="C77" s="198" t="s">
        <v>2107</v>
      </c>
      <c r="D77" s="199">
        <v>44753</v>
      </c>
      <c r="E77" s="183" t="s">
        <v>1997</v>
      </c>
      <c r="F77" s="186"/>
      <c r="G77" s="185"/>
      <c r="H77" s="18"/>
      <c r="I77" s="18"/>
      <c r="J77" s="18"/>
      <c r="K77" s="18"/>
      <c r="L77" s="18"/>
      <c r="M77" s="18"/>
      <c r="N77" s="18"/>
      <c r="O77" s="18"/>
      <c r="P77" s="18"/>
      <c r="Q77" s="18"/>
      <c r="R77" s="18"/>
      <c r="S77" s="18"/>
      <c r="T77" s="18"/>
      <c r="U77" s="18"/>
      <c r="V77" s="18"/>
      <c r="W77" s="18"/>
      <c r="X77" s="18"/>
      <c r="Y77" s="18"/>
      <c r="Z77" s="18"/>
    </row>
    <row r="78" spans="1:26" ht="15.75" customHeight="1" x14ac:dyDescent="0.4">
      <c r="A78" s="181"/>
      <c r="B78" s="181"/>
      <c r="C78" s="198" t="s">
        <v>2108</v>
      </c>
      <c r="D78" s="199">
        <v>44753</v>
      </c>
      <c r="E78" s="183" t="s">
        <v>2096</v>
      </c>
      <c r="F78" s="186"/>
      <c r="G78" s="185"/>
      <c r="H78" s="18"/>
      <c r="I78" s="18"/>
      <c r="J78" s="18"/>
      <c r="K78" s="18"/>
      <c r="L78" s="18"/>
      <c r="M78" s="18"/>
      <c r="N78" s="18"/>
      <c r="O78" s="18"/>
      <c r="P78" s="18"/>
      <c r="Q78" s="18"/>
      <c r="R78" s="18"/>
      <c r="S78" s="18"/>
      <c r="T78" s="18"/>
      <c r="U78" s="18"/>
      <c r="V78" s="18"/>
      <c r="W78" s="18"/>
      <c r="X78" s="18"/>
      <c r="Y78" s="18"/>
      <c r="Z78" s="18"/>
    </row>
    <row r="79" spans="1:26" ht="15.75" customHeight="1" x14ac:dyDescent="0.4">
      <c r="A79" s="181"/>
      <c r="B79" s="181"/>
      <c r="C79" s="181"/>
      <c r="D79" s="181"/>
      <c r="E79" s="183"/>
      <c r="F79" s="186"/>
      <c r="G79" s="185"/>
      <c r="H79" s="18"/>
      <c r="I79" s="18"/>
      <c r="J79" s="18"/>
      <c r="K79" s="18"/>
      <c r="L79" s="18"/>
      <c r="M79" s="18"/>
      <c r="N79" s="18"/>
      <c r="O79" s="18"/>
      <c r="P79" s="18"/>
      <c r="Q79" s="18"/>
      <c r="R79" s="18"/>
      <c r="S79" s="18"/>
      <c r="T79" s="18"/>
      <c r="U79" s="18"/>
      <c r="V79" s="18"/>
      <c r="W79" s="18"/>
      <c r="X79" s="18"/>
      <c r="Y79" s="18"/>
      <c r="Z79" s="18"/>
    </row>
    <row r="80" spans="1:26" ht="15.75" customHeight="1" x14ac:dyDescent="0.4">
      <c r="A80" s="181"/>
      <c r="B80" s="181"/>
      <c r="C80" s="181"/>
      <c r="D80" s="181"/>
      <c r="E80" s="183"/>
      <c r="F80" s="186"/>
      <c r="G80" s="185"/>
      <c r="H80" s="18"/>
      <c r="I80" s="18"/>
      <c r="J80" s="18"/>
      <c r="K80" s="18"/>
      <c r="L80" s="18"/>
      <c r="M80" s="18"/>
      <c r="N80" s="18"/>
      <c r="O80" s="18"/>
      <c r="P80" s="18"/>
      <c r="Q80" s="18"/>
      <c r="R80" s="18"/>
      <c r="S80" s="18"/>
      <c r="T80" s="18"/>
      <c r="U80" s="18"/>
      <c r="V80" s="18"/>
      <c r="W80" s="18"/>
      <c r="X80" s="18"/>
      <c r="Y80" s="18"/>
      <c r="Z80" s="18"/>
    </row>
    <row r="81" spans="1:26" ht="15.75" customHeight="1" x14ac:dyDescent="0.4">
      <c r="A81" s="181"/>
      <c r="B81" s="181"/>
      <c r="C81" s="181"/>
      <c r="D81" s="181"/>
      <c r="E81" s="183"/>
      <c r="F81" s="186"/>
      <c r="G81" s="185"/>
      <c r="H81" s="18"/>
      <c r="I81" s="18"/>
      <c r="J81" s="18"/>
      <c r="K81" s="18"/>
      <c r="L81" s="18"/>
      <c r="M81" s="18"/>
      <c r="N81" s="18"/>
      <c r="O81" s="18"/>
      <c r="P81" s="18"/>
      <c r="Q81" s="18"/>
      <c r="R81" s="18"/>
      <c r="S81" s="18"/>
      <c r="T81" s="18"/>
      <c r="U81" s="18"/>
      <c r="V81" s="18"/>
      <c r="W81" s="18"/>
      <c r="X81" s="18"/>
      <c r="Y81" s="18"/>
      <c r="Z81" s="18"/>
    </row>
    <row r="82" spans="1:26" ht="15.75" customHeight="1" x14ac:dyDescent="0.4">
      <c r="A82" s="181" t="s">
        <v>2109</v>
      </c>
      <c r="B82" s="181"/>
      <c r="C82" s="181"/>
      <c r="D82" s="181"/>
      <c r="E82" s="183"/>
      <c r="F82" s="186"/>
      <c r="G82" s="185"/>
      <c r="H82" s="18"/>
      <c r="I82" s="18"/>
      <c r="J82" s="18"/>
      <c r="K82" s="18"/>
      <c r="L82" s="18"/>
      <c r="M82" s="18"/>
      <c r="N82" s="18"/>
      <c r="O82" s="18"/>
      <c r="P82" s="18"/>
      <c r="Q82" s="18"/>
      <c r="R82" s="18"/>
      <c r="S82" s="18"/>
      <c r="T82" s="18"/>
      <c r="U82" s="18"/>
      <c r="V82" s="18"/>
      <c r="W82" s="18"/>
      <c r="X82" s="18"/>
      <c r="Y82" s="18"/>
      <c r="Z82" s="18"/>
    </row>
    <row r="83" spans="1:26" ht="15.75" customHeight="1" x14ac:dyDescent="0.4">
      <c r="A83" s="181"/>
      <c r="B83" s="181"/>
      <c r="C83" s="181"/>
      <c r="D83" s="181"/>
      <c r="E83" s="183"/>
      <c r="F83" s="186"/>
      <c r="G83" s="185"/>
      <c r="H83" s="18"/>
      <c r="I83" s="18"/>
      <c r="J83" s="18"/>
      <c r="K83" s="18"/>
      <c r="L83" s="18"/>
      <c r="M83" s="18"/>
      <c r="N83" s="18"/>
      <c r="O83" s="18"/>
      <c r="P83" s="18"/>
      <c r="Q83" s="18"/>
      <c r="R83" s="18"/>
      <c r="S83" s="18"/>
      <c r="T83" s="18"/>
      <c r="U83" s="18"/>
      <c r="V83" s="18"/>
      <c r="W83" s="18"/>
      <c r="X83" s="18"/>
      <c r="Y83" s="18"/>
      <c r="Z83" s="18"/>
    </row>
    <row r="84" spans="1:26" ht="15.75" customHeight="1" x14ac:dyDescent="0.4">
      <c r="A84" s="181"/>
      <c r="B84" s="181"/>
      <c r="C84" s="181"/>
      <c r="D84" s="181"/>
      <c r="E84" s="183"/>
      <c r="F84" s="186"/>
      <c r="G84" s="185"/>
      <c r="H84" s="18"/>
      <c r="I84" s="18"/>
      <c r="J84" s="18"/>
      <c r="K84" s="18"/>
      <c r="L84" s="18"/>
      <c r="M84" s="18"/>
      <c r="N84" s="18"/>
      <c r="O84" s="18"/>
      <c r="P84" s="18"/>
      <c r="Q84" s="18"/>
      <c r="R84" s="18"/>
      <c r="S84" s="18"/>
      <c r="T84" s="18"/>
      <c r="U84" s="18"/>
      <c r="V84" s="18"/>
      <c r="W84" s="18"/>
      <c r="X84" s="18"/>
      <c r="Y84" s="18"/>
      <c r="Z84" s="18"/>
    </row>
    <row r="85" spans="1:26" ht="15.75" customHeight="1" x14ac:dyDescent="0.4">
      <c r="A85" s="181"/>
      <c r="B85" s="181"/>
      <c r="C85" s="181"/>
      <c r="D85" s="181"/>
      <c r="E85" s="183"/>
      <c r="F85" s="186"/>
      <c r="G85" s="185"/>
      <c r="H85" s="18"/>
      <c r="I85" s="18"/>
      <c r="J85" s="18"/>
      <c r="K85" s="18"/>
      <c r="L85" s="18"/>
      <c r="M85" s="18"/>
      <c r="N85" s="18"/>
      <c r="O85" s="18"/>
      <c r="P85" s="18"/>
      <c r="Q85" s="18"/>
      <c r="R85" s="18"/>
      <c r="S85" s="18"/>
      <c r="T85" s="18"/>
      <c r="U85" s="18"/>
      <c r="V85" s="18"/>
      <c r="W85" s="18"/>
      <c r="X85" s="18"/>
      <c r="Y85" s="18"/>
      <c r="Z85" s="18"/>
    </row>
    <row r="86" spans="1:26" ht="15.75" customHeight="1" x14ac:dyDescent="0.4">
      <c r="A86" s="181"/>
      <c r="B86" s="181"/>
      <c r="C86" s="181"/>
      <c r="D86" s="181"/>
      <c r="E86" s="183"/>
      <c r="F86" s="186"/>
      <c r="G86" s="185"/>
      <c r="H86" s="18"/>
      <c r="I86" s="18"/>
      <c r="J86" s="18"/>
      <c r="K86" s="18"/>
      <c r="L86" s="18"/>
      <c r="M86" s="18"/>
      <c r="N86" s="18"/>
      <c r="O86" s="18"/>
      <c r="P86" s="18"/>
      <c r="Q86" s="18"/>
      <c r="R86" s="18"/>
      <c r="S86" s="18"/>
      <c r="T86" s="18"/>
      <c r="U86" s="18"/>
      <c r="V86" s="18"/>
      <c r="W86" s="18"/>
      <c r="X86" s="18"/>
      <c r="Y86" s="18"/>
      <c r="Z86" s="18"/>
    </row>
    <row r="87" spans="1:26" ht="15.75" customHeight="1" x14ac:dyDescent="0.4">
      <c r="A87" s="181"/>
      <c r="B87" s="181"/>
      <c r="C87" s="181"/>
      <c r="D87" s="181"/>
      <c r="E87" s="183"/>
      <c r="F87" s="186"/>
      <c r="G87" s="185"/>
      <c r="H87" s="18"/>
      <c r="I87" s="18"/>
      <c r="J87" s="18"/>
      <c r="K87" s="18"/>
      <c r="L87" s="18"/>
      <c r="M87" s="18"/>
      <c r="N87" s="18"/>
      <c r="O87" s="18"/>
      <c r="P87" s="18"/>
      <c r="Q87" s="18"/>
      <c r="R87" s="18"/>
      <c r="S87" s="18"/>
      <c r="T87" s="18"/>
      <c r="U87" s="18"/>
      <c r="V87" s="18"/>
      <c r="W87" s="18"/>
      <c r="X87" s="18"/>
      <c r="Y87" s="18"/>
      <c r="Z87" s="18"/>
    </row>
    <row r="88" spans="1:26" ht="15.75" customHeight="1" x14ac:dyDescent="0.4">
      <c r="A88" s="181"/>
      <c r="B88" s="181"/>
      <c r="C88" s="181"/>
      <c r="D88" s="181"/>
      <c r="E88" s="183"/>
      <c r="F88" s="186"/>
      <c r="G88" s="185"/>
      <c r="H88" s="18"/>
      <c r="I88" s="18"/>
      <c r="J88" s="18"/>
      <c r="K88" s="18"/>
      <c r="L88" s="18"/>
      <c r="M88" s="18"/>
      <c r="N88" s="18"/>
      <c r="O88" s="18"/>
      <c r="P88" s="18"/>
      <c r="Q88" s="18"/>
      <c r="R88" s="18"/>
      <c r="S88" s="18"/>
      <c r="T88" s="18"/>
      <c r="U88" s="18"/>
      <c r="V88" s="18"/>
      <c r="W88" s="18"/>
      <c r="X88" s="18"/>
      <c r="Y88" s="18"/>
      <c r="Z88" s="18"/>
    </row>
    <row r="89" spans="1:26" ht="15.75" customHeight="1" x14ac:dyDescent="0.4">
      <c r="A89" s="181"/>
      <c r="B89" s="181"/>
      <c r="C89" s="181"/>
      <c r="D89" s="181"/>
      <c r="E89" s="183"/>
      <c r="F89" s="186"/>
      <c r="G89" s="185"/>
      <c r="H89" s="18"/>
      <c r="I89" s="18"/>
      <c r="J89" s="18"/>
      <c r="K89" s="18"/>
      <c r="L89" s="18"/>
      <c r="M89" s="18"/>
      <c r="N89" s="18"/>
      <c r="O89" s="18"/>
      <c r="P89" s="18"/>
      <c r="Q89" s="18"/>
      <c r="R89" s="18"/>
      <c r="S89" s="18"/>
      <c r="T89" s="18"/>
      <c r="U89" s="18"/>
      <c r="V89" s="18"/>
      <c r="W89" s="18"/>
      <c r="X89" s="18"/>
      <c r="Y89" s="18"/>
      <c r="Z89" s="18"/>
    </row>
    <row r="90" spans="1:26" ht="15.75" customHeight="1" x14ac:dyDescent="0.4">
      <c r="A90" s="181"/>
      <c r="B90" s="181"/>
      <c r="C90" s="181"/>
      <c r="D90" s="181"/>
      <c r="E90" s="183"/>
      <c r="F90" s="186"/>
      <c r="G90" s="185"/>
      <c r="H90" s="18"/>
      <c r="I90" s="18"/>
      <c r="J90" s="18"/>
      <c r="K90" s="18"/>
      <c r="L90" s="18"/>
      <c r="M90" s="18"/>
      <c r="N90" s="18"/>
      <c r="O90" s="18"/>
      <c r="P90" s="18"/>
      <c r="Q90" s="18"/>
      <c r="R90" s="18"/>
      <c r="S90" s="18"/>
      <c r="T90" s="18"/>
      <c r="U90" s="18"/>
      <c r="V90" s="18"/>
      <c r="W90" s="18"/>
      <c r="X90" s="18"/>
      <c r="Y90" s="18"/>
      <c r="Z90" s="18"/>
    </row>
    <row r="91" spans="1:26" ht="15.75" customHeight="1" x14ac:dyDescent="0.4">
      <c r="A91" s="181"/>
      <c r="B91" s="181"/>
      <c r="C91" s="181"/>
      <c r="D91" s="181"/>
      <c r="E91" s="183"/>
      <c r="F91" s="186"/>
      <c r="G91" s="185"/>
      <c r="H91" s="18"/>
      <c r="I91" s="18"/>
      <c r="J91" s="18"/>
      <c r="K91" s="18"/>
      <c r="L91" s="18"/>
      <c r="M91" s="18"/>
      <c r="N91" s="18"/>
      <c r="O91" s="18"/>
      <c r="P91" s="18"/>
      <c r="Q91" s="18"/>
      <c r="R91" s="18"/>
      <c r="S91" s="18"/>
      <c r="T91" s="18"/>
      <c r="U91" s="18"/>
      <c r="V91" s="18"/>
      <c r="W91" s="18"/>
      <c r="X91" s="18"/>
      <c r="Y91" s="18"/>
      <c r="Z91" s="18"/>
    </row>
    <row r="92" spans="1:26" ht="15.75" customHeight="1" x14ac:dyDescent="0.4">
      <c r="A92" s="181"/>
      <c r="B92" s="181"/>
      <c r="C92" s="181"/>
      <c r="D92" s="181"/>
      <c r="E92" s="183"/>
      <c r="F92" s="186"/>
      <c r="G92" s="185"/>
      <c r="H92" s="18"/>
      <c r="I92" s="18"/>
      <c r="J92" s="18"/>
      <c r="K92" s="18"/>
      <c r="L92" s="18"/>
      <c r="M92" s="18"/>
      <c r="N92" s="18"/>
      <c r="O92" s="18"/>
      <c r="P92" s="18"/>
      <c r="Q92" s="18"/>
      <c r="R92" s="18"/>
      <c r="S92" s="18"/>
      <c r="T92" s="18"/>
      <c r="U92" s="18"/>
      <c r="V92" s="18"/>
      <c r="W92" s="18"/>
      <c r="X92" s="18"/>
      <c r="Y92" s="18"/>
      <c r="Z92" s="18"/>
    </row>
    <row r="93" spans="1:26" ht="15.75" customHeight="1" x14ac:dyDescent="0.4">
      <c r="A93" s="181"/>
      <c r="B93" s="181"/>
      <c r="C93" s="181"/>
      <c r="D93" s="181"/>
      <c r="E93" s="183"/>
      <c r="F93" s="186"/>
      <c r="G93" s="185"/>
      <c r="H93" s="18"/>
      <c r="I93" s="18"/>
      <c r="J93" s="18"/>
      <c r="K93" s="18"/>
      <c r="L93" s="18"/>
      <c r="M93" s="18"/>
      <c r="N93" s="18"/>
      <c r="O93" s="18"/>
      <c r="P93" s="18"/>
      <c r="Q93" s="18"/>
      <c r="R93" s="18"/>
      <c r="S93" s="18"/>
      <c r="T93" s="18"/>
      <c r="U93" s="18"/>
      <c r="V93" s="18"/>
      <c r="W93" s="18"/>
      <c r="X93" s="18"/>
      <c r="Y93" s="18"/>
      <c r="Z93" s="18"/>
    </row>
    <row r="94" spans="1:26" ht="15.75" customHeight="1" x14ac:dyDescent="0.4">
      <c r="A94" s="181"/>
      <c r="B94" s="181"/>
      <c r="C94" s="181"/>
      <c r="D94" s="181"/>
      <c r="E94" s="183"/>
      <c r="F94" s="186"/>
      <c r="G94" s="185"/>
      <c r="H94" s="18"/>
      <c r="I94" s="18"/>
      <c r="J94" s="18"/>
      <c r="K94" s="18"/>
      <c r="L94" s="18"/>
      <c r="M94" s="18"/>
      <c r="N94" s="18"/>
      <c r="O94" s="18"/>
      <c r="P94" s="18"/>
      <c r="Q94" s="18"/>
      <c r="R94" s="18"/>
      <c r="S94" s="18"/>
      <c r="T94" s="18"/>
      <c r="U94" s="18"/>
      <c r="V94" s="18"/>
      <c r="W94" s="18"/>
      <c r="X94" s="18"/>
      <c r="Y94" s="18"/>
      <c r="Z94" s="18"/>
    </row>
    <row r="95" spans="1:26" ht="15.75" customHeight="1" x14ac:dyDescent="0.4">
      <c r="A95" s="181"/>
      <c r="B95" s="181"/>
      <c r="C95" s="181"/>
      <c r="D95" s="181"/>
      <c r="E95" s="183"/>
      <c r="F95" s="186"/>
      <c r="G95" s="185"/>
      <c r="H95" s="18"/>
      <c r="I95" s="18"/>
      <c r="J95" s="18"/>
      <c r="K95" s="18"/>
      <c r="L95" s="18"/>
      <c r="M95" s="18"/>
      <c r="N95" s="18"/>
      <c r="O95" s="18"/>
      <c r="P95" s="18"/>
      <c r="Q95" s="18"/>
      <c r="R95" s="18"/>
      <c r="S95" s="18"/>
      <c r="T95" s="18"/>
      <c r="U95" s="18"/>
      <c r="V95" s="18"/>
      <c r="W95" s="18"/>
      <c r="X95" s="18"/>
      <c r="Y95" s="18"/>
      <c r="Z95" s="18"/>
    </row>
    <row r="96" spans="1:26" ht="15.75" customHeight="1" x14ac:dyDescent="0.4">
      <c r="A96" s="181"/>
      <c r="B96" s="181"/>
      <c r="C96" s="181"/>
      <c r="D96" s="181"/>
      <c r="E96" s="183"/>
      <c r="F96" s="186"/>
      <c r="G96" s="185"/>
      <c r="H96" s="18"/>
      <c r="I96" s="18"/>
      <c r="J96" s="18"/>
      <c r="K96" s="18"/>
      <c r="L96" s="18"/>
      <c r="M96" s="18"/>
      <c r="N96" s="18"/>
      <c r="O96" s="18"/>
      <c r="P96" s="18"/>
      <c r="Q96" s="18"/>
      <c r="R96" s="18"/>
      <c r="S96" s="18"/>
      <c r="T96" s="18"/>
      <c r="U96" s="18"/>
      <c r="V96" s="18"/>
      <c r="W96" s="18"/>
      <c r="X96" s="18"/>
      <c r="Y96" s="18"/>
      <c r="Z96" s="18"/>
    </row>
    <row r="97" spans="1:26" ht="15.75" customHeight="1" x14ac:dyDescent="0.4">
      <c r="A97" s="181"/>
      <c r="B97" s="181"/>
      <c r="C97" s="181"/>
      <c r="D97" s="181"/>
      <c r="E97" s="183"/>
      <c r="F97" s="186"/>
      <c r="G97" s="185"/>
      <c r="H97" s="18"/>
      <c r="I97" s="18"/>
      <c r="J97" s="18"/>
      <c r="K97" s="18"/>
      <c r="L97" s="18"/>
      <c r="M97" s="18"/>
      <c r="N97" s="18"/>
      <c r="O97" s="18"/>
      <c r="P97" s="18"/>
      <c r="Q97" s="18"/>
      <c r="R97" s="18"/>
      <c r="S97" s="18"/>
      <c r="T97" s="18"/>
      <c r="U97" s="18"/>
      <c r="V97" s="18"/>
      <c r="W97" s="18"/>
      <c r="X97" s="18"/>
      <c r="Y97" s="18"/>
      <c r="Z97" s="18"/>
    </row>
    <row r="98" spans="1:26" ht="15.75" customHeight="1" x14ac:dyDescent="0.4">
      <c r="A98" s="181"/>
      <c r="B98" s="181"/>
      <c r="C98" s="181"/>
      <c r="D98" s="181"/>
      <c r="E98" s="183"/>
      <c r="F98" s="186"/>
      <c r="G98" s="185"/>
      <c r="H98" s="18"/>
      <c r="I98" s="18"/>
      <c r="J98" s="18"/>
      <c r="K98" s="18"/>
      <c r="L98" s="18"/>
      <c r="M98" s="18"/>
      <c r="N98" s="18"/>
      <c r="O98" s="18"/>
      <c r="P98" s="18"/>
      <c r="Q98" s="18"/>
      <c r="R98" s="18"/>
      <c r="S98" s="18"/>
      <c r="T98" s="18"/>
      <c r="U98" s="18"/>
      <c r="V98" s="18"/>
      <c r="W98" s="18"/>
      <c r="X98" s="18"/>
      <c r="Y98" s="18"/>
      <c r="Z98" s="18"/>
    </row>
    <row r="99" spans="1:26" ht="15.75" customHeight="1" x14ac:dyDescent="0.4">
      <c r="A99" s="181"/>
      <c r="B99" s="181"/>
      <c r="C99" s="201"/>
      <c r="D99" s="181"/>
      <c r="E99" s="183"/>
      <c r="F99" s="186"/>
      <c r="G99" s="185"/>
      <c r="H99" s="18"/>
      <c r="I99" s="18"/>
      <c r="J99" s="18"/>
      <c r="K99" s="18"/>
      <c r="L99" s="18"/>
      <c r="M99" s="18"/>
      <c r="N99" s="18"/>
      <c r="O99" s="18"/>
      <c r="P99" s="18"/>
      <c r="Q99" s="18"/>
      <c r="R99" s="18"/>
      <c r="S99" s="18"/>
      <c r="T99" s="18"/>
      <c r="U99" s="18"/>
      <c r="V99" s="18"/>
      <c r="W99" s="18"/>
      <c r="X99" s="18"/>
      <c r="Y99" s="18"/>
      <c r="Z99" s="18"/>
    </row>
    <row r="100" spans="1:26" ht="15.75" customHeight="1" x14ac:dyDescent="0.4">
      <c r="A100" s="18"/>
      <c r="B100" s="18"/>
      <c r="C100" s="18"/>
      <c r="D100" s="18"/>
      <c r="E100" s="19"/>
      <c r="F100" s="186"/>
      <c r="G100" s="185"/>
      <c r="H100" s="18"/>
      <c r="I100" s="18"/>
      <c r="J100" s="18"/>
      <c r="K100" s="18"/>
      <c r="L100" s="18"/>
      <c r="M100" s="18"/>
      <c r="N100" s="18"/>
      <c r="O100" s="18"/>
      <c r="P100" s="18"/>
      <c r="Q100" s="18"/>
      <c r="R100" s="18"/>
      <c r="S100" s="18"/>
      <c r="T100" s="18"/>
      <c r="U100" s="18"/>
      <c r="V100" s="18"/>
      <c r="W100" s="18"/>
      <c r="X100" s="18"/>
      <c r="Y100" s="18"/>
      <c r="Z100" s="18"/>
    </row>
    <row r="101" spans="1:26" ht="15.75" customHeight="1" x14ac:dyDescent="0.4">
      <c r="A101" s="18"/>
      <c r="B101" s="18"/>
      <c r="C101" s="18"/>
      <c r="D101" s="18"/>
      <c r="E101" s="19"/>
      <c r="F101" s="186"/>
      <c r="G101" s="185"/>
      <c r="H101" s="18"/>
      <c r="I101" s="18"/>
      <c r="J101" s="18"/>
      <c r="K101" s="18"/>
      <c r="L101" s="18"/>
      <c r="M101" s="18"/>
      <c r="N101" s="18"/>
      <c r="O101" s="18"/>
      <c r="P101" s="18"/>
      <c r="Q101" s="18"/>
      <c r="R101" s="18"/>
      <c r="S101" s="18"/>
      <c r="T101" s="18"/>
      <c r="U101" s="18"/>
      <c r="V101" s="18"/>
      <c r="W101" s="18"/>
      <c r="X101" s="18"/>
      <c r="Y101" s="18"/>
      <c r="Z101" s="18"/>
    </row>
    <row r="102" spans="1:26" ht="15.75" customHeight="1" x14ac:dyDescent="0.4">
      <c r="A102" s="18"/>
      <c r="B102" s="18"/>
      <c r="C102" s="18"/>
      <c r="D102" s="18"/>
      <c r="E102" s="19"/>
      <c r="F102" s="186"/>
      <c r="G102" s="185"/>
      <c r="H102" s="18"/>
      <c r="I102" s="18"/>
      <c r="J102" s="18"/>
      <c r="K102" s="18"/>
      <c r="L102" s="18"/>
      <c r="M102" s="18"/>
      <c r="N102" s="18"/>
      <c r="O102" s="18"/>
      <c r="P102" s="18"/>
      <c r="Q102" s="18"/>
      <c r="R102" s="18"/>
      <c r="S102" s="18"/>
      <c r="T102" s="18"/>
      <c r="U102" s="18"/>
      <c r="V102" s="18"/>
      <c r="W102" s="18"/>
      <c r="X102" s="18"/>
      <c r="Y102" s="18"/>
      <c r="Z102" s="18"/>
    </row>
    <row r="103" spans="1:26" ht="15.75" customHeight="1" x14ac:dyDescent="0.4">
      <c r="A103" s="18"/>
      <c r="B103" s="18"/>
      <c r="C103" s="18"/>
      <c r="D103" s="18"/>
      <c r="E103" s="19"/>
      <c r="F103" s="186"/>
      <c r="G103" s="185"/>
      <c r="H103" s="18"/>
      <c r="I103" s="18"/>
      <c r="J103" s="18"/>
      <c r="K103" s="18"/>
      <c r="L103" s="18"/>
      <c r="M103" s="18"/>
      <c r="N103" s="18"/>
      <c r="O103" s="18"/>
      <c r="P103" s="18"/>
      <c r="Q103" s="18"/>
      <c r="R103" s="18"/>
      <c r="S103" s="18"/>
      <c r="T103" s="18"/>
      <c r="U103" s="18"/>
      <c r="V103" s="18"/>
      <c r="W103" s="18"/>
      <c r="X103" s="18"/>
      <c r="Y103" s="18"/>
      <c r="Z103" s="18"/>
    </row>
    <row r="104" spans="1:26" ht="15.75" customHeight="1" x14ac:dyDescent="0.4">
      <c r="A104" s="18"/>
      <c r="B104" s="18"/>
      <c r="C104" s="18"/>
      <c r="D104" s="18"/>
      <c r="E104" s="19"/>
      <c r="F104" s="186"/>
      <c r="G104" s="185"/>
      <c r="H104" s="18"/>
      <c r="I104" s="18"/>
      <c r="J104" s="18"/>
      <c r="K104" s="18"/>
      <c r="L104" s="18"/>
      <c r="M104" s="18"/>
      <c r="N104" s="18"/>
      <c r="O104" s="18"/>
      <c r="P104" s="18"/>
      <c r="Q104" s="18"/>
      <c r="R104" s="18"/>
      <c r="S104" s="18"/>
      <c r="T104" s="18"/>
      <c r="U104" s="18"/>
      <c r="V104" s="18"/>
      <c r="W104" s="18"/>
      <c r="X104" s="18"/>
      <c r="Y104" s="18"/>
      <c r="Z104" s="18"/>
    </row>
    <row r="105" spans="1:26" ht="15.75" customHeight="1" x14ac:dyDescent="0.4">
      <c r="A105" s="18"/>
      <c r="B105" s="18"/>
      <c r="C105" s="18"/>
      <c r="D105" s="18"/>
      <c r="E105" s="19"/>
      <c r="F105" s="186"/>
      <c r="G105" s="185"/>
      <c r="H105" s="18"/>
      <c r="I105" s="18"/>
      <c r="J105" s="18"/>
      <c r="K105" s="18"/>
      <c r="L105" s="18"/>
      <c r="M105" s="18"/>
      <c r="N105" s="18"/>
      <c r="O105" s="18"/>
      <c r="P105" s="18"/>
      <c r="Q105" s="18"/>
      <c r="R105" s="18"/>
      <c r="S105" s="18"/>
      <c r="T105" s="18"/>
      <c r="U105" s="18"/>
      <c r="V105" s="18"/>
      <c r="W105" s="18"/>
      <c r="X105" s="18"/>
      <c r="Y105" s="18"/>
      <c r="Z105" s="18"/>
    </row>
    <row r="106" spans="1:26" ht="15.75" customHeight="1" x14ac:dyDescent="0.4">
      <c r="A106" s="18"/>
      <c r="B106" s="18"/>
      <c r="C106" s="18"/>
      <c r="D106" s="18"/>
      <c r="E106" s="19"/>
      <c r="F106" s="186"/>
      <c r="G106" s="185"/>
      <c r="H106" s="18"/>
      <c r="I106" s="18"/>
      <c r="J106" s="18"/>
      <c r="K106" s="18"/>
      <c r="L106" s="18"/>
      <c r="M106" s="18"/>
      <c r="N106" s="18"/>
      <c r="O106" s="18"/>
      <c r="P106" s="18"/>
      <c r="Q106" s="18"/>
      <c r="R106" s="18"/>
      <c r="S106" s="18"/>
      <c r="T106" s="18"/>
      <c r="U106" s="18"/>
      <c r="V106" s="18"/>
      <c r="W106" s="18"/>
      <c r="X106" s="18"/>
      <c r="Y106" s="18"/>
      <c r="Z106" s="18"/>
    </row>
    <row r="107" spans="1:26" ht="15.75" customHeight="1" x14ac:dyDescent="0.4">
      <c r="A107" s="18"/>
      <c r="B107" s="18"/>
      <c r="C107" s="18"/>
      <c r="D107" s="18"/>
      <c r="E107" s="19"/>
      <c r="F107" s="186"/>
      <c r="G107" s="185"/>
      <c r="H107" s="18"/>
      <c r="I107" s="18"/>
      <c r="J107" s="18"/>
      <c r="K107" s="18"/>
      <c r="L107" s="18"/>
      <c r="M107" s="18"/>
      <c r="N107" s="18"/>
      <c r="O107" s="18"/>
      <c r="P107" s="18"/>
      <c r="Q107" s="18"/>
      <c r="R107" s="18"/>
      <c r="S107" s="18"/>
      <c r="T107" s="18"/>
      <c r="U107" s="18"/>
      <c r="V107" s="18"/>
      <c r="W107" s="18"/>
      <c r="X107" s="18"/>
      <c r="Y107" s="18"/>
      <c r="Z107" s="18"/>
    </row>
    <row r="108" spans="1:26" ht="15.75" customHeight="1" x14ac:dyDescent="0.4">
      <c r="A108" s="18"/>
      <c r="B108" s="18"/>
      <c r="C108" s="18"/>
      <c r="D108" s="18"/>
      <c r="E108" s="19"/>
      <c r="F108" s="186"/>
      <c r="G108" s="185"/>
      <c r="H108" s="18"/>
      <c r="I108" s="18"/>
      <c r="J108" s="18"/>
      <c r="K108" s="18"/>
      <c r="L108" s="18"/>
      <c r="M108" s="18"/>
      <c r="N108" s="18"/>
      <c r="O108" s="18"/>
      <c r="P108" s="18"/>
      <c r="Q108" s="18"/>
      <c r="R108" s="18"/>
      <c r="S108" s="18"/>
      <c r="T108" s="18"/>
      <c r="U108" s="18"/>
      <c r="V108" s="18"/>
      <c r="W108" s="18"/>
      <c r="X108" s="18"/>
      <c r="Y108" s="18"/>
      <c r="Z108" s="18"/>
    </row>
    <row r="109" spans="1:26" ht="15.75" customHeight="1" x14ac:dyDescent="0.4">
      <c r="A109" s="18"/>
      <c r="B109" s="18"/>
      <c r="C109" s="18"/>
      <c r="D109" s="18"/>
      <c r="E109" s="19"/>
      <c r="F109" s="186"/>
      <c r="G109" s="185"/>
      <c r="H109" s="18"/>
      <c r="I109" s="18"/>
      <c r="J109" s="18"/>
      <c r="K109" s="18"/>
      <c r="L109" s="18"/>
      <c r="M109" s="18"/>
      <c r="N109" s="18"/>
      <c r="O109" s="18"/>
      <c r="P109" s="18"/>
      <c r="Q109" s="18"/>
      <c r="R109" s="18"/>
      <c r="S109" s="18"/>
      <c r="T109" s="18"/>
      <c r="U109" s="18"/>
      <c r="V109" s="18"/>
      <c r="W109" s="18"/>
      <c r="X109" s="18"/>
      <c r="Y109" s="18"/>
      <c r="Z109" s="18"/>
    </row>
    <row r="110" spans="1:26" ht="15.75" customHeight="1" x14ac:dyDescent="0.4">
      <c r="A110" s="18"/>
      <c r="B110" s="18"/>
      <c r="C110" s="18"/>
      <c r="D110" s="18"/>
      <c r="E110" s="19"/>
      <c r="F110" s="186"/>
      <c r="G110" s="185"/>
      <c r="H110" s="18"/>
      <c r="I110" s="18"/>
      <c r="J110" s="18"/>
      <c r="K110" s="18"/>
      <c r="L110" s="18"/>
      <c r="M110" s="18"/>
      <c r="N110" s="18"/>
      <c r="O110" s="18"/>
      <c r="P110" s="18"/>
      <c r="Q110" s="18"/>
      <c r="R110" s="18"/>
      <c r="S110" s="18"/>
      <c r="T110" s="18"/>
      <c r="U110" s="18"/>
      <c r="V110" s="18"/>
      <c r="W110" s="18"/>
      <c r="X110" s="18"/>
      <c r="Y110" s="18"/>
      <c r="Z110" s="18"/>
    </row>
    <row r="111" spans="1:26" ht="15.75" customHeight="1" x14ac:dyDescent="0.4">
      <c r="A111" s="18"/>
      <c r="B111" s="18"/>
      <c r="C111" s="18"/>
      <c r="D111" s="18"/>
      <c r="E111" s="19"/>
      <c r="F111" s="186"/>
      <c r="G111" s="185"/>
      <c r="H111" s="18"/>
      <c r="I111" s="18"/>
      <c r="J111" s="18"/>
      <c r="K111" s="18"/>
      <c r="L111" s="18"/>
      <c r="M111" s="18"/>
      <c r="N111" s="18"/>
      <c r="O111" s="18"/>
      <c r="P111" s="18"/>
      <c r="Q111" s="18"/>
      <c r="R111" s="18"/>
      <c r="S111" s="18"/>
      <c r="T111" s="18"/>
      <c r="U111" s="18"/>
      <c r="V111" s="18"/>
      <c r="W111" s="18"/>
      <c r="X111" s="18"/>
      <c r="Y111" s="18"/>
      <c r="Z111" s="18"/>
    </row>
    <row r="112" spans="1:26" ht="15.75" customHeight="1" x14ac:dyDescent="0.4">
      <c r="A112" s="18"/>
      <c r="B112" s="18"/>
      <c r="C112" s="18"/>
      <c r="D112" s="18"/>
      <c r="E112" s="19"/>
      <c r="F112" s="186"/>
      <c r="G112" s="185"/>
      <c r="H112" s="18"/>
      <c r="I112" s="18"/>
      <c r="J112" s="18"/>
      <c r="K112" s="18"/>
      <c r="L112" s="18"/>
      <c r="M112" s="18"/>
      <c r="N112" s="18"/>
      <c r="O112" s="18"/>
      <c r="P112" s="18"/>
      <c r="Q112" s="18"/>
      <c r="R112" s="18"/>
      <c r="S112" s="18"/>
      <c r="T112" s="18"/>
      <c r="U112" s="18"/>
      <c r="V112" s="18"/>
      <c r="W112" s="18"/>
      <c r="X112" s="18"/>
      <c r="Y112" s="18"/>
      <c r="Z112" s="18"/>
    </row>
    <row r="113" spans="1:26" ht="15.75" customHeight="1" x14ac:dyDescent="0.4">
      <c r="A113" s="18"/>
      <c r="B113" s="18"/>
      <c r="C113" s="18"/>
      <c r="D113" s="18"/>
      <c r="E113" s="19"/>
      <c r="F113" s="186"/>
      <c r="G113" s="185"/>
      <c r="H113" s="18"/>
      <c r="I113" s="18"/>
      <c r="J113" s="18"/>
      <c r="K113" s="18"/>
      <c r="L113" s="18"/>
      <c r="M113" s="18"/>
      <c r="N113" s="18"/>
      <c r="O113" s="18"/>
      <c r="P113" s="18"/>
      <c r="Q113" s="18"/>
      <c r="R113" s="18"/>
      <c r="S113" s="18"/>
      <c r="T113" s="18"/>
      <c r="U113" s="18"/>
      <c r="V113" s="18"/>
      <c r="W113" s="18"/>
      <c r="X113" s="18"/>
      <c r="Y113" s="18"/>
      <c r="Z113" s="18"/>
    </row>
    <row r="114" spans="1:26" ht="15.75" customHeight="1" x14ac:dyDescent="0.4">
      <c r="A114" s="18"/>
      <c r="B114" s="18"/>
      <c r="C114" s="18"/>
      <c r="D114" s="18"/>
      <c r="E114" s="19"/>
      <c r="F114" s="186"/>
      <c r="G114" s="185"/>
      <c r="H114" s="18"/>
      <c r="I114" s="18"/>
      <c r="J114" s="18"/>
      <c r="K114" s="18"/>
      <c r="L114" s="18"/>
      <c r="M114" s="18"/>
      <c r="N114" s="18"/>
      <c r="O114" s="18"/>
      <c r="P114" s="18"/>
      <c r="Q114" s="18"/>
      <c r="R114" s="18"/>
      <c r="S114" s="18"/>
      <c r="T114" s="18"/>
      <c r="U114" s="18"/>
      <c r="V114" s="18"/>
      <c r="W114" s="18"/>
      <c r="X114" s="18"/>
      <c r="Y114" s="18"/>
      <c r="Z114" s="18"/>
    </row>
    <row r="115" spans="1:26" ht="15.75" customHeight="1" x14ac:dyDescent="0.4">
      <c r="A115" s="18"/>
      <c r="B115" s="18"/>
      <c r="C115" s="18"/>
      <c r="D115" s="18"/>
      <c r="E115" s="19"/>
      <c r="F115" s="186"/>
      <c r="G115" s="185"/>
      <c r="H115" s="18"/>
      <c r="I115" s="18"/>
      <c r="J115" s="18"/>
      <c r="K115" s="18"/>
      <c r="L115" s="18"/>
      <c r="M115" s="18"/>
      <c r="N115" s="18"/>
      <c r="O115" s="18"/>
      <c r="P115" s="18"/>
      <c r="Q115" s="18"/>
      <c r="R115" s="18"/>
      <c r="S115" s="18"/>
      <c r="T115" s="18"/>
      <c r="U115" s="18"/>
      <c r="V115" s="18"/>
      <c r="W115" s="18"/>
      <c r="X115" s="18"/>
      <c r="Y115" s="18"/>
      <c r="Z115" s="18"/>
    </row>
    <row r="116" spans="1:26" ht="15.75" customHeight="1" x14ac:dyDescent="0.4">
      <c r="A116" s="18"/>
      <c r="B116" s="18"/>
      <c r="C116" s="18"/>
      <c r="D116" s="18"/>
      <c r="E116" s="19"/>
      <c r="F116" s="186"/>
      <c r="G116" s="185"/>
      <c r="H116" s="18"/>
      <c r="I116" s="18"/>
      <c r="J116" s="18"/>
      <c r="K116" s="18"/>
      <c r="L116" s="18"/>
      <c r="M116" s="18"/>
      <c r="N116" s="18"/>
      <c r="O116" s="18"/>
      <c r="P116" s="18"/>
      <c r="Q116" s="18"/>
      <c r="R116" s="18"/>
      <c r="S116" s="18"/>
      <c r="T116" s="18"/>
      <c r="U116" s="18"/>
      <c r="V116" s="18"/>
      <c r="W116" s="18"/>
      <c r="X116" s="18"/>
      <c r="Y116" s="18"/>
      <c r="Z116" s="18"/>
    </row>
    <row r="117" spans="1:26" ht="15.75" customHeight="1" x14ac:dyDescent="0.4">
      <c r="A117" s="18"/>
      <c r="B117" s="18"/>
      <c r="C117" s="18"/>
      <c r="D117" s="18"/>
      <c r="E117" s="19"/>
      <c r="F117" s="186"/>
      <c r="G117" s="185"/>
      <c r="H117" s="18"/>
      <c r="I117" s="18"/>
      <c r="J117" s="18"/>
      <c r="K117" s="18"/>
      <c r="L117" s="18"/>
      <c r="M117" s="18"/>
      <c r="N117" s="18"/>
      <c r="O117" s="18"/>
      <c r="P117" s="18"/>
      <c r="Q117" s="18"/>
      <c r="R117" s="18"/>
      <c r="S117" s="18"/>
      <c r="T117" s="18"/>
      <c r="U117" s="18"/>
      <c r="V117" s="18"/>
      <c r="W117" s="18"/>
      <c r="X117" s="18"/>
      <c r="Y117" s="18"/>
      <c r="Z117" s="18"/>
    </row>
    <row r="118" spans="1:26" ht="15.75" customHeight="1" x14ac:dyDescent="0.4">
      <c r="A118" s="18"/>
      <c r="B118" s="18"/>
      <c r="C118" s="18"/>
      <c r="D118" s="18"/>
      <c r="E118" s="19"/>
      <c r="F118" s="186"/>
      <c r="G118" s="185"/>
      <c r="H118" s="18"/>
      <c r="I118" s="18"/>
      <c r="J118" s="18"/>
      <c r="K118" s="18"/>
      <c r="L118" s="18"/>
      <c r="M118" s="18"/>
      <c r="N118" s="18"/>
      <c r="O118" s="18"/>
      <c r="P118" s="18"/>
      <c r="Q118" s="18"/>
      <c r="R118" s="18"/>
      <c r="S118" s="18"/>
      <c r="T118" s="18"/>
      <c r="U118" s="18"/>
      <c r="V118" s="18"/>
      <c r="W118" s="18"/>
      <c r="X118" s="18"/>
      <c r="Y118" s="18"/>
      <c r="Z118" s="18"/>
    </row>
    <row r="119" spans="1:26" ht="15.75" customHeight="1" x14ac:dyDescent="0.4">
      <c r="A119" s="18"/>
      <c r="B119" s="18"/>
      <c r="C119" s="18"/>
      <c r="D119" s="18"/>
      <c r="E119" s="19"/>
      <c r="F119" s="186"/>
      <c r="G119" s="185"/>
      <c r="H119" s="18"/>
      <c r="I119" s="18"/>
      <c r="J119" s="18"/>
      <c r="K119" s="18"/>
      <c r="L119" s="18"/>
      <c r="M119" s="18"/>
      <c r="N119" s="18"/>
      <c r="O119" s="18"/>
      <c r="P119" s="18"/>
      <c r="Q119" s="18"/>
      <c r="R119" s="18"/>
      <c r="S119" s="18"/>
      <c r="T119" s="18"/>
      <c r="U119" s="18"/>
      <c r="V119" s="18"/>
      <c r="W119" s="18"/>
      <c r="X119" s="18"/>
      <c r="Y119" s="18"/>
      <c r="Z119" s="18"/>
    </row>
    <row r="120" spans="1:26" ht="15.75" customHeight="1" x14ac:dyDescent="0.4">
      <c r="A120" s="18"/>
      <c r="B120" s="18"/>
      <c r="C120" s="18"/>
      <c r="D120" s="18"/>
      <c r="E120" s="19"/>
      <c r="F120" s="186"/>
      <c r="G120" s="185"/>
      <c r="H120" s="18"/>
      <c r="I120" s="18"/>
      <c r="J120" s="18"/>
      <c r="K120" s="18"/>
      <c r="L120" s="18"/>
      <c r="M120" s="18"/>
      <c r="N120" s="18"/>
      <c r="O120" s="18"/>
      <c r="P120" s="18"/>
      <c r="Q120" s="18"/>
      <c r="R120" s="18"/>
      <c r="S120" s="18"/>
      <c r="T120" s="18"/>
      <c r="U120" s="18"/>
      <c r="V120" s="18"/>
      <c r="W120" s="18"/>
      <c r="X120" s="18"/>
      <c r="Y120" s="18"/>
      <c r="Z120" s="18"/>
    </row>
    <row r="121" spans="1:26" ht="15.75" customHeight="1" x14ac:dyDescent="0.4">
      <c r="A121" s="18"/>
      <c r="B121" s="18"/>
      <c r="C121" s="18"/>
      <c r="D121" s="18"/>
      <c r="E121" s="19"/>
      <c r="F121" s="186"/>
      <c r="G121" s="185"/>
      <c r="H121" s="18"/>
      <c r="I121" s="18"/>
      <c r="J121" s="18"/>
      <c r="K121" s="18"/>
      <c r="L121" s="18"/>
      <c r="M121" s="18"/>
      <c r="N121" s="18"/>
      <c r="O121" s="18"/>
      <c r="P121" s="18"/>
      <c r="Q121" s="18"/>
      <c r="R121" s="18"/>
      <c r="S121" s="18"/>
      <c r="T121" s="18"/>
      <c r="U121" s="18"/>
      <c r="V121" s="18"/>
      <c r="W121" s="18"/>
      <c r="X121" s="18"/>
      <c r="Y121" s="18"/>
      <c r="Z121" s="18"/>
    </row>
    <row r="122" spans="1:26" ht="15.75" customHeight="1" x14ac:dyDescent="0.4">
      <c r="A122" s="18"/>
      <c r="B122" s="18"/>
      <c r="C122" s="18"/>
      <c r="D122" s="18"/>
      <c r="E122" s="19"/>
      <c r="F122" s="186"/>
      <c r="G122" s="185"/>
      <c r="H122" s="18"/>
      <c r="I122" s="18"/>
      <c r="J122" s="18"/>
      <c r="K122" s="18"/>
      <c r="L122" s="18"/>
      <c r="M122" s="18"/>
      <c r="N122" s="18"/>
      <c r="O122" s="18"/>
      <c r="P122" s="18"/>
      <c r="Q122" s="18"/>
      <c r="R122" s="18"/>
      <c r="S122" s="18"/>
      <c r="T122" s="18"/>
      <c r="U122" s="18"/>
      <c r="V122" s="18"/>
      <c r="W122" s="18"/>
      <c r="X122" s="18"/>
      <c r="Y122" s="18"/>
      <c r="Z122" s="18"/>
    </row>
    <row r="123" spans="1:26" ht="15.75" customHeight="1" x14ac:dyDescent="0.4">
      <c r="A123" s="18"/>
      <c r="B123" s="18"/>
      <c r="C123" s="18"/>
      <c r="D123" s="18"/>
      <c r="E123" s="19"/>
      <c r="F123" s="186"/>
      <c r="G123" s="185"/>
      <c r="H123" s="18"/>
      <c r="I123" s="18"/>
      <c r="J123" s="18"/>
      <c r="K123" s="18"/>
      <c r="L123" s="18"/>
      <c r="M123" s="18"/>
      <c r="N123" s="18"/>
      <c r="O123" s="18"/>
      <c r="P123" s="18"/>
      <c r="Q123" s="18"/>
      <c r="R123" s="18"/>
      <c r="S123" s="18"/>
      <c r="T123" s="18"/>
      <c r="U123" s="18"/>
      <c r="V123" s="18"/>
      <c r="W123" s="18"/>
      <c r="X123" s="18"/>
      <c r="Y123" s="18"/>
      <c r="Z123" s="18"/>
    </row>
    <row r="124" spans="1:26" ht="15.75" customHeight="1" x14ac:dyDescent="0.4">
      <c r="A124" s="18"/>
      <c r="B124" s="18"/>
      <c r="C124" s="18"/>
      <c r="D124" s="18"/>
      <c r="E124" s="19"/>
      <c r="F124" s="186"/>
      <c r="G124" s="185"/>
      <c r="H124" s="18"/>
      <c r="I124" s="18"/>
      <c r="J124" s="18"/>
      <c r="K124" s="18"/>
      <c r="L124" s="18"/>
      <c r="M124" s="18"/>
      <c r="N124" s="18"/>
      <c r="O124" s="18"/>
      <c r="P124" s="18"/>
      <c r="Q124" s="18"/>
      <c r="R124" s="18"/>
      <c r="S124" s="18"/>
      <c r="T124" s="18"/>
      <c r="U124" s="18"/>
      <c r="V124" s="18"/>
      <c r="W124" s="18"/>
      <c r="X124" s="18"/>
      <c r="Y124" s="18"/>
      <c r="Z124" s="18"/>
    </row>
    <row r="125" spans="1:26" ht="15.75" customHeight="1" x14ac:dyDescent="0.4">
      <c r="A125" s="18"/>
      <c r="B125" s="18"/>
      <c r="C125" s="18"/>
      <c r="D125" s="18"/>
      <c r="E125" s="19"/>
      <c r="F125" s="186"/>
      <c r="G125" s="185"/>
      <c r="H125" s="18"/>
      <c r="I125" s="18"/>
      <c r="J125" s="18"/>
      <c r="K125" s="18"/>
      <c r="L125" s="18"/>
      <c r="M125" s="18"/>
      <c r="N125" s="18"/>
      <c r="O125" s="18"/>
      <c r="P125" s="18"/>
      <c r="Q125" s="18"/>
      <c r="R125" s="18"/>
      <c r="S125" s="18"/>
      <c r="T125" s="18"/>
      <c r="U125" s="18"/>
      <c r="V125" s="18"/>
      <c r="W125" s="18"/>
      <c r="X125" s="18"/>
      <c r="Y125" s="18"/>
      <c r="Z125" s="18"/>
    </row>
    <row r="126" spans="1:26" ht="15.75" customHeight="1" x14ac:dyDescent="0.4">
      <c r="A126" s="18"/>
      <c r="B126" s="18"/>
      <c r="C126" s="18"/>
      <c r="D126" s="18"/>
      <c r="E126" s="19"/>
      <c r="F126" s="186"/>
      <c r="G126" s="185"/>
      <c r="H126" s="18"/>
      <c r="I126" s="18"/>
      <c r="J126" s="18"/>
      <c r="K126" s="18"/>
      <c r="L126" s="18"/>
      <c r="M126" s="18"/>
      <c r="N126" s="18"/>
      <c r="O126" s="18"/>
      <c r="P126" s="18"/>
      <c r="Q126" s="18"/>
      <c r="R126" s="18"/>
      <c r="S126" s="18"/>
      <c r="T126" s="18"/>
      <c r="U126" s="18"/>
      <c r="V126" s="18"/>
      <c r="W126" s="18"/>
      <c r="X126" s="18"/>
      <c r="Y126" s="18"/>
      <c r="Z126" s="18"/>
    </row>
    <row r="127" spans="1:26" ht="15.75" customHeight="1" x14ac:dyDescent="0.4">
      <c r="A127" s="18"/>
      <c r="B127" s="18"/>
      <c r="C127" s="18"/>
      <c r="D127" s="18"/>
      <c r="E127" s="19"/>
      <c r="F127" s="186"/>
      <c r="G127" s="185"/>
      <c r="H127" s="18"/>
      <c r="I127" s="18"/>
      <c r="J127" s="18"/>
      <c r="K127" s="18"/>
      <c r="L127" s="18"/>
      <c r="M127" s="18"/>
      <c r="N127" s="18"/>
      <c r="O127" s="18"/>
      <c r="P127" s="18"/>
      <c r="Q127" s="18"/>
      <c r="R127" s="18"/>
      <c r="S127" s="18"/>
      <c r="T127" s="18"/>
      <c r="U127" s="18"/>
      <c r="V127" s="18"/>
      <c r="W127" s="18"/>
      <c r="X127" s="18"/>
      <c r="Y127" s="18"/>
      <c r="Z127" s="18"/>
    </row>
    <row r="128" spans="1:26" ht="15.75" customHeight="1" x14ac:dyDescent="0.4">
      <c r="A128" s="18"/>
      <c r="B128" s="18"/>
      <c r="C128" s="18"/>
      <c r="D128" s="18"/>
      <c r="E128" s="19"/>
      <c r="F128" s="186"/>
      <c r="G128" s="185"/>
      <c r="H128" s="18"/>
      <c r="I128" s="18"/>
      <c r="J128" s="18"/>
      <c r="K128" s="18"/>
      <c r="L128" s="18"/>
      <c r="M128" s="18"/>
      <c r="N128" s="18"/>
      <c r="O128" s="18"/>
      <c r="P128" s="18"/>
      <c r="Q128" s="18"/>
      <c r="R128" s="18"/>
      <c r="S128" s="18"/>
      <c r="T128" s="18"/>
      <c r="U128" s="18"/>
      <c r="V128" s="18"/>
      <c r="W128" s="18"/>
      <c r="X128" s="18"/>
      <c r="Y128" s="18"/>
      <c r="Z128" s="18"/>
    </row>
    <row r="129" spans="1:26" ht="15.75" customHeight="1" x14ac:dyDescent="0.4">
      <c r="A129" s="18"/>
      <c r="B129" s="18"/>
      <c r="C129" s="18"/>
      <c r="D129" s="18"/>
      <c r="E129" s="19"/>
      <c r="F129" s="186"/>
      <c r="G129" s="185"/>
      <c r="H129" s="18"/>
      <c r="I129" s="18"/>
      <c r="J129" s="18"/>
      <c r="K129" s="18"/>
      <c r="L129" s="18"/>
      <c r="M129" s="18"/>
      <c r="N129" s="18"/>
      <c r="O129" s="18"/>
      <c r="P129" s="18"/>
      <c r="Q129" s="18"/>
      <c r="R129" s="18"/>
      <c r="S129" s="18"/>
      <c r="T129" s="18"/>
      <c r="U129" s="18"/>
      <c r="V129" s="18"/>
      <c r="W129" s="18"/>
      <c r="X129" s="18"/>
      <c r="Y129" s="18"/>
      <c r="Z129" s="18"/>
    </row>
    <row r="130" spans="1:26" ht="15.75" customHeight="1" x14ac:dyDescent="0.4">
      <c r="A130" s="18"/>
      <c r="B130" s="18"/>
      <c r="C130" s="18"/>
      <c r="D130" s="18"/>
      <c r="E130" s="19"/>
      <c r="F130" s="186"/>
      <c r="G130" s="185"/>
      <c r="H130" s="18"/>
      <c r="I130" s="18"/>
      <c r="J130" s="18"/>
      <c r="K130" s="18"/>
      <c r="L130" s="18"/>
      <c r="M130" s="18"/>
      <c r="N130" s="18"/>
      <c r="O130" s="18"/>
      <c r="P130" s="18"/>
      <c r="Q130" s="18"/>
      <c r="R130" s="18"/>
      <c r="S130" s="18"/>
      <c r="T130" s="18"/>
      <c r="U130" s="18"/>
      <c r="V130" s="18"/>
      <c r="W130" s="18"/>
      <c r="X130" s="18"/>
      <c r="Y130" s="18"/>
      <c r="Z130" s="18"/>
    </row>
    <row r="131" spans="1:26" ht="15.75" customHeight="1" x14ac:dyDescent="0.4">
      <c r="A131" s="18"/>
      <c r="B131" s="18"/>
      <c r="C131" s="18"/>
      <c r="D131" s="18"/>
      <c r="E131" s="19"/>
      <c r="F131" s="186"/>
      <c r="G131" s="185"/>
      <c r="H131" s="18"/>
      <c r="I131" s="18"/>
      <c r="J131" s="18"/>
      <c r="K131" s="18"/>
      <c r="L131" s="18"/>
      <c r="M131" s="18"/>
      <c r="N131" s="18"/>
      <c r="O131" s="18"/>
      <c r="P131" s="18"/>
      <c r="Q131" s="18"/>
      <c r="R131" s="18"/>
      <c r="S131" s="18"/>
      <c r="T131" s="18"/>
      <c r="U131" s="18"/>
      <c r="V131" s="18"/>
      <c r="W131" s="18"/>
      <c r="X131" s="18"/>
      <c r="Y131" s="18"/>
      <c r="Z131" s="18"/>
    </row>
    <row r="132" spans="1:26" ht="15.75" customHeight="1" x14ac:dyDescent="0.4">
      <c r="A132" s="18"/>
      <c r="B132" s="18"/>
      <c r="C132" s="18"/>
      <c r="D132" s="18"/>
      <c r="E132" s="19"/>
      <c r="F132" s="186"/>
      <c r="G132" s="185"/>
      <c r="H132" s="18"/>
      <c r="I132" s="18"/>
      <c r="J132" s="18"/>
      <c r="K132" s="18"/>
      <c r="L132" s="18"/>
      <c r="M132" s="18"/>
      <c r="N132" s="18"/>
      <c r="O132" s="18"/>
      <c r="P132" s="18"/>
      <c r="Q132" s="18"/>
      <c r="R132" s="18"/>
      <c r="S132" s="18"/>
      <c r="T132" s="18"/>
      <c r="U132" s="18"/>
      <c r="V132" s="18"/>
      <c r="W132" s="18"/>
      <c r="X132" s="18"/>
      <c r="Y132" s="18"/>
      <c r="Z132" s="18"/>
    </row>
    <row r="133" spans="1:26" ht="15.75" customHeight="1" x14ac:dyDescent="0.4">
      <c r="A133" s="18"/>
      <c r="B133" s="18"/>
      <c r="C133" s="18"/>
      <c r="D133" s="18"/>
      <c r="E133" s="19"/>
      <c r="F133" s="186"/>
      <c r="G133" s="185"/>
      <c r="H133" s="18"/>
      <c r="I133" s="18"/>
      <c r="J133" s="18"/>
      <c r="K133" s="18"/>
      <c r="L133" s="18"/>
      <c r="M133" s="18"/>
      <c r="N133" s="18"/>
      <c r="O133" s="18"/>
      <c r="P133" s="18"/>
      <c r="Q133" s="18"/>
      <c r="R133" s="18"/>
      <c r="S133" s="18"/>
      <c r="T133" s="18"/>
      <c r="U133" s="18"/>
      <c r="V133" s="18"/>
      <c r="W133" s="18"/>
      <c r="X133" s="18"/>
      <c r="Y133" s="18"/>
      <c r="Z133" s="18"/>
    </row>
    <row r="134" spans="1:26" ht="15.75" customHeight="1" x14ac:dyDescent="0.4">
      <c r="A134" s="18"/>
      <c r="B134" s="18"/>
      <c r="C134" s="18"/>
      <c r="D134" s="18"/>
      <c r="E134" s="19"/>
      <c r="F134" s="186"/>
      <c r="G134" s="185"/>
      <c r="H134" s="18"/>
      <c r="I134" s="18"/>
      <c r="J134" s="18"/>
      <c r="K134" s="18"/>
      <c r="L134" s="18"/>
      <c r="M134" s="18"/>
      <c r="N134" s="18"/>
      <c r="O134" s="18"/>
      <c r="P134" s="18"/>
      <c r="Q134" s="18"/>
      <c r="R134" s="18"/>
      <c r="S134" s="18"/>
      <c r="T134" s="18"/>
      <c r="U134" s="18"/>
      <c r="V134" s="18"/>
      <c r="W134" s="18"/>
      <c r="X134" s="18"/>
      <c r="Y134" s="18"/>
      <c r="Z134" s="18"/>
    </row>
    <row r="135" spans="1:26" ht="15.75" customHeight="1" x14ac:dyDescent="0.4">
      <c r="A135" s="18"/>
      <c r="B135" s="18"/>
      <c r="C135" s="18"/>
      <c r="D135" s="18"/>
      <c r="E135" s="19"/>
      <c r="F135" s="186"/>
      <c r="G135" s="185"/>
      <c r="H135" s="18"/>
      <c r="I135" s="18"/>
      <c r="J135" s="18"/>
      <c r="K135" s="18"/>
      <c r="L135" s="18"/>
      <c r="M135" s="18"/>
      <c r="N135" s="18"/>
      <c r="O135" s="18"/>
      <c r="P135" s="18"/>
      <c r="Q135" s="18"/>
      <c r="R135" s="18"/>
      <c r="S135" s="18"/>
      <c r="T135" s="18"/>
      <c r="U135" s="18"/>
      <c r="V135" s="18"/>
      <c r="W135" s="18"/>
      <c r="X135" s="18"/>
      <c r="Y135" s="18"/>
      <c r="Z135" s="18"/>
    </row>
    <row r="136" spans="1:26" ht="15.75" customHeight="1" x14ac:dyDescent="0.4">
      <c r="A136" s="18"/>
      <c r="B136" s="18"/>
      <c r="C136" s="18"/>
      <c r="D136" s="18"/>
      <c r="E136" s="19"/>
      <c r="F136" s="186"/>
      <c r="G136" s="185"/>
      <c r="H136" s="18"/>
      <c r="I136" s="18"/>
      <c r="J136" s="18"/>
      <c r="K136" s="18"/>
      <c r="L136" s="18"/>
      <c r="M136" s="18"/>
      <c r="N136" s="18"/>
      <c r="O136" s="18"/>
      <c r="P136" s="18"/>
      <c r="Q136" s="18"/>
      <c r="R136" s="18"/>
      <c r="S136" s="18"/>
      <c r="T136" s="18"/>
      <c r="U136" s="18"/>
      <c r="V136" s="18"/>
      <c r="W136" s="18"/>
      <c r="X136" s="18"/>
      <c r="Y136" s="18"/>
      <c r="Z136" s="18"/>
    </row>
    <row r="137" spans="1:26" ht="15.75" customHeight="1" x14ac:dyDescent="0.4">
      <c r="A137" s="18"/>
      <c r="B137" s="18"/>
      <c r="C137" s="18"/>
      <c r="D137" s="18"/>
      <c r="E137" s="19"/>
      <c r="F137" s="186"/>
      <c r="G137" s="185"/>
      <c r="H137" s="18"/>
      <c r="I137" s="18"/>
      <c r="J137" s="18"/>
      <c r="K137" s="18"/>
      <c r="L137" s="18"/>
      <c r="M137" s="18"/>
      <c r="N137" s="18"/>
      <c r="O137" s="18"/>
      <c r="P137" s="18"/>
      <c r="Q137" s="18"/>
      <c r="R137" s="18"/>
      <c r="S137" s="18"/>
      <c r="T137" s="18"/>
      <c r="U137" s="18"/>
      <c r="V137" s="18"/>
      <c r="W137" s="18"/>
      <c r="X137" s="18"/>
      <c r="Y137" s="18"/>
      <c r="Z137" s="18"/>
    </row>
    <row r="138" spans="1:26" ht="15.75" customHeight="1" x14ac:dyDescent="0.4">
      <c r="A138" s="18"/>
      <c r="B138" s="18"/>
      <c r="C138" s="18"/>
      <c r="D138" s="18"/>
      <c r="E138" s="19"/>
      <c r="F138" s="186"/>
      <c r="G138" s="185"/>
      <c r="H138" s="18"/>
      <c r="I138" s="18"/>
      <c r="J138" s="18"/>
      <c r="K138" s="18"/>
      <c r="L138" s="18"/>
      <c r="M138" s="18"/>
      <c r="N138" s="18"/>
      <c r="O138" s="18"/>
      <c r="P138" s="18"/>
      <c r="Q138" s="18"/>
      <c r="R138" s="18"/>
      <c r="S138" s="18"/>
      <c r="T138" s="18"/>
      <c r="U138" s="18"/>
      <c r="V138" s="18"/>
      <c r="W138" s="18"/>
      <c r="X138" s="18"/>
      <c r="Y138" s="18"/>
      <c r="Z138" s="18"/>
    </row>
    <row r="139" spans="1:26" ht="15.75" customHeight="1" x14ac:dyDescent="0.4">
      <c r="A139" s="18"/>
      <c r="B139" s="18"/>
      <c r="C139" s="18"/>
      <c r="D139" s="18"/>
      <c r="E139" s="19"/>
      <c r="F139" s="186"/>
      <c r="G139" s="185"/>
      <c r="H139" s="18"/>
      <c r="I139" s="18"/>
      <c r="J139" s="18"/>
      <c r="K139" s="18"/>
      <c r="L139" s="18"/>
      <c r="M139" s="18"/>
      <c r="N139" s="18"/>
      <c r="O139" s="18"/>
      <c r="P139" s="18"/>
      <c r="Q139" s="18"/>
      <c r="R139" s="18"/>
      <c r="S139" s="18"/>
      <c r="T139" s="18"/>
      <c r="U139" s="18"/>
      <c r="V139" s="18"/>
      <c r="W139" s="18"/>
      <c r="X139" s="18"/>
      <c r="Y139" s="18"/>
      <c r="Z139" s="18"/>
    </row>
    <row r="140" spans="1:26" ht="15.75" customHeight="1" x14ac:dyDescent="0.4">
      <c r="A140" s="18"/>
      <c r="B140" s="18"/>
      <c r="C140" s="18"/>
      <c r="D140" s="18"/>
      <c r="E140" s="19"/>
      <c r="F140" s="186"/>
      <c r="G140" s="185"/>
      <c r="H140" s="18"/>
      <c r="I140" s="18"/>
      <c r="J140" s="18"/>
      <c r="K140" s="18"/>
      <c r="L140" s="18"/>
      <c r="M140" s="18"/>
      <c r="N140" s="18"/>
      <c r="O140" s="18"/>
      <c r="P140" s="18"/>
      <c r="Q140" s="18"/>
      <c r="R140" s="18"/>
      <c r="S140" s="18"/>
      <c r="T140" s="18"/>
      <c r="U140" s="18"/>
      <c r="V140" s="18"/>
      <c r="W140" s="18"/>
      <c r="X140" s="18"/>
      <c r="Y140" s="18"/>
      <c r="Z140" s="18"/>
    </row>
    <row r="141" spans="1:26" ht="15.75" customHeight="1" x14ac:dyDescent="0.4">
      <c r="A141" s="18"/>
      <c r="B141" s="18"/>
      <c r="C141" s="18"/>
      <c r="D141" s="18"/>
      <c r="E141" s="19"/>
      <c r="F141" s="186"/>
      <c r="G141" s="185"/>
      <c r="H141" s="18"/>
      <c r="I141" s="18"/>
      <c r="J141" s="18"/>
      <c r="K141" s="18"/>
      <c r="L141" s="18"/>
      <c r="M141" s="18"/>
      <c r="N141" s="18"/>
      <c r="O141" s="18"/>
      <c r="P141" s="18"/>
      <c r="Q141" s="18"/>
      <c r="R141" s="18"/>
      <c r="S141" s="18"/>
      <c r="T141" s="18"/>
      <c r="U141" s="18"/>
      <c r="V141" s="18"/>
      <c r="W141" s="18"/>
      <c r="X141" s="18"/>
      <c r="Y141" s="18"/>
      <c r="Z141" s="18"/>
    </row>
    <row r="142" spans="1:26" ht="15.75" customHeight="1" x14ac:dyDescent="0.4">
      <c r="A142" s="18"/>
      <c r="B142" s="18"/>
      <c r="C142" s="18"/>
      <c r="D142" s="18"/>
      <c r="E142" s="19"/>
      <c r="F142" s="186"/>
      <c r="G142" s="185"/>
      <c r="H142" s="18"/>
      <c r="I142" s="18"/>
      <c r="J142" s="18"/>
      <c r="K142" s="18"/>
      <c r="L142" s="18"/>
      <c r="M142" s="18"/>
      <c r="N142" s="18"/>
      <c r="O142" s="18"/>
      <c r="P142" s="18"/>
      <c r="Q142" s="18"/>
      <c r="R142" s="18"/>
      <c r="S142" s="18"/>
      <c r="T142" s="18"/>
      <c r="U142" s="18"/>
      <c r="V142" s="18"/>
      <c r="W142" s="18"/>
      <c r="X142" s="18"/>
      <c r="Y142" s="18"/>
      <c r="Z142" s="18"/>
    </row>
    <row r="143" spans="1:26" ht="15.75" customHeight="1" x14ac:dyDescent="0.4">
      <c r="A143" s="18"/>
      <c r="B143" s="18"/>
      <c r="C143" s="18"/>
      <c r="D143" s="18"/>
      <c r="E143" s="19"/>
      <c r="F143" s="186"/>
      <c r="G143" s="185"/>
      <c r="H143" s="18"/>
      <c r="I143" s="18"/>
      <c r="J143" s="18"/>
      <c r="K143" s="18"/>
      <c r="L143" s="18"/>
      <c r="M143" s="18"/>
      <c r="N143" s="18"/>
      <c r="O143" s="18"/>
      <c r="P143" s="18"/>
      <c r="Q143" s="18"/>
      <c r="R143" s="18"/>
      <c r="S143" s="18"/>
      <c r="T143" s="18"/>
      <c r="U143" s="18"/>
      <c r="V143" s="18"/>
      <c r="W143" s="18"/>
      <c r="X143" s="18"/>
      <c r="Y143" s="18"/>
      <c r="Z143" s="18"/>
    </row>
    <row r="144" spans="1:26" ht="15.75" customHeight="1" x14ac:dyDescent="0.4">
      <c r="A144" s="18"/>
      <c r="B144" s="18"/>
      <c r="C144" s="18"/>
      <c r="D144" s="18"/>
      <c r="E144" s="19"/>
      <c r="F144" s="186"/>
      <c r="G144" s="185"/>
      <c r="H144" s="18"/>
      <c r="I144" s="18"/>
      <c r="J144" s="18"/>
      <c r="K144" s="18"/>
      <c r="L144" s="18"/>
      <c r="M144" s="18"/>
      <c r="N144" s="18"/>
      <c r="O144" s="18"/>
      <c r="P144" s="18"/>
      <c r="Q144" s="18"/>
      <c r="R144" s="18"/>
      <c r="S144" s="18"/>
      <c r="T144" s="18"/>
      <c r="U144" s="18"/>
      <c r="V144" s="18"/>
      <c r="W144" s="18"/>
      <c r="X144" s="18"/>
      <c r="Y144" s="18"/>
      <c r="Z144" s="18"/>
    </row>
    <row r="145" spans="1:26" ht="15.75" customHeight="1" x14ac:dyDescent="0.4">
      <c r="A145" s="18"/>
      <c r="B145" s="18"/>
      <c r="C145" s="18"/>
      <c r="D145" s="18"/>
      <c r="E145" s="19"/>
      <c r="F145" s="186"/>
      <c r="G145" s="185"/>
      <c r="H145" s="18"/>
      <c r="I145" s="18"/>
      <c r="J145" s="18"/>
      <c r="K145" s="18"/>
      <c r="L145" s="18"/>
      <c r="M145" s="18"/>
      <c r="N145" s="18"/>
      <c r="O145" s="18"/>
      <c r="P145" s="18"/>
      <c r="Q145" s="18"/>
      <c r="R145" s="18"/>
      <c r="S145" s="18"/>
      <c r="T145" s="18"/>
      <c r="U145" s="18"/>
      <c r="V145" s="18"/>
      <c r="W145" s="18"/>
      <c r="X145" s="18"/>
      <c r="Y145" s="18"/>
      <c r="Z145" s="18"/>
    </row>
    <row r="146" spans="1:26" ht="15.75" customHeight="1" x14ac:dyDescent="0.4">
      <c r="A146" s="18"/>
      <c r="B146" s="18"/>
      <c r="C146" s="18"/>
      <c r="D146" s="18"/>
      <c r="E146" s="19"/>
      <c r="F146" s="186"/>
      <c r="G146" s="185"/>
      <c r="H146" s="18"/>
      <c r="I146" s="18"/>
      <c r="J146" s="18"/>
      <c r="K146" s="18"/>
      <c r="L146" s="18"/>
      <c r="M146" s="18"/>
      <c r="N146" s="18"/>
      <c r="O146" s="18"/>
      <c r="P146" s="18"/>
      <c r="Q146" s="18"/>
      <c r="R146" s="18"/>
      <c r="S146" s="18"/>
      <c r="T146" s="18"/>
      <c r="U146" s="18"/>
      <c r="V146" s="18"/>
      <c r="W146" s="18"/>
      <c r="X146" s="18"/>
      <c r="Y146" s="18"/>
      <c r="Z146" s="18"/>
    </row>
    <row r="147" spans="1:26" ht="15.75" customHeight="1" x14ac:dyDescent="0.4">
      <c r="A147" s="18"/>
      <c r="B147" s="18"/>
      <c r="C147" s="18"/>
      <c r="D147" s="18"/>
      <c r="E147" s="19"/>
      <c r="F147" s="186"/>
      <c r="G147" s="185"/>
      <c r="H147" s="18"/>
      <c r="I147" s="18"/>
      <c r="J147" s="18"/>
      <c r="K147" s="18"/>
      <c r="L147" s="18"/>
      <c r="M147" s="18"/>
      <c r="N147" s="18"/>
      <c r="O147" s="18"/>
      <c r="P147" s="18"/>
      <c r="Q147" s="18"/>
      <c r="R147" s="18"/>
      <c r="S147" s="18"/>
      <c r="T147" s="18"/>
      <c r="U147" s="18"/>
      <c r="V147" s="18"/>
      <c r="W147" s="18"/>
      <c r="X147" s="18"/>
      <c r="Y147" s="18"/>
      <c r="Z147" s="18"/>
    </row>
    <row r="148" spans="1:26" ht="15.75" customHeight="1" x14ac:dyDescent="0.4">
      <c r="A148" s="18"/>
      <c r="B148" s="18"/>
      <c r="C148" s="18"/>
      <c r="D148" s="18"/>
      <c r="E148" s="19"/>
      <c r="F148" s="186"/>
      <c r="G148" s="185"/>
      <c r="H148" s="18"/>
      <c r="I148" s="18"/>
      <c r="J148" s="18"/>
      <c r="K148" s="18"/>
      <c r="L148" s="18"/>
      <c r="M148" s="18"/>
      <c r="N148" s="18"/>
      <c r="O148" s="18"/>
      <c r="P148" s="18"/>
      <c r="Q148" s="18"/>
      <c r="R148" s="18"/>
      <c r="S148" s="18"/>
      <c r="T148" s="18"/>
      <c r="U148" s="18"/>
      <c r="V148" s="18"/>
      <c r="W148" s="18"/>
      <c r="X148" s="18"/>
      <c r="Y148" s="18"/>
      <c r="Z148" s="18"/>
    </row>
    <row r="149" spans="1:26" ht="15.75" customHeight="1" x14ac:dyDescent="0.4">
      <c r="A149" s="18"/>
      <c r="B149" s="18"/>
      <c r="C149" s="18"/>
      <c r="D149" s="18"/>
      <c r="E149" s="19"/>
      <c r="F149" s="186"/>
      <c r="G149" s="185"/>
      <c r="H149" s="18"/>
      <c r="I149" s="18"/>
      <c r="J149" s="18"/>
      <c r="K149" s="18"/>
      <c r="L149" s="18"/>
      <c r="M149" s="18"/>
      <c r="N149" s="18"/>
      <c r="O149" s="18"/>
      <c r="P149" s="18"/>
      <c r="Q149" s="18"/>
      <c r="R149" s="18"/>
      <c r="S149" s="18"/>
      <c r="T149" s="18"/>
      <c r="U149" s="18"/>
      <c r="V149" s="18"/>
      <c r="W149" s="18"/>
      <c r="X149" s="18"/>
      <c r="Y149" s="18"/>
      <c r="Z149" s="18"/>
    </row>
    <row r="150" spans="1:26" ht="15.75" customHeight="1" x14ac:dyDescent="0.4">
      <c r="A150" s="18"/>
      <c r="B150" s="18"/>
      <c r="C150" s="18"/>
      <c r="D150" s="18"/>
      <c r="E150" s="19"/>
      <c r="F150" s="186"/>
      <c r="G150" s="185"/>
      <c r="H150" s="18"/>
      <c r="I150" s="18"/>
      <c r="J150" s="18"/>
      <c r="K150" s="18"/>
      <c r="L150" s="18"/>
      <c r="M150" s="18"/>
      <c r="N150" s="18"/>
      <c r="O150" s="18"/>
      <c r="P150" s="18"/>
      <c r="Q150" s="18"/>
      <c r="R150" s="18"/>
      <c r="S150" s="18"/>
      <c r="T150" s="18"/>
      <c r="U150" s="18"/>
      <c r="V150" s="18"/>
      <c r="W150" s="18"/>
      <c r="X150" s="18"/>
      <c r="Y150" s="18"/>
      <c r="Z150" s="18"/>
    </row>
    <row r="151" spans="1:26" ht="15.75" customHeight="1" x14ac:dyDescent="0.4">
      <c r="A151" s="18"/>
      <c r="B151" s="18"/>
      <c r="C151" s="18"/>
      <c r="D151" s="18"/>
      <c r="E151" s="19"/>
      <c r="F151" s="186"/>
      <c r="G151" s="185"/>
      <c r="H151" s="18"/>
      <c r="I151" s="18"/>
      <c r="J151" s="18"/>
      <c r="K151" s="18"/>
      <c r="L151" s="18"/>
      <c r="M151" s="18"/>
      <c r="N151" s="18"/>
      <c r="O151" s="18"/>
      <c r="P151" s="18"/>
      <c r="Q151" s="18"/>
      <c r="R151" s="18"/>
      <c r="S151" s="18"/>
      <c r="T151" s="18"/>
      <c r="U151" s="18"/>
      <c r="V151" s="18"/>
      <c r="W151" s="18"/>
      <c r="X151" s="18"/>
      <c r="Y151" s="18"/>
      <c r="Z151" s="18"/>
    </row>
    <row r="152" spans="1:26" ht="15.75" customHeight="1" x14ac:dyDescent="0.4">
      <c r="A152" s="18"/>
      <c r="B152" s="18"/>
      <c r="C152" s="18"/>
      <c r="D152" s="18"/>
      <c r="E152" s="19"/>
      <c r="F152" s="186"/>
      <c r="G152" s="185"/>
      <c r="H152" s="18"/>
      <c r="I152" s="18"/>
      <c r="J152" s="18"/>
      <c r="K152" s="18"/>
      <c r="L152" s="18"/>
      <c r="M152" s="18"/>
      <c r="N152" s="18"/>
      <c r="O152" s="18"/>
      <c r="P152" s="18"/>
      <c r="Q152" s="18"/>
      <c r="R152" s="18"/>
      <c r="S152" s="18"/>
      <c r="T152" s="18"/>
      <c r="U152" s="18"/>
      <c r="V152" s="18"/>
      <c r="W152" s="18"/>
      <c r="X152" s="18"/>
      <c r="Y152" s="18"/>
      <c r="Z152" s="18"/>
    </row>
    <row r="153" spans="1:26" ht="15.75" customHeight="1" x14ac:dyDescent="0.4">
      <c r="A153" s="18"/>
      <c r="B153" s="18"/>
      <c r="C153" s="18"/>
      <c r="D153" s="18"/>
      <c r="E153" s="19"/>
      <c r="F153" s="186"/>
      <c r="G153" s="185"/>
      <c r="H153" s="18"/>
      <c r="I153" s="18"/>
      <c r="J153" s="18"/>
      <c r="K153" s="18"/>
      <c r="L153" s="18"/>
      <c r="M153" s="18"/>
      <c r="N153" s="18"/>
      <c r="O153" s="18"/>
      <c r="P153" s="18"/>
      <c r="Q153" s="18"/>
      <c r="R153" s="18"/>
      <c r="S153" s="18"/>
      <c r="T153" s="18"/>
      <c r="U153" s="18"/>
      <c r="V153" s="18"/>
      <c r="W153" s="18"/>
      <c r="X153" s="18"/>
      <c r="Y153" s="18"/>
      <c r="Z153" s="18"/>
    </row>
    <row r="154" spans="1:26" ht="15.75" customHeight="1" x14ac:dyDescent="0.4">
      <c r="A154" s="18"/>
      <c r="B154" s="18"/>
      <c r="C154" s="18"/>
      <c r="D154" s="18"/>
      <c r="E154" s="19"/>
      <c r="F154" s="186"/>
      <c r="G154" s="185"/>
      <c r="H154" s="18"/>
      <c r="I154" s="18"/>
      <c r="J154" s="18"/>
      <c r="K154" s="18"/>
      <c r="L154" s="18"/>
      <c r="M154" s="18"/>
      <c r="N154" s="18"/>
      <c r="O154" s="18"/>
      <c r="P154" s="18"/>
      <c r="Q154" s="18"/>
      <c r="R154" s="18"/>
      <c r="S154" s="18"/>
      <c r="T154" s="18"/>
      <c r="U154" s="18"/>
      <c r="V154" s="18"/>
      <c r="W154" s="18"/>
      <c r="X154" s="18"/>
      <c r="Y154" s="18"/>
      <c r="Z154" s="18"/>
    </row>
    <row r="155" spans="1:26" ht="15.75" customHeight="1" x14ac:dyDescent="0.4">
      <c r="A155" s="18"/>
      <c r="B155" s="18"/>
      <c r="C155" s="18"/>
      <c r="D155" s="18"/>
      <c r="E155" s="19"/>
      <c r="F155" s="186"/>
      <c r="G155" s="185"/>
      <c r="H155" s="18"/>
      <c r="I155" s="18"/>
      <c r="J155" s="18"/>
      <c r="K155" s="18"/>
      <c r="L155" s="18"/>
      <c r="M155" s="18"/>
      <c r="N155" s="18"/>
      <c r="O155" s="18"/>
      <c r="P155" s="18"/>
      <c r="Q155" s="18"/>
      <c r="R155" s="18"/>
      <c r="S155" s="18"/>
      <c r="T155" s="18"/>
      <c r="U155" s="18"/>
      <c r="V155" s="18"/>
      <c r="W155" s="18"/>
      <c r="X155" s="18"/>
      <c r="Y155" s="18"/>
      <c r="Z155" s="18"/>
    </row>
    <row r="156" spans="1:26" ht="15.75" customHeight="1" x14ac:dyDescent="0.4">
      <c r="A156" s="18"/>
      <c r="B156" s="18"/>
      <c r="C156" s="18"/>
      <c r="D156" s="18"/>
      <c r="E156" s="19"/>
      <c r="F156" s="186"/>
      <c r="G156" s="185"/>
      <c r="H156" s="18"/>
      <c r="I156" s="18"/>
      <c r="J156" s="18"/>
      <c r="K156" s="18"/>
      <c r="L156" s="18"/>
      <c r="M156" s="18"/>
      <c r="N156" s="18"/>
      <c r="O156" s="18"/>
      <c r="P156" s="18"/>
      <c r="Q156" s="18"/>
      <c r="R156" s="18"/>
      <c r="S156" s="18"/>
      <c r="T156" s="18"/>
      <c r="U156" s="18"/>
      <c r="V156" s="18"/>
      <c r="W156" s="18"/>
      <c r="X156" s="18"/>
      <c r="Y156" s="18"/>
      <c r="Z156" s="18"/>
    </row>
    <row r="157" spans="1:26" ht="15.75" customHeight="1" x14ac:dyDescent="0.4">
      <c r="A157" s="18"/>
      <c r="B157" s="18"/>
      <c r="C157" s="18"/>
      <c r="D157" s="18"/>
      <c r="E157" s="19"/>
      <c r="F157" s="186"/>
      <c r="G157" s="185"/>
      <c r="H157" s="18"/>
      <c r="I157" s="18"/>
      <c r="J157" s="18"/>
      <c r="K157" s="18"/>
      <c r="L157" s="18"/>
      <c r="M157" s="18"/>
      <c r="N157" s="18"/>
      <c r="O157" s="18"/>
      <c r="P157" s="18"/>
      <c r="Q157" s="18"/>
      <c r="R157" s="18"/>
      <c r="S157" s="18"/>
      <c r="T157" s="18"/>
      <c r="U157" s="18"/>
      <c r="V157" s="18"/>
      <c r="W157" s="18"/>
      <c r="X157" s="18"/>
      <c r="Y157" s="18"/>
      <c r="Z157" s="18"/>
    </row>
    <row r="158" spans="1:26" ht="15.75" customHeight="1" x14ac:dyDescent="0.4">
      <c r="A158" s="18"/>
      <c r="B158" s="18"/>
      <c r="C158" s="18"/>
      <c r="D158" s="18"/>
      <c r="E158" s="19"/>
      <c r="F158" s="186"/>
      <c r="G158" s="185"/>
      <c r="H158" s="18"/>
      <c r="I158" s="18"/>
      <c r="J158" s="18"/>
      <c r="K158" s="18"/>
      <c r="L158" s="18"/>
      <c r="M158" s="18"/>
      <c r="N158" s="18"/>
      <c r="O158" s="18"/>
      <c r="P158" s="18"/>
      <c r="Q158" s="18"/>
      <c r="R158" s="18"/>
      <c r="S158" s="18"/>
      <c r="T158" s="18"/>
      <c r="U158" s="18"/>
      <c r="V158" s="18"/>
      <c r="W158" s="18"/>
      <c r="X158" s="18"/>
      <c r="Y158" s="18"/>
      <c r="Z158" s="18"/>
    </row>
    <row r="159" spans="1:26" ht="15.75" customHeight="1" x14ac:dyDescent="0.4">
      <c r="A159" s="18"/>
      <c r="B159" s="18"/>
      <c r="C159" s="18"/>
      <c r="D159" s="18"/>
      <c r="E159" s="19"/>
      <c r="F159" s="186"/>
      <c r="G159" s="185"/>
      <c r="H159" s="18"/>
      <c r="I159" s="18"/>
      <c r="J159" s="18"/>
      <c r="K159" s="18"/>
      <c r="L159" s="18"/>
      <c r="M159" s="18"/>
      <c r="N159" s="18"/>
      <c r="O159" s="18"/>
      <c r="P159" s="18"/>
      <c r="Q159" s="18"/>
      <c r="R159" s="18"/>
      <c r="S159" s="18"/>
      <c r="T159" s="18"/>
      <c r="U159" s="18"/>
      <c r="V159" s="18"/>
      <c r="W159" s="18"/>
      <c r="X159" s="18"/>
      <c r="Y159" s="18"/>
      <c r="Z159" s="18"/>
    </row>
    <row r="160" spans="1:26" ht="15.75" customHeight="1" x14ac:dyDescent="0.4">
      <c r="A160" s="18"/>
      <c r="B160" s="18"/>
      <c r="C160" s="18"/>
      <c r="D160" s="18"/>
      <c r="E160" s="19"/>
      <c r="F160" s="186"/>
      <c r="G160" s="185"/>
      <c r="H160" s="18"/>
      <c r="I160" s="18"/>
      <c r="J160" s="18"/>
      <c r="K160" s="18"/>
      <c r="L160" s="18"/>
      <c r="M160" s="18"/>
      <c r="N160" s="18"/>
      <c r="O160" s="18"/>
      <c r="P160" s="18"/>
      <c r="Q160" s="18"/>
      <c r="R160" s="18"/>
      <c r="S160" s="18"/>
      <c r="T160" s="18"/>
      <c r="U160" s="18"/>
      <c r="V160" s="18"/>
      <c r="W160" s="18"/>
      <c r="X160" s="18"/>
      <c r="Y160" s="18"/>
      <c r="Z160" s="18"/>
    </row>
    <row r="161" spans="1:26" ht="15.75" customHeight="1" x14ac:dyDescent="0.4">
      <c r="A161" s="18"/>
      <c r="B161" s="18"/>
      <c r="C161" s="18"/>
      <c r="D161" s="18"/>
      <c r="E161" s="19"/>
      <c r="F161" s="186"/>
      <c r="G161" s="185"/>
      <c r="H161" s="18"/>
      <c r="I161" s="18"/>
      <c r="J161" s="18"/>
      <c r="K161" s="18"/>
      <c r="L161" s="18"/>
      <c r="M161" s="18"/>
      <c r="N161" s="18"/>
      <c r="O161" s="18"/>
      <c r="P161" s="18"/>
      <c r="Q161" s="18"/>
      <c r="R161" s="18"/>
      <c r="S161" s="18"/>
      <c r="T161" s="18"/>
      <c r="U161" s="18"/>
      <c r="V161" s="18"/>
      <c r="W161" s="18"/>
      <c r="X161" s="18"/>
      <c r="Y161" s="18"/>
      <c r="Z161" s="18"/>
    </row>
    <row r="162" spans="1:26" ht="15.75" customHeight="1" x14ac:dyDescent="0.4">
      <c r="A162" s="18"/>
      <c r="B162" s="18"/>
      <c r="C162" s="18"/>
      <c r="D162" s="18"/>
      <c r="E162" s="19"/>
      <c r="F162" s="186"/>
      <c r="G162" s="185"/>
      <c r="H162" s="18"/>
      <c r="I162" s="18"/>
      <c r="J162" s="18"/>
      <c r="K162" s="18"/>
      <c r="L162" s="18"/>
      <c r="M162" s="18"/>
      <c r="N162" s="18"/>
      <c r="O162" s="18"/>
      <c r="P162" s="18"/>
      <c r="Q162" s="18"/>
      <c r="R162" s="18"/>
      <c r="S162" s="18"/>
      <c r="T162" s="18"/>
      <c r="U162" s="18"/>
      <c r="V162" s="18"/>
      <c r="W162" s="18"/>
      <c r="X162" s="18"/>
      <c r="Y162" s="18"/>
      <c r="Z162" s="18"/>
    </row>
    <row r="163" spans="1:26" ht="15.75" customHeight="1" x14ac:dyDescent="0.4">
      <c r="A163" s="18"/>
      <c r="B163" s="18"/>
      <c r="C163" s="18"/>
      <c r="D163" s="18"/>
      <c r="E163" s="19"/>
      <c r="F163" s="186"/>
      <c r="G163" s="185"/>
      <c r="H163" s="18"/>
      <c r="I163" s="18"/>
      <c r="J163" s="18"/>
      <c r="K163" s="18"/>
      <c r="L163" s="18"/>
      <c r="M163" s="18"/>
      <c r="N163" s="18"/>
      <c r="O163" s="18"/>
      <c r="P163" s="18"/>
      <c r="Q163" s="18"/>
      <c r="R163" s="18"/>
      <c r="S163" s="18"/>
      <c r="T163" s="18"/>
      <c r="U163" s="18"/>
      <c r="V163" s="18"/>
      <c r="W163" s="18"/>
      <c r="X163" s="18"/>
      <c r="Y163" s="18"/>
      <c r="Z163" s="18"/>
    </row>
    <row r="164" spans="1:26" ht="15.75" customHeight="1" x14ac:dyDescent="0.4">
      <c r="A164" s="18"/>
      <c r="B164" s="18"/>
      <c r="C164" s="18"/>
      <c r="D164" s="18"/>
      <c r="E164" s="19"/>
      <c r="F164" s="186"/>
      <c r="G164" s="185"/>
      <c r="H164" s="18"/>
      <c r="I164" s="18"/>
      <c r="J164" s="18"/>
      <c r="K164" s="18"/>
      <c r="L164" s="18"/>
      <c r="M164" s="18"/>
      <c r="N164" s="18"/>
      <c r="O164" s="18"/>
      <c r="P164" s="18"/>
      <c r="Q164" s="18"/>
      <c r="R164" s="18"/>
      <c r="S164" s="18"/>
      <c r="T164" s="18"/>
      <c r="U164" s="18"/>
      <c r="V164" s="18"/>
      <c r="W164" s="18"/>
      <c r="X164" s="18"/>
      <c r="Y164" s="18"/>
      <c r="Z164" s="18"/>
    </row>
    <row r="165" spans="1:26" ht="15.75" customHeight="1" x14ac:dyDescent="0.4">
      <c r="A165" s="18"/>
      <c r="B165" s="18"/>
      <c r="C165" s="18"/>
      <c r="D165" s="18"/>
      <c r="E165" s="19"/>
      <c r="F165" s="186"/>
      <c r="G165" s="185"/>
      <c r="H165" s="18"/>
      <c r="I165" s="18"/>
      <c r="J165" s="18"/>
      <c r="K165" s="18"/>
      <c r="L165" s="18"/>
      <c r="M165" s="18"/>
      <c r="N165" s="18"/>
      <c r="O165" s="18"/>
      <c r="P165" s="18"/>
      <c r="Q165" s="18"/>
      <c r="R165" s="18"/>
      <c r="S165" s="18"/>
      <c r="T165" s="18"/>
      <c r="U165" s="18"/>
      <c r="V165" s="18"/>
      <c r="W165" s="18"/>
      <c r="X165" s="18"/>
      <c r="Y165" s="18"/>
      <c r="Z165" s="18"/>
    </row>
    <row r="166" spans="1:26" ht="15.75" customHeight="1" x14ac:dyDescent="0.4">
      <c r="A166" s="18"/>
      <c r="B166" s="18"/>
      <c r="C166" s="18"/>
      <c r="D166" s="18"/>
      <c r="E166" s="19"/>
      <c r="F166" s="186"/>
      <c r="G166" s="185"/>
      <c r="H166" s="18"/>
      <c r="I166" s="18"/>
      <c r="J166" s="18"/>
      <c r="K166" s="18"/>
      <c r="L166" s="18"/>
      <c r="M166" s="18"/>
      <c r="N166" s="18"/>
      <c r="O166" s="18"/>
      <c r="P166" s="18"/>
      <c r="Q166" s="18"/>
      <c r="R166" s="18"/>
      <c r="S166" s="18"/>
      <c r="T166" s="18"/>
      <c r="U166" s="18"/>
      <c r="V166" s="18"/>
      <c r="W166" s="18"/>
      <c r="X166" s="18"/>
      <c r="Y166" s="18"/>
      <c r="Z166" s="18"/>
    </row>
    <row r="167" spans="1:26" ht="15.75" customHeight="1" x14ac:dyDescent="0.4">
      <c r="A167" s="18"/>
      <c r="B167" s="18"/>
      <c r="C167" s="18"/>
      <c r="D167" s="18"/>
      <c r="E167" s="19"/>
      <c r="F167" s="186"/>
      <c r="G167" s="185"/>
      <c r="H167" s="18"/>
      <c r="I167" s="18"/>
      <c r="J167" s="18"/>
      <c r="K167" s="18"/>
      <c r="L167" s="18"/>
      <c r="M167" s="18"/>
      <c r="N167" s="18"/>
      <c r="O167" s="18"/>
      <c r="P167" s="18"/>
      <c r="Q167" s="18"/>
      <c r="R167" s="18"/>
      <c r="S167" s="18"/>
      <c r="T167" s="18"/>
      <c r="U167" s="18"/>
      <c r="V167" s="18"/>
      <c r="W167" s="18"/>
      <c r="X167" s="18"/>
      <c r="Y167" s="18"/>
      <c r="Z167" s="18"/>
    </row>
    <row r="168" spans="1:26" ht="15.75" customHeight="1" x14ac:dyDescent="0.4">
      <c r="A168" s="18"/>
      <c r="B168" s="18"/>
      <c r="C168" s="18"/>
      <c r="D168" s="18"/>
      <c r="E168" s="19"/>
      <c r="F168" s="186"/>
      <c r="G168" s="185"/>
      <c r="H168" s="18"/>
      <c r="I168" s="18"/>
      <c r="J168" s="18"/>
      <c r="K168" s="18"/>
      <c r="L168" s="18"/>
      <c r="M168" s="18"/>
      <c r="N168" s="18"/>
      <c r="O168" s="18"/>
      <c r="P168" s="18"/>
      <c r="Q168" s="18"/>
      <c r="R168" s="18"/>
      <c r="S168" s="18"/>
      <c r="T168" s="18"/>
      <c r="U168" s="18"/>
      <c r="V168" s="18"/>
      <c r="W168" s="18"/>
      <c r="X168" s="18"/>
      <c r="Y168" s="18"/>
      <c r="Z168" s="18"/>
    </row>
    <row r="169" spans="1:26" ht="15.75" customHeight="1" x14ac:dyDescent="0.4">
      <c r="A169" s="18"/>
      <c r="B169" s="18"/>
      <c r="C169" s="18"/>
      <c r="D169" s="18"/>
      <c r="E169" s="19"/>
      <c r="F169" s="186"/>
      <c r="G169" s="185"/>
      <c r="H169" s="18"/>
      <c r="I169" s="18"/>
      <c r="J169" s="18"/>
      <c r="K169" s="18"/>
      <c r="L169" s="18"/>
      <c r="M169" s="18"/>
      <c r="N169" s="18"/>
      <c r="O169" s="18"/>
      <c r="P169" s="18"/>
      <c r="Q169" s="18"/>
      <c r="R169" s="18"/>
      <c r="S169" s="18"/>
      <c r="T169" s="18"/>
      <c r="U169" s="18"/>
      <c r="V169" s="18"/>
      <c r="W169" s="18"/>
      <c r="X169" s="18"/>
      <c r="Y169" s="18"/>
      <c r="Z169" s="18"/>
    </row>
    <row r="170" spans="1:26" ht="15.75" customHeight="1" x14ac:dyDescent="0.4">
      <c r="A170" s="18"/>
      <c r="B170" s="18"/>
      <c r="C170" s="18"/>
      <c r="D170" s="18"/>
      <c r="E170" s="19"/>
      <c r="F170" s="186"/>
      <c r="G170" s="185"/>
      <c r="H170" s="18"/>
      <c r="I170" s="18"/>
      <c r="J170" s="18"/>
      <c r="K170" s="18"/>
      <c r="L170" s="18"/>
      <c r="M170" s="18"/>
      <c r="N170" s="18"/>
      <c r="O170" s="18"/>
      <c r="P170" s="18"/>
      <c r="Q170" s="18"/>
      <c r="R170" s="18"/>
      <c r="S170" s="18"/>
      <c r="T170" s="18"/>
      <c r="U170" s="18"/>
      <c r="V170" s="18"/>
      <c r="W170" s="18"/>
      <c r="X170" s="18"/>
      <c r="Y170" s="18"/>
      <c r="Z170" s="18"/>
    </row>
    <row r="171" spans="1:26" ht="15.75" customHeight="1" x14ac:dyDescent="0.4">
      <c r="A171" s="18"/>
      <c r="B171" s="18"/>
      <c r="C171" s="18"/>
      <c r="D171" s="18"/>
      <c r="E171" s="19"/>
      <c r="F171" s="186"/>
      <c r="G171" s="185"/>
      <c r="H171" s="18"/>
      <c r="I171" s="18"/>
      <c r="J171" s="18"/>
      <c r="K171" s="18"/>
      <c r="L171" s="18"/>
      <c r="M171" s="18"/>
      <c r="N171" s="18"/>
      <c r="O171" s="18"/>
      <c r="P171" s="18"/>
      <c r="Q171" s="18"/>
      <c r="R171" s="18"/>
      <c r="S171" s="18"/>
      <c r="T171" s="18"/>
      <c r="U171" s="18"/>
      <c r="V171" s="18"/>
      <c r="W171" s="18"/>
      <c r="X171" s="18"/>
      <c r="Y171" s="18"/>
      <c r="Z171" s="18"/>
    </row>
    <row r="172" spans="1:26" ht="15.75" customHeight="1" x14ac:dyDescent="0.4">
      <c r="A172" s="18"/>
      <c r="B172" s="18"/>
      <c r="C172" s="18"/>
      <c r="D172" s="18"/>
      <c r="E172" s="19"/>
      <c r="F172" s="186"/>
      <c r="G172" s="185"/>
      <c r="H172" s="18"/>
      <c r="I172" s="18"/>
      <c r="J172" s="18"/>
      <c r="K172" s="18"/>
      <c r="L172" s="18"/>
      <c r="M172" s="18"/>
      <c r="N172" s="18"/>
      <c r="O172" s="18"/>
      <c r="P172" s="18"/>
      <c r="Q172" s="18"/>
      <c r="R172" s="18"/>
      <c r="S172" s="18"/>
      <c r="T172" s="18"/>
      <c r="U172" s="18"/>
      <c r="V172" s="18"/>
      <c r="W172" s="18"/>
      <c r="X172" s="18"/>
      <c r="Y172" s="18"/>
      <c r="Z172" s="18"/>
    </row>
    <row r="173" spans="1:26" ht="15.75" customHeight="1" x14ac:dyDescent="0.4">
      <c r="A173" s="18"/>
      <c r="B173" s="18"/>
      <c r="C173" s="18"/>
      <c r="D173" s="18"/>
      <c r="E173" s="19"/>
      <c r="F173" s="186"/>
      <c r="G173" s="185"/>
      <c r="H173" s="18"/>
      <c r="I173" s="18"/>
      <c r="J173" s="18"/>
      <c r="K173" s="18"/>
      <c r="L173" s="18"/>
      <c r="M173" s="18"/>
      <c r="N173" s="18"/>
      <c r="O173" s="18"/>
      <c r="P173" s="18"/>
      <c r="Q173" s="18"/>
      <c r="R173" s="18"/>
      <c r="S173" s="18"/>
      <c r="T173" s="18"/>
      <c r="U173" s="18"/>
      <c r="V173" s="18"/>
      <c r="W173" s="18"/>
      <c r="X173" s="18"/>
      <c r="Y173" s="18"/>
      <c r="Z173" s="18"/>
    </row>
    <row r="174" spans="1:26" ht="15.75" customHeight="1" x14ac:dyDescent="0.4">
      <c r="A174" s="18"/>
      <c r="B174" s="18"/>
      <c r="C174" s="18"/>
      <c r="D174" s="18"/>
      <c r="E174" s="19"/>
      <c r="F174" s="186"/>
      <c r="G174" s="185"/>
      <c r="H174" s="18"/>
      <c r="I174" s="18"/>
      <c r="J174" s="18"/>
      <c r="K174" s="18"/>
      <c r="L174" s="18"/>
      <c r="M174" s="18"/>
      <c r="N174" s="18"/>
      <c r="O174" s="18"/>
      <c r="P174" s="18"/>
      <c r="Q174" s="18"/>
      <c r="R174" s="18"/>
      <c r="S174" s="18"/>
      <c r="T174" s="18"/>
      <c r="U174" s="18"/>
      <c r="V174" s="18"/>
      <c r="W174" s="18"/>
      <c r="X174" s="18"/>
      <c r="Y174" s="18"/>
      <c r="Z174" s="18"/>
    </row>
    <row r="175" spans="1:26" ht="15.75" customHeight="1" x14ac:dyDescent="0.4">
      <c r="A175" s="18"/>
      <c r="B175" s="18"/>
      <c r="C175" s="18"/>
      <c r="D175" s="18"/>
      <c r="E175" s="19"/>
      <c r="F175" s="186"/>
      <c r="G175" s="185"/>
      <c r="H175" s="18"/>
      <c r="I175" s="18"/>
      <c r="J175" s="18"/>
      <c r="K175" s="18"/>
      <c r="L175" s="18"/>
      <c r="M175" s="18"/>
      <c r="N175" s="18"/>
      <c r="O175" s="18"/>
      <c r="P175" s="18"/>
      <c r="Q175" s="18"/>
      <c r="R175" s="18"/>
      <c r="S175" s="18"/>
      <c r="T175" s="18"/>
      <c r="U175" s="18"/>
      <c r="V175" s="18"/>
      <c r="W175" s="18"/>
      <c r="X175" s="18"/>
      <c r="Y175" s="18"/>
      <c r="Z175" s="18"/>
    </row>
    <row r="176" spans="1:26" ht="15.75" customHeight="1" x14ac:dyDescent="0.4">
      <c r="A176" s="18"/>
      <c r="B176" s="18"/>
      <c r="C176" s="18"/>
      <c r="D176" s="18"/>
      <c r="E176" s="19"/>
      <c r="F176" s="186"/>
      <c r="G176" s="185"/>
      <c r="H176" s="18"/>
      <c r="I176" s="18"/>
      <c r="J176" s="18"/>
      <c r="K176" s="18"/>
      <c r="L176" s="18"/>
      <c r="M176" s="18"/>
      <c r="N176" s="18"/>
      <c r="O176" s="18"/>
      <c r="P176" s="18"/>
      <c r="Q176" s="18"/>
      <c r="R176" s="18"/>
      <c r="S176" s="18"/>
      <c r="T176" s="18"/>
      <c r="U176" s="18"/>
      <c r="V176" s="18"/>
      <c r="W176" s="18"/>
      <c r="X176" s="18"/>
      <c r="Y176" s="18"/>
      <c r="Z176" s="18"/>
    </row>
    <row r="177" spans="1:26" ht="15.75" customHeight="1" x14ac:dyDescent="0.4">
      <c r="A177" s="18"/>
      <c r="B177" s="18"/>
      <c r="C177" s="18"/>
      <c r="D177" s="18"/>
      <c r="E177" s="19"/>
      <c r="F177" s="186"/>
      <c r="G177" s="185"/>
      <c r="H177" s="18"/>
      <c r="I177" s="18"/>
      <c r="J177" s="18"/>
      <c r="K177" s="18"/>
      <c r="L177" s="18"/>
      <c r="M177" s="18"/>
      <c r="N177" s="18"/>
      <c r="O177" s="18"/>
      <c r="P177" s="18"/>
      <c r="Q177" s="18"/>
      <c r="R177" s="18"/>
      <c r="S177" s="18"/>
      <c r="T177" s="18"/>
      <c r="U177" s="18"/>
      <c r="V177" s="18"/>
      <c r="W177" s="18"/>
      <c r="X177" s="18"/>
      <c r="Y177" s="18"/>
      <c r="Z177" s="18"/>
    </row>
    <row r="178" spans="1:26" ht="15.75" customHeight="1" x14ac:dyDescent="0.4">
      <c r="A178" s="18"/>
      <c r="B178" s="18"/>
      <c r="C178" s="18"/>
      <c r="D178" s="18"/>
      <c r="E178" s="19"/>
      <c r="F178" s="186"/>
      <c r="G178" s="185"/>
      <c r="H178" s="18"/>
      <c r="I178" s="18"/>
      <c r="J178" s="18"/>
      <c r="K178" s="18"/>
      <c r="L178" s="18"/>
      <c r="M178" s="18"/>
      <c r="N178" s="18"/>
      <c r="O178" s="18"/>
      <c r="P178" s="18"/>
      <c r="Q178" s="18"/>
      <c r="R178" s="18"/>
      <c r="S178" s="18"/>
      <c r="T178" s="18"/>
      <c r="U178" s="18"/>
      <c r="V178" s="18"/>
      <c r="W178" s="18"/>
      <c r="X178" s="18"/>
      <c r="Y178" s="18"/>
      <c r="Z178" s="18"/>
    </row>
    <row r="179" spans="1:26" ht="15.75" customHeight="1" x14ac:dyDescent="0.4">
      <c r="A179" s="18"/>
      <c r="B179" s="18"/>
      <c r="C179" s="18"/>
      <c r="D179" s="18"/>
      <c r="E179" s="19"/>
      <c r="F179" s="186"/>
      <c r="G179" s="185"/>
      <c r="H179" s="18"/>
      <c r="I179" s="18"/>
      <c r="J179" s="18"/>
      <c r="K179" s="18"/>
      <c r="L179" s="18"/>
      <c r="M179" s="18"/>
      <c r="N179" s="18"/>
      <c r="O179" s="18"/>
      <c r="P179" s="18"/>
      <c r="Q179" s="18"/>
      <c r="R179" s="18"/>
      <c r="S179" s="18"/>
      <c r="T179" s="18"/>
      <c r="U179" s="18"/>
      <c r="V179" s="18"/>
      <c r="W179" s="18"/>
      <c r="X179" s="18"/>
      <c r="Y179" s="18"/>
      <c r="Z179" s="18"/>
    </row>
    <row r="180" spans="1:26" ht="15.75" customHeight="1" x14ac:dyDescent="0.4">
      <c r="A180" s="18"/>
      <c r="B180" s="18"/>
      <c r="C180" s="18"/>
      <c r="D180" s="18"/>
      <c r="E180" s="19"/>
      <c r="F180" s="186"/>
      <c r="G180" s="185"/>
      <c r="H180" s="18"/>
      <c r="I180" s="18"/>
      <c r="J180" s="18"/>
      <c r="K180" s="18"/>
      <c r="L180" s="18"/>
      <c r="M180" s="18"/>
      <c r="N180" s="18"/>
      <c r="O180" s="18"/>
      <c r="P180" s="18"/>
      <c r="Q180" s="18"/>
      <c r="R180" s="18"/>
      <c r="S180" s="18"/>
      <c r="T180" s="18"/>
      <c r="U180" s="18"/>
      <c r="V180" s="18"/>
      <c r="W180" s="18"/>
      <c r="X180" s="18"/>
      <c r="Y180" s="18"/>
      <c r="Z180" s="18"/>
    </row>
    <row r="181" spans="1:26" ht="15.75" customHeight="1" x14ac:dyDescent="0.4">
      <c r="A181" s="18"/>
      <c r="B181" s="18"/>
      <c r="C181" s="18"/>
      <c r="D181" s="18"/>
      <c r="E181" s="19"/>
      <c r="F181" s="186"/>
      <c r="G181" s="185"/>
      <c r="H181" s="18"/>
      <c r="I181" s="18"/>
      <c r="J181" s="18"/>
      <c r="K181" s="18"/>
      <c r="L181" s="18"/>
      <c r="M181" s="18"/>
      <c r="N181" s="18"/>
      <c r="O181" s="18"/>
      <c r="P181" s="18"/>
      <c r="Q181" s="18"/>
      <c r="R181" s="18"/>
      <c r="S181" s="18"/>
      <c r="T181" s="18"/>
      <c r="U181" s="18"/>
      <c r="V181" s="18"/>
      <c r="W181" s="18"/>
      <c r="X181" s="18"/>
      <c r="Y181" s="18"/>
      <c r="Z181" s="18"/>
    </row>
    <row r="182" spans="1:26" ht="15.75" customHeight="1" x14ac:dyDescent="0.4">
      <c r="A182" s="18"/>
      <c r="B182" s="18"/>
      <c r="C182" s="18"/>
      <c r="D182" s="18"/>
      <c r="E182" s="19"/>
      <c r="F182" s="186"/>
      <c r="G182" s="185"/>
      <c r="H182" s="18"/>
      <c r="I182" s="18"/>
      <c r="J182" s="18"/>
      <c r="K182" s="18"/>
      <c r="L182" s="18"/>
      <c r="M182" s="18"/>
      <c r="N182" s="18"/>
      <c r="O182" s="18"/>
      <c r="P182" s="18"/>
      <c r="Q182" s="18"/>
      <c r="R182" s="18"/>
      <c r="S182" s="18"/>
      <c r="T182" s="18"/>
      <c r="U182" s="18"/>
      <c r="V182" s="18"/>
      <c r="W182" s="18"/>
      <c r="X182" s="18"/>
      <c r="Y182" s="18"/>
      <c r="Z182" s="18"/>
    </row>
    <row r="183" spans="1:26" ht="15.75" customHeight="1" x14ac:dyDescent="0.4">
      <c r="A183" s="18"/>
      <c r="B183" s="18"/>
      <c r="C183" s="18"/>
      <c r="D183" s="18"/>
      <c r="E183" s="19"/>
      <c r="F183" s="186"/>
      <c r="G183" s="185"/>
      <c r="H183" s="18"/>
      <c r="I183" s="18"/>
      <c r="J183" s="18"/>
      <c r="K183" s="18"/>
      <c r="L183" s="18"/>
      <c r="M183" s="18"/>
      <c r="N183" s="18"/>
      <c r="O183" s="18"/>
      <c r="P183" s="18"/>
      <c r="Q183" s="18"/>
      <c r="R183" s="18"/>
      <c r="S183" s="18"/>
      <c r="T183" s="18"/>
      <c r="U183" s="18"/>
      <c r="V183" s="18"/>
      <c r="W183" s="18"/>
      <c r="X183" s="18"/>
      <c r="Y183" s="18"/>
      <c r="Z183" s="18"/>
    </row>
    <row r="184" spans="1:26" ht="15.75" customHeight="1" x14ac:dyDescent="0.4">
      <c r="A184" s="18"/>
      <c r="B184" s="18"/>
      <c r="C184" s="18"/>
      <c r="D184" s="18"/>
      <c r="E184" s="19"/>
      <c r="F184" s="186"/>
      <c r="G184" s="185"/>
      <c r="H184" s="18"/>
      <c r="I184" s="18"/>
      <c r="J184" s="18"/>
      <c r="K184" s="18"/>
      <c r="L184" s="18"/>
      <c r="M184" s="18"/>
      <c r="N184" s="18"/>
      <c r="O184" s="18"/>
      <c r="P184" s="18"/>
      <c r="Q184" s="18"/>
      <c r="R184" s="18"/>
      <c r="S184" s="18"/>
      <c r="T184" s="18"/>
      <c r="U184" s="18"/>
      <c r="V184" s="18"/>
      <c r="W184" s="18"/>
      <c r="X184" s="18"/>
      <c r="Y184" s="18"/>
      <c r="Z184" s="18"/>
    </row>
    <row r="185" spans="1:26" ht="15.75" customHeight="1" x14ac:dyDescent="0.4">
      <c r="A185" s="18"/>
      <c r="B185" s="18"/>
      <c r="C185" s="18"/>
      <c r="D185" s="18"/>
      <c r="E185" s="19"/>
      <c r="F185" s="186"/>
      <c r="G185" s="185"/>
      <c r="H185" s="18"/>
      <c r="I185" s="18"/>
      <c r="J185" s="18"/>
      <c r="K185" s="18"/>
      <c r="L185" s="18"/>
      <c r="M185" s="18"/>
      <c r="N185" s="18"/>
      <c r="O185" s="18"/>
      <c r="P185" s="18"/>
      <c r="Q185" s="18"/>
      <c r="R185" s="18"/>
      <c r="S185" s="18"/>
      <c r="T185" s="18"/>
      <c r="U185" s="18"/>
      <c r="V185" s="18"/>
      <c r="W185" s="18"/>
      <c r="X185" s="18"/>
      <c r="Y185" s="18"/>
      <c r="Z185" s="18"/>
    </row>
    <row r="186" spans="1:26" ht="15.75" customHeight="1" x14ac:dyDescent="0.4">
      <c r="A186" s="18"/>
      <c r="B186" s="18"/>
      <c r="C186" s="18"/>
      <c r="D186" s="18"/>
      <c r="E186" s="19"/>
      <c r="F186" s="186"/>
      <c r="G186" s="185"/>
      <c r="H186" s="18"/>
      <c r="I186" s="18"/>
      <c r="J186" s="18"/>
      <c r="K186" s="18"/>
      <c r="L186" s="18"/>
      <c r="M186" s="18"/>
      <c r="N186" s="18"/>
      <c r="O186" s="18"/>
      <c r="P186" s="18"/>
      <c r="Q186" s="18"/>
      <c r="R186" s="18"/>
      <c r="S186" s="18"/>
      <c r="T186" s="18"/>
      <c r="U186" s="18"/>
      <c r="V186" s="18"/>
      <c r="W186" s="18"/>
      <c r="X186" s="18"/>
      <c r="Y186" s="18"/>
      <c r="Z186" s="18"/>
    </row>
    <row r="187" spans="1:26" ht="15.75" customHeight="1" x14ac:dyDescent="0.4">
      <c r="A187" s="18"/>
      <c r="B187" s="18"/>
      <c r="C187" s="18"/>
      <c r="D187" s="18"/>
      <c r="E187" s="19"/>
      <c r="F187" s="186"/>
      <c r="G187" s="185"/>
      <c r="H187" s="18"/>
      <c r="I187" s="18"/>
      <c r="J187" s="18"/>
      <c r="K187" s="18"/>
      <c r="L187" s="18"/>
      <c r="M187" s="18"/>
      <c r="N187" s="18"/>
      <c r="O187" s="18"/>
      <c r="P187" s="18"/>
      <c r="Q187" s="18"/>
      <c r="R187" s="18"/>
      <c r="S187" s="18"/>
      <c r="T187" s="18"/>
      <c r="U187" s="18"/>
      <c r="V187" s="18"/>
      <c r="W187" s="18"/>
      <c r="X187" s="18"/>
      <c r="Y187" s="18"/>
      <c r="Z187" s="18"/>
    </row>
    <row r="188" spans="1:26" ht="15.75" customHeight="1" x14ac:dyDescent="0.4">
      <c r="A188" s="18"/>
      <c r="B188" s="18"/>
      <c r="C188" s="18"/>
      <c r="D188" s="18"/>
      <c r="E188" s="19"/>
      <c r="F188" s="186"/>
      <c r="G188" s="185"/>
      <c r="H188" s="18"/>
      <c r="I188" s="18"/>
      <c r="J188" s="18"/>
      <c r="K188" s="18"/>
      <c r="L188" s="18"/>
      <c r="M188" s="18"/>
      <c r="N188" s="18"/>
      <c r="O188" s="18"/>
      <c r="P188" s="18"/>
      <c r="Q188" s="18"/>
      <c r="R188" s="18"/>
      <c r="S188" s="18"/>
      <c r="T188" s="18"/>
      <c r="U188" s="18"/>
      <c r="V188" s="18"/>
      <c r="W188" s="18"/>
      <c r="X188" s="18"/>
      <c r="Y188" s="18"/>
      <c r="Z188" s="18"/>
    </row>
    <row r="189" spans="1:26" ht="15.75" customHeight="1" x14ac:dyDescent="0.4">
      <c r="A189" s="18"/>
      <c r="B189" s="18"/>
      <c r="C189" s="18"/>
      <c r="D189" s="18"/>
      <c r="E189" s="19"/>
      <c r="F189" s="186"/>
      <c r="G189" s="185"/>
      <c r="H189" s="18"/>
      <c r="I189" s="18"/>
      <c r="J189" s="18"/>
      <c r="K189" s="18"/>
      <c r="L189" s="18"/>
      <c r="M189" s="18"/>
      <c r="N189" s="18"/>
      <c r="O189" s="18"/>
      <c r="P189" s="18"/>
      <c r="Q189" s="18"/>
      <c r="R189" s="18"/>
      <c r="S189" s="18"/>
      <c r="T189" s="18"/>
      <c r="U189" s="18"/>
      <c r="V189" s="18"/>
      <c r="W189" s="18"/>
      <c r="X189" s="18"/>
      <c r="Y189" s="18"/>
      <c r="Z189" s="18"/>
    </row>
    <row r="190" spans="1:26" ht="15.75" customHeight="1" x14ac:dyDescent="0.4">
      <c r="A190" s="18"/>
      <c r="B190" s="18"/>
      <c r="C190" s="18"/>
      <c r="D190" s="18"/>
      <c r="E190" s="19"/>
      <c r="F190" s="186"/>
      <c r="G190" s="185"/>
      <c r="H190" s="18"/>
      <c r="I190" s="18"/>
      <c r="J190" s="18"/>
      <c r="K190" s="18"/>
      <c r="L190" s="18"/>
      <c r="M190" s="18"/>
      <c r="N190" s="18"/>
      <c r="O190" s="18"/>
      <c r="P190" s="18"/>
      <c r="Q190" s="18"/>
      <c r="R190" s="18"/>
      <c r="S190" s="18"/>
      <c r="T190" s="18"/>
      <c r="U190" s="18"/>
      <c r="V190" s="18"/>
      <c r="W190" s="18"/>
      <c r="X190" s="18"/>
      <c r="Y190" s="18"/>
      <c r="Z190" s="18"/>
    </row>
    <row r="191" spans="1:26" ht="15.75" customHeight="1" x14ac:dyDescent="0.4">
      <c r="A191" s="18"/>
      <c r="B191" s="18"/>
      <c r="C191" s="18"/>
      <c r="D191" s="18"/>
      <c r="E191" s="19"/>
      <c r="F191" s="186"/>
      <c r="G191" s="185"/>
      <c r="H191" s="18"/>
      <c r="I191" s="18"/>
      <c r="J191" s="18"/>
      <c r="K191" s="18"/>
      <c r="L191" s="18"/>
      <c r="M191" s="18"/>
      <c r="N191" s="18"/>
      <c r="O191" s="18"/>
      <c r="P191" s="18"/>
      <c r="Q191" s="18"/>
      <c r="R191" s="18"/>
      <c r="S191" s="18"/>
      <c r="T191" s="18"/>
      <c r="U191" s="18"/>
      <c r="V191" s="18"/>
      <c r="W191" s="18"/>
      <c r="X191" s="18"/>
      <c r="Y191" s="18"/>
      <c r="Z191" s="18"/>
    </row>
    <row r="192" spans="1:26" ht="15.75" customHeight="1" x14ac:dyDescent="0.4">
      <c r="A192" s="18"/>
      <c r="B192" s="18"/>
      <c r="C192" s="18"/>
      <c r="D192" s="18"/>
      <c r="E192" s="19"/>
      <c r="F192" s="186"/>
      <c r="G192" s="185"/>
      <c r="H192" s="18"/>
      <c r="I192" s="18"/>
      <c r="J192" s="18"/>
      <c r="K192" s="18"/>
      <c r="L192" s="18"/>
      <c r="M192" s="18"/>
      <c r="N192" s="18"/>
      <c r="O192" s="18"/>
      <c r="P192" s="18"/>
      <c r="Q192" s="18"/>
      <c r="R192" s="18"/>
      <c r="S192" s="18"/>
      <c r="T192" s="18"/>
      <c r="U192" s="18"/>
      <c r="V192" s="18"/>
      <c r="W192" s="18"/>
      <c r="X192" s="18"/>
      <c r="Y192" s="18"/>
      <c r="Z192" s="18"/>
    </row>
    <row r="193" spans="1:26" ht="15.75" customHeight="1" x14ac:dyDescent="0.4">
      <c r="A193" s="18"/>
      <c r="B193" s="18"/>
      <c r="C193" s="18"/>
      <c r="D193" s="18"/>
      <c r="E193" s="19"/>
      <c r="F193" s="186"/>
      <c r="G193" s="185"/>
      <c r="H193" s="18"/>
      <c r="I193" s="18"/>
      <c r="J193" s="18"/>
      <c r="K193" s="18"/>
      <c r="L193" s="18"/>
      <c r="M193" s="18"/>
      <c r="N193" s="18"/>
      <c r="O193" s="18"/>
      <c r="P193" s="18"/>
      <c r="Q193" s="18"/>
      <c r="R193" s="18"/>
      <c r="S193" s="18"/>
      <c r="T193" s="18"/>
      <c r="U193" s="18"/>
      <c r="V193" s="18"/>
      <c r="W193" s="18"/>
      <c r="X193" s="18"/>
      <c r="Y193" s="18"/>
      <c r="Z193" s="18"/>
    </row>
    <row r="194" spans="1:26" ht="15.75" customHeight="1" x14ac:dyDescent="0.4">
      <c r="A194" s="18"/>
      <c r="B194" s="18"/>
      <c r="C194" s="18"/>
      <c r="D194" s="18"/>
      <c r="E194" s="19"/>
      <c r="F194" s="186"/>
      <c r="G194" s="185"/>
      <c r="H194" s="18"/>
      <c r="I194" s="18"/>
      <c r="J194" s="18"/>
      <c r="K194" s="18"/>
      <c r="L194" s="18"/>
      <c r="M194" s="18"/>
      <c r="N194" s="18"/>
      <c r="O194" s="18"/>
      <c r="P194" s="18"/>
      <c r="Q194" s="18"/>
      <c r="R194" s="18"/>
      <c r="S194" s="18"/>
      <c r="T194" s="18"/>
      <c r="U194" s="18"/>
      <c r="V194" s="18"/>
      <c r="W194" s="18"/>
      <c r="X194" s="18"/>
      <c r="Y194" s="18"/>
      <c r="Z194" s="18"/>
    </row>
    <row r="195" spans="1:26" ht="15.75" customHeight="1" x14ac:dyDescent="0.4">
      <c r="A195" s="18"/>
      <c r="B195" s="18"/>
      <c r="C195" s="18"/>
      <c r="D195" s="18"/>
      <c r="E195" s="19"/>
      <c r="F195" s="186"/>
      <c r="G195" s="185"/>
      <c r="H195" s="18"/>
      <c r="I195" s="18"/>
      <c r="J195" s="18"/>
      <c r="K195" s="18"/>
      <c r="L195" s="18"/>
      <c r="M195" s="18"/>
      <c r="N195" s="18"/>
      <c r="O195" s="18"/>
      <c r="P195" s="18"/>
      <c r="Q195" s="18"/>
      <c r="R195" s="18"/>
      <c r="S195" s="18"/>
      <c r="T195" s="18"/>
      <c r="U195" s="18"/>
      <c r="V195" s="18"/>
      <c r="W195" s="18"/>
      <c r="X195" s="18"/>
      <c r="Y195" s="18"/>
      <c r="Z195" s="18"/>
    </row>
    <row r="196" spans="1:26" ht="15.75" customHeight="1" x14ac:dyDescent="0.4">
      <c r="A196" s="18"/>
      <c r="B196" s="18"/>
      <c r="C196" s="18"/>
      <c r="D196" s="18"/>
      <c r="E196" s="19"/>
      <c r="F196" s="186"/>
      <c r="G196" s="185"/>
      <c r="H196" s="18"/>
      <c r="I196" s="18"/>
      <c r="J196" s="18"/>
      <c r="K196" s="18"/>
      <c r="L196" s="18"/>
      <c r="M196" s="18"/>
      <c r="N196" s="18"/>
      <c r="O196" s="18"/>
      <c r="P196" s="18"/>
      <c r="Q196" s="18"/>
      <c r="R196" s="18"/>
      <c r="S196" s="18"/>
      <c r="T196" s="18"/>
      <c r="U196" s="18"/>
      <c r="V196" s="18"/>
      <c r="W196" s="18"/>
      <c r="X196" s="18"/>
      <c r="Y196" s="18"/>
      <c r="Z196" s="18"/>
    </row>
    <row r="197" spans="1:26" ht="15.75" customHeight="1" x14ac:dyDescent="0.4">
      <c r="A197" s="18"/>
      <c r="B197" s="18"/>
      <c r="C197" s="18"/>
      <c r="D197" s="18"/>
      <c r="E197" s="19"/>
      <c r="F197" s="186"/>
      <c r="G197" s="185"/>
      <c r="H197" s="18"/>
      <c r="I197" s="18"/>
      <c r="J197" s="18"/>
      <c r="K197" s="18"/>
      <c r="L197" s="18"/>
      <c r="M197" s="18"/>
      <c r="N197" s="18"/>
      <c r="O197" s="18"/>
      <c r="P197" s="18"/>
      <c r="Q197" s="18"/>
      <c r="R197" s="18"/>
      <c r="S197" s="18"/>
      <c r="T197" s="18"/>
      <c r="U197" s="18"/>
      <c r="V197" s="18"/>
      <c r="W197" s="18"/>
      <c r="X197" s="18"/>
      <c r="Y197" s="18"/>
      <c r="Z197" s="18"/>
    </row>
    <row r="198" spans="1:26" ht="15.75" customHeight="1" x14ac:dyDescent="0.4">
      <c r="A198" s="18"/>
      <c r="B198" s="18"/>
      <c r="C198" s="18"/>
      <c r="D198" s="18"/>
      <c r="E198" s="19"/>
      <c r="F198" s="186"/>
      <c r="G198" s="185"/>
      <c r="H198" s="18"/>
      <c r="I198" s="18"/>
      <c r="J198" s="18"/>
      <c r="K198" s="18"/>
      <c r="L198" s="18"/>
      <c r="M198" s="18"/>
      <c r="N198" s="18"/>
      <c r="O198" s="18"/>
      <c r="P198" s="18"/>
      <c r="Q198" s="18"/>
      <c r="R198" s="18"/>
      <c r="S198" s="18"/>
      <c r="T198" s="18"/>
      <c r="U198" s="18"/>
      <c r="V198" s="18"/>
      <c r="W198" s="18"/>
      <c r="X198" s="18"/>
      <c r="Y198" s="18"/>
      <c r="Z198" s="18"/>
    </row>
    <row r="199" spans="1:26" ht="15.75" customHeight="1" x14ac:dyDescent="0.4">
      <c r="A199" s="18"/>
      <c r="B199" s="18"/>
      <c r="C199" s="18"/>
      <c r="D199" s="18"/>
      <c r="E199" s="19"/>
      <c r="F199" s="186"/>
      <c r="G199" s="185"/>
      <c r="H199" s="18"/>
      <c r="I199" s="18"/>
      <c r="J199" s="18"/>
      <c r="K199" s="18"/>
      <c r="L199" s="18"/>
      <c r="M199" s="18"/>
      <c r="N199" s="18"/>
      <c r="O199" s="18"/>
      <c r="P199" s="18"/>
      <c r="Q199" s="18"/>
      <c r="R199" s="18"/>
      <c r="S199" s="18"/>
      <c r="T199" s="18"/>
      <c r="U199" s="18"/>
      <c r="V199" s="18"/>
      <c r="W199" s="18"/>
      <c r="X199" s="18"/>
      <c r="Y199" s="18"/>
      <c r="Z199" s="18"/>
    </row>
    <row r="200" spans="1:26" ht="15.75" customHeight="1" x14ac:dyDescent="0.4">
      <c r="A200" s="18"/>
      <c r="B200" s="18"/>
      <c r="C200" s="18"/>
      <c r="D200" s="18"/>
      <c r="E200" s="19"/>
      <c r="F200" s="186"/>
      <c r="G200" s="185"/>
      <c r="H200" s="18"/>
      <c r="I200" s="18"/>
      <c r="J200" s="18"/>
      <c r="K200" s="18"/>
      <c r="L200" s="18"/>
      <c r="M200" s="18"/>
      <c r="N200" s="18"/>
      <c r="O200" s="18"/>
      <c r="P200" s="18"/>
      <c r="Q200" s="18"/>
      <c r="R200" s="18"/>
      <c r="S200" s="18"/>
      <c r="T200" s="18"/>
      <c r="U200" s="18"/>
      <c r="V200" s="18"/>
      <c r="W200" s="18"/>
      <c r="X200" s="18"/>
      <c r="Y200" s="18"/>
      <c r="Z200" s="18"/>
    </row>
    <row r="201" spans="1:26" ht="15.75" customHeight="1" x14ac:dyDescent="0.4">
      <c r="A201" s="18"/>
      <c r="B201" s="18"/>
      <c r="C201" s="18"/>
      <c r="D201" s="18"/>
      <c r="E201" s="19"/>
      <c r="F201" s="186"/>
      <c r="G201" s="185"/>
      <c r="H201" s="18"/>
      <c r="I201" s="18"/>
      <c r="J201" s="18"/>
      <c r="K201" s="18"/>
      <c r="L201" s="18"/>
      <c r="M201" s="18"/>
      <c r="N201" s="18"/>
      <c r="O201" s="18"/>
      <c r="P201" s="18"/>
      <c r="Q201" s="18"/>
      <c r="R201" s="18"/>
      <c r="S201" s="18"/>
      <c r="T201" s="18"/>
      <c r="U201" s="18"/>
      <c r="V201" s="18"/>
      <c r="W201" s="18"/>
      <c r="X201" s="18"/>
      <c r="Y201" s="18"/>
      <c r="Z201" s="18"/>
    </row>
    <row r="202" spans="1:26" ht="15.75" customHeight="1" x14ac:dyDescent="0.4">
      <c r="A202" s="18"/>
      <c r="B202" s="18"/>
      <c r="C202" s="18"/>
      <c r="D202" s="18"/>
      <c r="E202" s="19"/>
      <c r="F202" s="186"/>
      <c r="G202" s="185"/>
      <c r="H202" s="18"/>
      <c r="I202" s="18"/>
      <c r="J202" s="18"/>
      <c r="K202" s="18"/>
      <c r="L202" s="18"/>
      <c r="M202" s="18"/>
      <c r="N202" s="18"/>
      <c r="O202" s="18"/>
      <c r="P202" s="18"/>
      <c r="Q202" s="18"/>
      <c r="R202" s="18"/>
      <c r="S202" s="18"/>
      <c r="T202" s="18"/>
      <c r="U202" s="18"/>
      <c r="V202" s="18"/>
      <c r="W202" s="18"/>
      <c r="X202" s="18"/>
      <c r="Y202" s="18"/>
      <c r="Z202" s="18"/>
    </row>
    <row r="203" spans="1:26" ht="15.75" customHeight="1" x14ac:dyDescent="0.4">
      <c r="A203" s="18"/>
      <c r="B203" s="18"/>
      <c r="C203" s="18"/>
      <c r="D203" s="18"/>
      <c r="E203" s="19"/>
      <c r="F203" s="186"/>
      <c r="G203" s="185"/>
      <c r="H203" s="18"/>
      <c r="I203" s="18"/>
      <c r="J203" s="18"/>
      <c r="K203" s="18"/>
      <c r="L203" s="18"/>
      <c r="M203" s="18"/>
      <c r="N203" s="18"/>
      <c r="O203" s="18"/>
      <c r="P203" s="18"/>
      <c r="Q203" s="18"/>
      <c r="R203" s="18"/>
      <c r="S203" s="18"/>
      <c r="T203" s="18"/>
      <c r="U203" s="18"/>
      <c r="V203" s="18"/>
      <c r="W203" s="18"/>
      <c r="X203" s="18"/>
      <c r="Y203" s="18"/>
      <c r="Z203" s="18"/>
    </row>
    <row r="204" spans="1:26" ht="15.75" customHeight="1" x14ac:dyDescent="0.4">
      <c r="A204" s="18"/>
      <c r="B204" s="18"/>
      <c r="C204" s="18"/>
      <c r="D204" s="18"/>
      <c r="E204" s="19"/>
      <c r="F204" s="186"/>
      <c r="G204" s="185"/>
      <c r="H204" s="18"/>
      <c r="I204" s="18"/>
      <c r="J204" s="18"/>
      <c r="K204" s="18"/>
      <c r="L204" s="18"/>
      <c r="M204" s="18"/>
      <c r="N204" s="18"/>
      <c r="O204" s="18"/>
      <c r="P204" s="18"/>
      <c r="Q204" s="18"/>
      <c r="R204" s="18"/>
      <c r="S204" s="18"/>
      <c r="T204" s="18"/>
      <c r="U204" s="18"/>
      <c r="V204" s="18"/>
      <c r="W204" s="18"/>
      <c r="X204" s="18"/>
      <c r="Y204" s="18"/>
      <c r="Z204" s="18"/>
    </row>
    <row r="205" spans="1:26" ht="15.75" customHeight="1" x14ac:dyDescent="0.4">
      <c r="A205" s="18"/>
      <c r="B205" s="18"/>
      <c r="C205" s="18"/>
      <c r="D205" s="18"/>
      <c r="E205" s="19"/>
      <c r="F205" s="186"/>
      <c r="G205" s="185"/>
      <c r="H205" s="18"/>
      <c r="I205" s="18"/>
      <c r="J205" s="18"/>
      <c r="K205" s="18"/>
      <c r="L205" s="18"/>
      <c r="M205" s="18"/>
      <c r="N205" s="18"/>
      <c r="O205" s="18"/>
      <c r="P205" s="18"/>
      <c r="Q205" s="18"/>
      <c r="R205" s="18"/>
      <c r="S205" s="18"/>
      <c r="T205" s="18"/>
      <c r="U205" s="18"/>
      <c r="V205" s="18"/>
      <c r="W205" s="18"/>
      <c r="X205" s="18"/>
      <c r="Y205" s="18"/>
      <c r="Z205" s="18"/>
    </row>
    <row r="206" spans="1:26" ht="15.75" customHeight="1" x14ac:dyDescent="0.4">
      <c r="A206" s="18"/>
      <c r="B206" s="18"/>
      <c r="C206" s="18"/>
      <c r="D206" s="18"/>
      <c r="E206" s="19"/>
      <c r="F206" s="186"/>
      <c r="G206" s="185"/>
      <c r="H206" s="18"/>
      <c r="I206" s="18"/>
      <c r="J206" s="18"/>
      <c r="K206" s="18"/>
      <c r="L206" s="18"/>
      <c r="M206" s="18"/>
      <c r="N206" s="18"/>
      <c r="O206" s="18"/>
      <c r="P206" s="18"/>
      <c r="Q206" s="18"/>
      <c r="R206" s="18"/>
      <c r="S206" s="18"/>
      <c r="T206" s="18"/>
      <c r="U206" s="18"/>
      <c r="V206" s="18"/>
      <c r="W206" s="18"/>
      <c r="X206" s="18"/>
      <c r="Y206" s="18"/>
      <c r="Z206" s="18"/>
    </row>
    <row r="207" spans="1:26" ht="15.75" customHeight="1" x14ac:dyDescent="0.4">
      <c r="A207" s="18"/>
      <c r="B207" s="18"/>
      <c r="C207" s="18"/>
      <c r="D207" s="18"/>
      <c r="E207" s="19"/>
      <c r="F207" s="186"/>
      <c r="G207" s="185"/>
      <c r="H207" s="18"/>
      <c r="I207" s="18"/>
      <c r="J207" s="18"/>
      <c r="K207" s="18"/>
      <c r="L207" s="18"/>
      <c r="M207" s="18"/>
      <c r="N207" s="18"/>
      <c r="O207" s="18"/>
      <c r="P207" s="18"/>
      <c r="Q207" s="18"/>
      <c r="R207" s="18"/>
      <c r="S207" s="18"/>
      <c r="T207" s="18"/>
      <c r="U207" s="18"/>
      <c r="V207" s="18"/>
      <c r="W207" s="18"/>
      <c r="X207" s="18"/>
      <c r="Y207" s="18"/>
      <c r="Z207" s="18"/>
    </row>
    <row r="208" spans="1:26" ht="15.75" customHeight="1" x14ac:dyDescent="0.4">
      <c r="A208" s="18"/>
      <c r="B208" s="18"/>
      <c r="C208" s="18"/>
      <c r="D208" s="18"/>
      <c r="E208" s="19"/>
      <c r="F208" s="186"/>
      <c r="G208" s="185"/>
      <c r="H208" s="18"/>
      <c r="I208" s="18"/>
      <c r="J208" s="18"/>
      <c r="K208" s="18"/>
      <c r="L208" s="18"/>
      <c r="M208" s="18"/>
      <c r="N208" s="18"/>
      <c r="O208" s="18"/>
      <c r="P208" s="18"/>
      <c r="Q208" s="18"/>
      <c r="R208" s="18"/>
      <c r="S208" s="18"/>
      <c r="T208" s="18"/>
      <c r="U208" s="18"/>
      <c r="V208" s="18"/>
      <c r="W208" s="18"/>
      <c r="X208" s="18"/>
      <c r="Y208" s="18"/>
      <c r="Z208" s="18"/>
    </row>
    <row r="209" spans="1:26" ht="15.75" customHeight="1" x14ac:dyDescent="0.4">
      <c r="A209" s="18"/>
      <c r="B209" s="18"/>
      <c r="C209" s="18"/>
      <c r="D209" s="18"/>
      <c r="E209" s="19"/>
      <c r="F209" s="186"/>
      <c r="G209" s="185"/>
      <c r="H209" s="18"/>
      <c r="I209" s="18"/>
      <c r="J209" s="18"/>
      <c r="K209" s="18"/>
      <c r="L209" s="18"/>
      <c r="M209" s="18"/>
      <c r="N209" s="18"/>
      <c r="O209" s="18"/>
      <c r="P209" s="18"/>
      <c r="Q209" s="18"/>
      <c r="R209" s="18"/>
      <c r="S209" s="18"/>
      <c r="T209" s="18"/>
      <c r="U209" s="18"/>
      <c r="V209" s="18"/>
      <c r="W209" s="18"/>
      <c r="X209" s="18"/>
      <c r="Y209" s="18"/>
      <c r="Z209" s="18"/>
    </row>
    <row r="210" spans="1:26" ht="15.75" customHeight="1" x14ac:dyDescent="0.4">
      <c r="A210" s="18"/>
      <c r="B210" s="18"/>
      <c r="C210" s="18"/>
      <c r="D210" s="18"/>
      <c r="E210" s="19"/>
      <c r="F210" s="186"/>
      <c r="G210" s="185"/>
      <c r="H210" s="18"/>
      <c r="I210" s="18"/>
      <c r="J210" s="18"/>
      <c r="K210" s="18"/>
      <c r="L210" s="18"/>
      <c r="M210" s="18"/>
      <c r="N210" s="18"/>
      <c r="O210" s="18"/>
      <c r="P210" s="18"/>
      <c r="Q210" s="18"/>
      <c r="R210" s="18"/>
      <c r="S210" s="18"/>
      <c r="T210" s="18"/>
      <c r="U210" s="18"/>
      <c r="V210" s="18"/>
      <c r="W210" s="18"/>
      <c r="X210" s="18"/>
      <c r="Y210" s="18"/>
      <c r="Z210" s="18"/>
    </row>
    <row r="211" spans="1:26" ht="15.75" customHeight="1" x14ac:dyDescent="0.4">
      <c r="A211" s="18"/>
      <c r="B211" s="18"/>
      <c r="C211" s="18"/>
      <c r="D211" s="18"/>
      <c r="E211" s="19"/>
      <c r="F211" s="186"/>
      <c r="G211" s="185"/>
      <c r="H211" s="18"/>
      <c r="I211" s="18"/>
      <c r="J211" s="18"/>
      <c r="K211" s="18"/>
      <c r="L211" s="18"/>
      <c r="M211" s="18"/>
      <c r="N211" s="18"/>
      <c r="O211" s="18"/>
      <c r="P211" s="18"/>
      <c r="Q211" s="18"/>
      <c r="R211" s="18"/>
      <c r="S211" s="18"/>
      <c r="T211" s="18"/>
      <c r="U211" s="18"/>
      <c r="V211" s="18"/>
      <c r="W211" s="18"/>
      <c r="X211" s="18"/>
      <c r="Y211" s="18"/>
      <c r="Z211" s="18"/>
    </row>
    <row r="212" spans="1:26" ht="15.75" customHeight="1" x14ac:dyDescent="0.4">
      <c r="A212" s="18"/>
      <c r="B212" s="18"/>
      <c r="C212" s="18"/>
      <c r="D212" s="18"/>
      <c r="E212" s="19"/>
      <c r="F212" s="186"/>
      <c r="G212" s="185"/>
      <c r="H212" s="18"/>
      <c r="I212" s="18"/>
      <c r="J212" s="18"/>
      <c r="K212" s="18"/>
      <c r="L212" s="18"/>
      <c r="M212" s="18"/>
      <c r="N212" s="18"/>
      <c r="O212" s="18"/>
      <c r="P212" s="18"/>
      <c r="Q212" s="18"/>
      <c r="R212" s="18"/>
      <c r="S212" s="18"/>
      <c r="T212" s="18"/>
      <c r="U212" s="18"/>
      <c r="V212" s="18"/>
      <c r="W212" s="18"/>
      <c r="X212" s="18"/>
      <c r="Y212" s="18"/>
      <c r="Z212" s="18"/>
    </row>
    <row r="213" spans="1:26" ht="15.75" customHeight="1" x14ac:dyDescent="0.4">
      <c r="A213" s="18"/>
      <c r="B213" s="18"/>
      <c r="C213" s="18"/>
      <c r="D213" s="18"/>
      <c r="E213" s="19"/>
      <c r="F213" s="186"/>
      <c r="G213" s="185"/>
      <c r="H213" s="18"/>
      <c r="I213" s="18"/>
      <c r="J213" s="18"/>
      <c r="K213" s="18"/>
      <c r="L213" s="18"/>
      <c r="M213" s="18"/>
      <c r="N213" s="18"/>
      <c r="O213" s="18"/>
      <c r="P213" s="18"/>
      <c r="Q213" s="18"/>
      <c r="R213" s="18"/>
      <c r="S213" s="18"/>
      <c r="T213" s="18"/>
      <c r="U213" s="18"/>
      <c r="V213" s="18"/>
      <c r="W213" s="18"/>
      <c r="X213" s="18"/>
      <c r="Y213" s="18"/>
      <c r="Z213" s="18"/>
    </row>
    <row r="214" spans="1:26" ht="15.75" customHeight="1" x14ac:dyDescent="0.4">
      <c r="A214" s="18"/>
      <c r="B214" s="18"/>
      <c r="C214" s="18"/>
      <c r="D214" s="18"/>
      <c r="E214" s="19"/>
      <c r="F214" s="186"/>
      <c r="G214" s="185"/>
      <c r="H214" s="18"/>
      <c r="I214" s="18"/>
      <c r="J214" s="18"/>
      <c r="K214" s="18"/>
      <c r="L214" s="18"/>
      <c r="M214" s="18"/>
      <c r="N214" s="18"/>
      <c r="O214" s="18"/>
      <c r="P214" s="18"/>
      <c r="Q214" s="18"/>
      <c r="R214" s="18"/>
      <c r="S214" s="18"/>
      <c r="T214" s="18"/>
      <c r="U214" s="18"/>
      <c r="V214" s="18"/>
      <c r="W214" s="18"/>
      <c r="X214" s="18"/>
      <c r="Y214" s="18"/>
      <c r="Z214" s="18"/>
    </row>
    <row r="215" spans="1:26" ht="15.75" customHeight="1" x14ac:dyDescent="0.4">
      <c r="A215" s="18"/>
      <c r="B215" s="18"/>
      <c r="C215" s="18"/>
      <c r="D215" s="18"/>
      <c r="E215" s="19"/>
      <c r="F215" s="186"/>
      <c r="G215" s="185"/>
      <c r="H215" s="18"/>
      <c r="I215" s="18"/>
      <c r="J215" s="18"/>
      <c r="K215" s="18"/>
      <c r="L215" s="18"/>
      <c r="M215" s="18"/>
      <c r="N215" s="18"/>
      <c r="O215" s="18"/>
      <c r="P215" s="18"/>
      <c r="Q215" s="18"/>
      <c r="R215" s="18"/>
      <c r="S215" s="18"/>
      <c r="T215" s="18"/>
      <c r="U215" s="18"/>
      <c r="V215" s="18"/>
      <c r="W215" s="18"/>
      <c r="X215" s="18"/>
      <c r="Y215" s="18"/>
      <c r="Z215" s="18"/>
    </row>
    <row r="216" spans="1:26" ht="15.75" customHeight="1" x14ac:dyDescent="0.4">
      <c r="A216" s="18"/>
      <c r="B216" s="18"/>
      <c r="C216" s="18"/>
      <c r="D216" s="18"/>
      <c r="E216" s="19"/>
      <c r="F216" s="186"/>
      <c r="G216" s="185"/>
      <c r="H216" s="18"/>
      <c r="I216" s="18"/>
      <c r="J216" s="18"/>
      <c r="K216" s="18"/>
      <c r="L216" s="18"/>
      <c r="M216" s="18"/>
      <c r="N216" s="18"/>
      <c r="O216" s="18"/>
      <c r="P216" s="18"/>
      <c r="Q216" s="18"/>
      <c r="R216" s="18"/>
      <c r="S216" s="18"/>
      <c r="T216" s="18"/>
      <c r="U216" s="18"/>
      <c r="V216" s="18"/>
      <c r="W216" s="18"/>
      <c r="X216" s="18"/>
      <c r="Y216" s="18"/>
      <c r="Z216" s="18"/>
    </row>
    <row r="217" spans="1:26" ht="15.75" customHeight="1" x14ac:dyDescent="0.4">
      <c r="A217" s="18"/>
      <c r="B217" s="18"/>
      <c r="C217" s="18"/>
      <c r="D217" s="18"/>
      <c r="E217" s="19"/>
      <c r="F217" s="186"/>
      <c r="G217" s="185"/>
      <c r="H217" s="18"/>
      <c r="I217" s="18"/>
      <c r="J217" s="18"/>
      <c r="K217" s="18"/>
      <c r="L217" s="18"/>
      <c r="M217" s="18"/>
      <c r="N217" s="18"/>
      <c r="O217" s="18"/>
      <c r="P217" s="18"/>
      <c r="Q217" s="18"/>
      <c r="R217" s="18"/>
      <c r="S217" s="18"/>
      <c r="T217" s="18"/>
      <c r="U217" s="18"/>
      <c r="V217" s="18"/>
      <c r="W217" s="18"/>
      <c r="X217" s="18"/>
      <c r="Y217" s="18"/>
      <c r="Z217" s="18"/>
    </row>
    <row r="218" spans="1:26" ht="15.75" customHeight="1" x14ac:dyDescent="0.4">
      <c r="A218" s="18"/>
      <c r="B218" s="18"/>
      <c r="C218" s="18"/>
      <c r="D218" s="18"/>
      <c r="E218" s="19"/>
      <c r="F218" s="186"/>
      <c r="G218" s="185"/>
      <c r="H218" s="18"/>
      <c r="I218" s="18"/>
      <c r="J218" s="18"/>
      <c r="K218" s="18"/>
      <c r="L218" s="18"/>
      <c r="M218" s="18"/>
      <c r="N218" s="18"/>
      <c r="O218" s="18"/>
      <c r="P218" s="18"/>
      <c r="Q218" s="18"/>
      <c r="R218" s="18"/>
      <c r="S218" s="18"/>
      <c r="T218" s="18"/>
      <c r="U218" s="18"/>
      <c r="V218" s="18"/>
      <c r="W218" s="18"/>
      <c r="X218" s="18"/>
      <c r="Y218" s="18"/>
      <c r="Z218" s="18"/>
    </row>
    <row r="219" spans="1:26" ht="15.75" customHeight="1" x14ac:dyDescent="0.4">
      <c r="A219" s="18"/>
      <c r="B219" s="18"/>
      <c r="C219" s="18"/>
      <c r="D219" s="18"/>
      <c r="E219" s="19"/>
      <c r="F219" s="186"/>
      <c r="G219" s="185"/>
      <c r="H219" s="18"/>
      <c r="I219" s="18"/>
      <c r="J219" s="18"/>
      <c r="K219" s="18"/>
      <c r="L219" s="18"/>
      <c r="M219" s="18"/>
      <c r="N219" s="18"/>
      <c r="O219" s="18"/>
      <c r="P219" s="18"/>
      <c r="Q219" s="18"/>
      <c r="R219" s="18"/>
      <c r="S219" s="18"/>
      <c r="T219" s="18"/>
      <c r="U219" s="18"/>
      <c r="V219" s="18"/>
      <c r="W219" s="18"/>
      <c r="X219" s="18"/>
      <c r="Y219" s="18"/>
      <c r="Z219" s="18"/>
    </row>
    <row r="220" spans="1:26" ht="15.75" customHeight="1" x14ac:dyDescent="0.4">
      <c r="A220" s="18"/>
      <c r="B220" s="18"/>
      <c r="C220" s="18"/>
      <c r="D220" s="18"/>
      <c r="E220" s="19"/>
      <c r="F220" s="186"/>
      <c r="G220" s="185"/>
      <c r="H220" s="18"/>
      <c r="I220" s="18"/>
      <c r="J220" s="18"/>
      <c r="K220" s="18"/>
      <c r="L220" s="18"/>
      <c r="M220" s="18"/>
      <c r="N220" s="18"/>
      <c r="O220" s="18"/>
      <c r="P220" s="18"/>
      <c r="Q220" s="18"/>
      <c r="R220" s="18"/>
      <c r="S220" s="18"/>
      <c r="T220" s="18"/>
      <c r="U220" s="18"/>
      <c r="V220" s="18"/>
      <c r="W220" s="18"/>
      <c r="X220" s="18"/>
      <c r="Y220" s="18"/>
      <c r="Z220" s="18"/>
    </row>
    <row r="221" spans="1:26" ht="15.75" customHeight="1" x14ac:dyDescent="0.4">
      <c r="A221" s="18"/>
      <c r="B221" s="18"/>
      <c r="C221" s="18"/>
      <c r="D221" s="18"/>
      <c r="E221" s="19"/>
      <c r="F221" s="186"/>
      <c r="G221" s="185"/>
      <c r="H221" s="18"/>
      <c r="I221" s="18"/>
      <c r="J221" s="18"/>
      <c r="K221" s="18"/>
      <c r="L221" s="18"/>
      <c r="M221" s="18"/>
      <c r="N221" s="18"/>
      <c r="O221" s="18"/>
      <c r="P221" s="18"/>
      <c r="Q221" s="18"/>
      <c r="R221" s="18"/>
      <c r="S221" s="18"/>
      <c r="T221" s="18"/>
      <c r="U221" s="18"/>
      <c r="V221" s="18"/>
      <c r="W221" s="18"/>
      <c r="X221" s="18"/>
      <c r="Y221" s="18"/>
      <c r="Z221" s="18"/>
    </row>
    <row r="222" spans="1:26" ht="15.75" customHeight="1" x14ac:dyDescent="0.4">
      <c r="A222" s="18"/>
      <c r="B222" s="18"/>
      <c r="C222" s="18"/>
      <c r="D222" s="18"/>
      <c r="E222" s="19"/>
      <c r="F222" s="186"/>
      <c r="G222" s="185"/>
      <c r="H222" s="18"/>
      <c r="I222" s="18"/>
      <c r="J222" s="18"/>
      <c r="K222" s="18"/>
      <c r="L222" s="18"/>
      <c r="M222" s="18"/>
      <c r="N222" s="18"/>
      <c r="O222" s="18"/>
      <c r="P222" s="18"/>
      <c r="Q222" s="18"/>
      <c r="R222" s="18"/>
      <c r="S222" s="18"/>
      <c r="T222" s="18"/>
      <c r="U222" s="18"/>
      <c r="V222" s="18"/>
      <c r="W222" s="18"/>
      <c r="X222" s="18"/>
      <c r="Y222" s="18"/>
      <c r="Z222" s="18"/>
    </row>
    <row r="223" spans="1:26" ht="15.75" customHeight="1" x14ac:dyDescent="0.4">
      <c r="A223" s="18"/>
      <c r="B223" s="18"/>
      <c r="C223" s="18"/>
      <c r="D223" s="18"/>
      <c r="E223" s="19"/>
      <c r="F223" s="186"/>
      <c r="G223" s="185"/>
      <c r="H223" s="18"/>
      <c r="I223" s="18"/>
      <c r="J223" s="18"/>
      <c r="K223" s="18"/>
      <c r="L223" s="18"/>
      <c r="M223" s="18"/>
      <c r="N223" s="18"/>
      <c r="O223" s="18"/>
      <c r="P223" s="18"/>
      <c r="Q223" s="18"/>
      <c r="R223" s="18"/>
      <c r="S223" s="18"/>
      <c r="T223" s="18"/>
      <c r="U223" s="18"/>
      <c r="V223" s="18"/>
      <c r="W223" s="18"/>
      <c r="X223" s="18"/>
      <c r="Y223" s="18"/>
      <c r="Z223" s="18"/>
    </row>
    <row r="224" spans="1:26" ht="15.75" customHeight="1" x14ac:dyDescent="0.4">
      <c r="A224" s="18"/>
      <c r="B224" s="18"/>
      <c r="C224" s="18"/>
      <c r="D224" s="18"/>
      <c r="E224" s="19"/>
      <c r="F224" s="186"/>
      <c r="G224" s="185"/>
      <c r="H224" s="18"/>
      <c r="I224" s="18"/>
      <c r="J224" s="18"/>
      <c r="K224" s="18"/>
      <c r="L224" s="18"/>
      <c r="M224" s="18"/>
      <c r="N224" s="18"/>
      <c r="O224" s="18"/>
      <c r="P224" s="18"/>
      <c r="Q224" s="18"/>
      <c r="R224" s="18"/>
      <c r="S224" s="18"/>
      <c r="T224" s="18"/>
      <c r="U224" s="18"/>
      <c r="V224" s="18"/>
      <c r="W224" s="18"/>
      <c r="X224" s="18"/>
      <c r="Y224" s="18"/>
      <c r="Z224" s="18"/>
    </row>
    <row r="225" spans="1:26" ht="15.75" customHeight="1" x14ac:dyDescent="0.4">
      <c r="A225" s="18"/>
      <c r="B225" s="18"/>
      <c r="C225" s="18"/>
      <c r="D225" s="18"/>
      <c r="E225" s="19"/>
      <c r="F225" s="186"/>
      <c r="G225" s="185"/>
      <c r="H225" s="18"/>
      <c r="I225" s="18"/>
      <c r="J225" s="18"/>
      <c r="K225" s="18"/>
      <c r="L225" s="18"/>
      <c r="M225" s="18"/>
      <c r="N225" s="18"/>
      <c r="O225" s="18"/>
      <c r="P225" s="18"/>
      <c r="Q225" s="18"/>
      <c r="R225" s="18"/>
      <c r="S225" s="18"/>
      <c r="T225" s="18"/>
      <c r="U225" s="18"/>
      <c r="V225" s="18"/>
      <c r="W225" s="18"/>
      <c r="X225" s="18"/>
      <c r="Y225" s="18"/>
      <c r="Z225" s="18"/>
    </row>
    <row r="226" spans="1:26" ht="15.75" customHeight="1" x14ac:dyDescent="0.4">
      <c r="A226" s="18"/>
      <c r="B226" s="18"/>
      <c r="C226" s="18"/>
      <c r="D226" s="18"/>
      <c r="E226" s="19"/>
      <c r="F226" s="186"/>
      <c r="G226" s="185"/>
      <c r="H226" s="18"/>
      <c r="I226" s="18"/>
      <c r="J226" s="18"/>
      <c r="K226" s="18"/>
      <c r="L226" s="18"/>
      <c r="M226" s="18"/>
      <c r="N226" s="18"/>
      <c r="O226" s="18"/>
      <c r="P226" s="18"/>
      <c r="Q226" s="18"/>
      <c r="R226" s="18"/>
      <c r="S226" s="18"/>
      <c r="T226" s="18"/>
      <c r="U226" s="18"/>
      <c r="V226" s="18"/>
      <c r="W226" s="18"/>
      <c r="X226" s="18"/>
      <c r="Y226" s="18"/>
      <c r="Z226" s="18"/>
    </row>
    <row r="227" spans="1:26" ht="15.75" customHeight="1" x14ac:dyDescent="0.4">
      <c r="A227" s="18"/>
      <c r="B227" s="18"/>
      <c r="C227" s="18"/>
      <c r="D227" s="18"/>
      <c r="E227" s="19"/>
      <c r="F227" s="186"/>
      <c r="G227" s="185"/>
      <c r="H227" s="18"/>
      <c r="I227" s="18"/>
      <c r="J227" s="18"/>
      <c r="K227" s="18"/>
      <c r="L227" s="18"/>
      <c r="M227" s="18"/>
      <c r="N227" s="18"/>
      <c r="O227" s="18"/>
      <c r="P227" s="18"/>
      <c r="Q227" s="18"/>
      <c r="R227" s="18"/>
      <c r="S227" s="18"/>
      <c r="T227" s="18"/>
      <c r="U227" s="18"/>
      <c r="V227" s="18"/>
      <c r="W227" s="18"/>
      <c r="X227" s="18"/>
      <c r="Y227" s="18"/>
      <c r="Z227" s="18"/>
    </row>
    <row r="228" spans="1:26" ht="15.75" customHeight="1" x14ac:dyDescent="0.4">
      <c r="A228" s="18"/>
      <c r="B228" s="18"/>
      <c r="C228" s="18"/>
      <c r="D228" s="18"/>
      <c r="E228" s="19"/>
      <c r="F228" s="186"/>
      <c r="G228" s="185"/>
      <c r="H228" s="18"/>
      <c r="I228" s="18"/>
      <c r="J228" s="18"/>
      <c r="K228" s="18"/>
      <c r="L228" s="18"/>
      <c r="M228" s="18"/>
      <c r="N228" s="18"/>
      <c r="O228" s="18"/>
      <c r="P228" s="18"/>
      <c r="Q228" s="18"/>
      <c r="R228" s="18"/>
      <c r="S228" s="18"/>
      <c r="T228" s="18"/>
      <c r="U228" s="18"/>
      <c r="V228" s="18"/>
      <c r="W228" s="18"/>
      <c r="X228" s="18"/>
      <c r="Y228" s="18"/>
      <c r="Z228" s="18"/>
    </row>
    <row r="229" spans="1:26" ht="15.75" customHeight="1" x14ac:dyDescent="0.4">
      <c r="A229" s="18"/>
      <c r="B229" s="18"/>
      <c r="C229" s="18"/>
      <c r="D229" s="18"/>
      <c r="E229" s="19"/>
      <c r="F229" s="186"/>
      <c r="G229" s="185"/>
      <c r="H229" s="18"/>
      <c r="I229" s="18"/>
      <c r="J229" s="18"/>
      <c r="K229" s="18"/>
      <c r="L229" s="18"/>
      <c r="M229" s="18"/>
      <c r="N229" s="18"/>
      <c r="O229" s="18"/>
      <c r="P229" s="18"/>
      <c r="Q229" s="18"/>
      <c r="R229" s="18"/>
      <c r="S229" s="18"/>
      <c r="T229" s="18"/>
      <c r="U229" s="18"/>
      <c r="V229" s="18"/>
      <c r="W229" s="18"/>
      <c r="X229" s="18"/>
      <c r="Y229" s="18"/>
      <c r="Z229" s="18"/>
    </row>
    <row r="230" spans="1:26" ht="15.75" customHeight="1" x14ac:dyDescent="0.4">
      <c r="A230" s="18"/>
      <c r="B230" s="18"/>
      <c r="C230" s="18"/>
      <c r="D230" s="18"/>
      <c r="E230" s="19"/>
      <c r="F230" s="186"/>
      <c r="G230" s="185"/>
      <c r="H230" s="18"/>
      <c r="I230" s="18"/>
      <c r="J230" s="18"/>
      <c r="K230" s="18"/>
      <c r="L230" s="18"/>
      <c r="M230" s="18"/>
      <c r="N230" s="18"/>
      <c r="O230" s="18"/>
      <c r="P230" s="18"/>
      <c r="Q230" s="18"/>
      <c r="R230" s="18"/>
      <c r="S230" s="18"/>
      <c r="T230" s="18"/>
      <c r="U230" s="18"/>
      <c r="V230" s="18"/>
      <c r="W230" s="18"/>
      <c r="X230" s="18"/>
      <c r="Y230" s="18"/>
      <c r="Z230" s="18"/>
    </row>
    <row r="231" spans="1:26" ht="15.75" customHeight="1" x14ac:dyDescent="0.4">
      <c r="A231" s="18"/>
      <c r="B231" s="18"/>
      <c r="C231" s="18"/>
      <c r="D231" s="18"/>
      <c r="E231" s="19"/>
      <c r="F231" s="186"/>
      <c r="G231" s="185"/>
      <c r="H231" s="18"/>
      <c r="I231" s="18"/>
      <c r="J231" s="18"/>
      <c r="K231" s="18"/>
      <c r="L231" s="18"/>
      <c r="M231" s="18"/>
      <c r="N231" s="18"/>
      <c r="O231" s="18"/>
      <c r="P231" s="18"/>
      <c r="Q231" s="18"/>
      <c r="R231" s="18"/>
      <c r="S231" s="18"/>
      <c r="T231" s="18"/>
      <c r="U231" s="18"/>
      <c r="V231" s="18"/>
      <c r="W231" s="18"/>
      <c r="X231" s="18"/>
      <c r="Y231" s="18"/>
      <c r="Z231" s="18"/>
    </row>
    <row r="232" spans="1:26" ht="15.75" customHeight="1" x14ac:dyDescent="0.4">
      <c r="A232" s="18"/>
      <c r="B232" s="18"/>
      <c r="C232" s="18"/>
      <c r="D232" s="18"/>
      <c r="E232" s="19"/>
      <c r="F232" s="186"/>
      <c r="G232" s="185"/>
      <c r="H232" s="18"/>
      <c r="I232" s="18"/>
      <c r="J232" s="18"/>
      <c r="K232" s="18"/>
      <c r="L232" s="18"/>
      <c r="M232" s="18"/>
      <c r="N232" s="18"/>
      <c r="O232" s="18"/>
      <c r="P232" s="18"/>
      <c r="Q232" s="18"/>
      <c r="R232" s="18"/>
      <c r="S232" s="18"/>
      <c r="T232" s="18"/>
      <c r="U232" s="18"/>
      <c r="V232" s="18"/>
      <c r="W232" s="18"/>
      <c r="X232" s="18"/>
      <c r="Y232" s="18"/>
      <c r="Z232" s="18"/>
    </row>
    <row r="233" spans="1:26" ht="15.75" customHeight="1" x14ac:dyDescent="0.4">
      <c r="A233" s="18"/>
      <c r="B233" s="18"/>
      <c r="C233" s="18"/>
      <c r="D233" s="18"/>
      <c r="E233" s="19"/>
      <c r="F233" s="186"/>
      <c r="G233" s="185"/>
      <c r="H233" s="18"/>
      <c r="I233" s="18"/>
      <c r="J233" s="18"/>
      <c r="K233" s="18"/>
      <c r="L233" s="18"/>
      <c r="M233" s="18"/>
      <c r="N233" s="18"/>
      <c r="O233" s="18"/>
      <c r="P233" s="18"/>
      <c r="Q233" s="18"/>
      <c r="R233" s="18"/>
      <c r="S233" s="18"/>
      <c r="T233" s="18"/>
      <c r="U233" s="18"/>
      <c r="V233" s="18"/>
      <c r="W233" s="18"/>
      <c r="X233" s="18"/>
      <c r="Y233" s="18"/>
      <c r="Z233" s="18"/>
    </row>
    <row r="234" spans="1:26" ht="15.75" customHeight="1" x14ac:dyDescent="0.4">
      <c r="A234" s="18"/>
      <c r="B234" s="18"/>
      <c r="C234" s="18"/>
      <c r="D234" s="18"/>
      <c r="E234" s="19"/>
      <c r="F234" s="186"/>
      <c r="G234" s="185"/>
      <c r="H234" s="18"/>
      <c r="I234" s="18"/>
      <c r="J234" s="18"/>
      <c r="K234" s="18"/>
      <c r="L234" s="18"/>
      <c r="M234" s="18"/>
      <c r="N234" s="18"/>
      <c r="O234" s="18"/>
      <c r="P234" s="18"/>
      <c r="Q234" s="18"/>
      <c r="R234" s="18"/>
      <c r="S234" s="18"/>
      <c r="T234" s="18"/>
      <c r="U234" s="18"/>
      <c r="V234" s="18"/>
      <c r="W234" s="18"/>
      <c r="X234" s="18"/>
      <c r="Y234" s="18"/>
      <c r="Z234" s="18"/>
    </row>
    <row r="235" spans="1:26" ht="15.75" customHeight="1" x14ac:dyDescent="0.4">
      <c r="A235" s="18"/>
      <c r="B235" s="18"/>
      <c r="C235" s="18"/>
      <c r="D235" s="18"/>
      <c r="E235" s="19"/>
      <c r="F235" s="186"/>
      <c r="G235" s="185"/>
      <c r="H235" s="18"/>
      <c r="I235" s="18"/>
      <c r="J235" s="18"/>
      <c r="K235" s="18"/>
      <c r="L235" s="18"/>
      <c r="M235" s="18"/>
      <c r="N235" s="18"/>
      <c r="O235" s="18"/>
      <c r="P235" s="18"/>
      <c r="Q235" s="18"/>
      <c r="R235" s="18"/>
      <c r="S235" s="18"/>
      <c r="T235" s="18"/>
      <c r="U235" s="18"/>
      <c r="V235" s="18"/>
      <c r="W235" s="18"/>
      <c r="X235" s="18"/>
      <c r="Y235" s="18"/>
      <c r="Z235" s="18"/>
    </row>
    <row r="236" spans="1:26" ht="15.75" customHeight="1" x14ac:dyDescent="0.4">
      <c r="A236" s="18"/>
      <c r="B236" s="18"/>
      <c r="C236" s="18"/>
      <c r="D236" s="18"/>
      <c r="E236" s="19"/>
      <c r="F236" s="186"/>
      <c r="G236" s="185"/>
      <c r="H236" s="18"/>
      <c r="I236" s="18"/>
      <c r="J236" s="18"/>
      <c r="K236" s="18"/>
      <c r="L236" s="18"/>
      <c r="M236" s="18"/>
      <c r="N236" s="18"/>
      <c r="O236" s="18"/>
      <c r="P236" s="18"/>
      <c r="Q236" s="18"/>
      <c r="R236" s="18"/>
      <c r="S236" s="18"/>
      <c r="T236" s="18"/>
      <c r="U236" s="18"/>
      <c r="V236" s="18"/>
      <c r="W236" s="18"/>
      <c r="X236" s="18"/>
      <c r="Y236" s="18"/>
      <c r="Z236" s="18"/>
    </row>
    <row r="237" spans="1:26" ht="15.75" customHeight="1" x14ac:dyDescent="0.4">
      <c r="A237" s="18"/>
      <c r="B237" s="18"/>
      <c r="C237" s="18"/>
      <c r="D237" s="18"/>
      <c r="E237" s="19"/>
      <c r="F237" s="186"/>
      <c r="G237" s="185"/>
      <c r="H237" s="18"/>
      <c r="I237" s="18"/>
      <c r="J237" s="18"/>
      <c r="K237" s="18"/>
      <c r="L237" s="18"/>
      <c r="M237" s="18"/>
      <c r="N237" s="18"/>
      <c r="O237" s="18"/>
      <c r="P237" s="18"/>
      <c r="Q237" s="18"/>
      <c r="R237" s="18"/>
      <c r="S237" s="18"/>
      <c r="T237" s="18"/>
      <c r="U237" s="18"/>
      <c r="V237" s="18"/>
      <c r="W237" s="18"/>
      <c r="X237" s="18"/>
      <c r="Y237" s="18"/>
      <c r="Z237" s="18"/>
    </row>
    <row r="238" spans="1:26" ht="15.75" customHeight="1" x14ac:dyDescent="0.4">
      <c r="A238" s="18"/>
      <c r="B238" s="18"/>
      <c r="C238" s="18"/>
      <c r="D238" s="18"/>
      <c r="E238" s="19"/>
      <c r="F238" s="186"/>
      <c r="G238" s="185"/>
      <c r="H238" s="18"/>
      <c r="I238" s="18"/>
      <c r="J238" s="18"/>
      <c r="K238" s="18"/>
      <c r="L238" s="18"/>
      <c r="M238" s="18"/>
      <c r="N238" s="18"/>
      <c r="O238" s="18"/>
      <c r="P238" s="18"/>
      <c r="Q238" s="18"/>
      <c r="R238" s="18"/>
      <c r="S238" s="18"/>
      <c r="T238" s="18"/>
      <c r="U238" s="18"/>
      <c r="V238" s="18"/>
      <c r="W238" s="18"/>
      <c r="X238" s="18"/>
      <c r="Y238" s="18"/>
      <c r="Z238" s="18"/>
    </row>
    <row r="239" spans="1:26" ht="15.75" customHeight="1" x14ac:dyDescent="0.4">
      <c r="A239" s="18"/>
      <c r="B239" s="18"/>
      <c r="C239" s="18"/>
      <c r="D239" s="18"/>
      <c r="E239" s="19"/>
      <c r="F239" s="186"/>
      <c r="G239" s="185"/>
      <c r="H239" s="18"/>
      <c r="I239" s="18"/>
      <c r="J239" s="18"/>
      <c r="K239" s="18"/>
      <c r="L239" s="18"/>
      <c r="M239" s="18"/>
      <c r="N239" s="18"/>
      <c r="O239" s="18"/>
      <c r="P239" s="18"/>
      <c r="Q239" s="18"/>
      <c r="R239" s="18"/>
      <c r="S239" s="18"/>
      <c r="T239" s="18"/>
      <c r="U239" s="18"/>
      <c r="V239" s="18"/>
      <c r="W239" s="18"/>
      <c r="X239" s="18"/>
      <c r="Y239" s="18"/>
      <c r="Z239" s="18"/>
    </row>
    <row r="240" spans="1:26" ht="15.75" customHeight="1" x14ac:dyDescent="0.4">
      <c r="A240" s="18"/>
      <c r="B240" s="18"/>
      <c r="C240" s="18"/>
      <c r="D240" s="18"/>
      <c r="E240" s="19"/>
      <c r="F240" s="186"/>
      <c r="G240" s="185"/>
      <c r="H240" s="18"/>
      <c r="I240" s="18"/>
      <c r="J240" s="18"/>
      <c r="K240" s="18"/>
      <c r="L240" s="18"/>
      <c r="M240" s="18"/>
      <c r="N240" s="18"/>
      <c r="O240" s="18"/>
      <c r="P240" s="18"/>
      <c r="Q240" s="18"/>
      <c r="R240" s="18"/>
      <c r="S240" s="18"/>
      <c r="T240" s="18"/>
      <c r="U240" s="18"/>
      <c r="V240" s="18"/>
      <c r="W240" s="18"/>
      <c r="X240" s="18"/>
      <c r="Y240" s="18"/>
      <c r="Z240" s="18"/>
    </row>
    <row r="241" spans="1:26" ht="15.75" customHeight="1" x14ac:dyDescent="0.4">
      <c r="A241" s="18"/>
      <c r="B241" s="18"/>
      <c r="C241" s="18"/>
      <c r="D241" s="18"/>
      <c r="E241" s="19"/>
      <c r="F241" s="186"/>
      <c r="G241" s="185"/>
      <c r="H241" s="18"/>
      <c r="I241" s="18"/>
      <c r="J241" s="18"/>
      <c r="K241" s="18"/>
      <c r="L241" s="18"/>
      <c r="M241" s="18"/>
      <c r="N241" s="18"/>
      <c r="O241" s="18"/>
      <c r="P241" s="18"/>
      <c r="Q241" s="18"/>
      <c r="R241" s="18"/>
      <c r="S241" s="18"/>
      <c r="T241" s="18"/>
      <c r="U241" s="18"/>
      <c r="V241" s="18"/>
      <c r="W241" s="18"/>
      <c r="X241" s="18"/>
      <c r="Y241" s="18"/>
      <c r="Z241" s="18"/>
    </row>
    <row r="242" spans="1:26" ht="15.75" customHeight="1" x14ac:dyDescent="0.4">
      <c r="A242" s="18"/>
      <c r="B242" s="18"/>
      <c r="C242" s="18"/>
      <c r="D242" s="18"/>
      <c r="E242" s="19"/>
      <c r="F242" s="186"/>
      <c r="G242" s="185"/>
      <c r="H242" s="18"/>
      <c r="I242" s="18"/>
      <c r="J242" s="18"/>
      <c r="K242" s="18"/>
      <c r="L242" s="18"/>
      <c r="M242" s="18"/>
      <c r="N242" s="18"/>
      <c r="O242" s="18"/>
      <c r="P242" s="18"/>
      <c r="Q242" s="18"/>
      <c r="R242" s="18"/>
      <c r="S242" s="18"/>
      <c r="T242" s="18"/>
      <c r="U242" s="18"/>
      <c r="V242" s="18"/>
      <c r="W242" s="18"/>
      <c r="X242" s="18"/>
      <c r="Y242" s="18"/>
      <c r="Z242" s="18"/>
    </row>
    <row r="243" spans="1:26" ht="15.75" customHeight="1" x14ac:dyDescent="0.4">
      <c r="A243" s="18"/>
      <c r="B243" s="18"/>
      <c r="C243" s="18"/>
      <c r="D243" s="18"/>
      <c r="E243" s="19"/>
      <c r="F243" s="186"/>
      <c r="G243" s="185"/>
      <c r="H243" s="18"/>
      <c r="I243" s="18"/>
      <c r="J243" s="18"/>
      <c r="K243" s="18"/>
      <c r="L243" s="18"/>
      <c r="M243" s="18"/>
      <c r="N243" s="18"/>
      <c r="O243" s="18"/>
      <c r="P243" s="18"/>
      <c r="Q243" s="18"/>
      <c r="R243" s="18"/>
      <c r="S243" s="18"/>
      <c r="T243" s="18"/>
      <c r="U243" s="18"/>
      <c r="V243" s="18"/>
      <c r="W243" s="18"/>
      <c r="X243" s="18"/>
      <c r="Y243" s="18"/>
      <c r="Z243" s="18"/>
    </row>
    <row r="244" spans="1:26" ht="15.75" customHeight="1" x14ac:dyDescent="0.4">
      <c r="A244" s="18"/>
      <c r="B244" s="18"/>
      <c r="C244" s="18"/>
      <c r="D244" s="18"/>
      <c r="E244" s="19"/>
      <c r="F244" s="186"/>
      <c r="G244" s="185"/>
      <c r="H244" s="18"/>
      <c r="I244" s="18"/>
      <c r="J244" s="18"/>
      <c r="K244" s="18"/>
      <c r="L244" s="18"/>
      <c r="M244" s="18"/>
      <c r="N244" s="18"/>
      <c r="O244" s="18"/>
      <c r="P244" s="18"/>
      <c r="Q244" s="18"/>
      <c r="R244" s="18"/>
      <c r="S244" s="18"/>
      <c r="T244" s="18"/>
      <c r="U244" s="18"/>
      <c r="V244" s="18"/>
      <c r="W244" s="18"/>
      <c r="X244" s="18"/>
      <c r="Y244" s="18"/>
      <c r="Z244" s="18"/>
    </row>
    <row r="245" spans="1:26" ht="15.75" customHeight="1" x14ac:dyDescent="0.4">
      <c r="A245" s="18"/>
      <c r="B245" s="18"/>
      <c r="C245" s="18"/>
      <c r="D245" s="18"/>
      <c r="E245" s="19"/>
      <c r="F245" s="186"/>
      <c r="G245" s="185"/>
      <c r="H245" s="18"/>
      <c r="I245" s="18"/>
      <c r="J245" s="18"/>
      <c r="K245" s="18"/>
      <c r="L245" s="18"/>
      <c r="M245" s="18"/>
      <c r="N245" s="18"/>
      <c r="O245" s="18"/>
      <c r="P245" s="18"/>
      <c r="Q245" s="18"/>
      <c r="R245" s="18"/>
      <c r="S245" s="18"/>
      <c r="T245" s="18"/>
      <c r="U245" s="18"/>
      <c r="V245" s="18"/>
      <c r="W245" s="18"/>
      <c r="X245" s="18"/>
      <c r="Y245" s="18"/>
      <c r="Z245" s="18"/>
    </row>
    <row r="246" spans="1:26" ht="15.75" customHeight="1" x14ac:dyDescent="0.4">
      <c r="A246" s="18"/>
      <c r="B246" s="18"/>
      <c r="C246" s="18"/>
      <c r="D246" s="18"/>
      <c r="E246" s="19"/>
      <c r="F246" s="186"/>
      <c r="G246" s="185"/>
      <c r="H246" s="18"/>
      <c r="I246" s="18"/>
      <c r="J246" s="18"/>
      <c r="K246" s="18"/>
      <c r="L246" s="18"/>
      <c r="M246" s="18"/>
      <c r="N246" s="18"/>
      <c r="O246" s="18"/>
      <c r="P246" s="18"/>
      <c r="Q246" s="18"/>
      <c r="R246" s="18"/>
      <c r="S246" s="18"/>
      <c r="T246" s="18"/>
      <c r="U246" s="18"/>
      <c r="V246" s="18"/>
      <c r="W246" s="18"/>
      <c r="X246" s="18"/>
      <c r="Y246" s="18"/>
      <c r="Z246" s="18"/>
    </row>
    <row r="247" spans="1:26" ht="15.75" customHeight="1" x14ac:dyDescent="0.4">
      <c r="A247" s="18"/>
      <c r="B247" s="18"/>
      <c r="C247" s="18"/>
      <c r="D247" s="18"/>
      <c r="E247" s="19"/>
      <c r="F247" s="186"/>
      <c r="G247" s="185"/>
      <c r="H247" s="18"/>
      <c r="I247" s="18"/>
      <c r="J247" s="18"/>
      <c r="K247" s="18"/>
      <c r="L247" s="18"/>
      <c r="M247" s="18"/>
      <c r="N247" s="18"/>
      <c r="O247" s="18"/>
      <c r="P247" s="18"/>
      <c r="Q247" s="18"/>
      <c r="R247" s="18"/>
      <c r="S247" s="18"/>
      <c r="T247" s="18"/>
      <c r="U247" s="18"/>
      <c r="V247" s="18"/>
      <c r="W247" s="18"/>
      <c r="X247" s="18"/>
      <c r="Y247" s="18"/>
      <c r="Z247" s="18"/>
    </row>
    <row r="248" spans="1:26" ht="15.75" customHeight="1" x14ac:dyDescent="0.4">
      <c r="A248" s="18"/>
      <c r="B248" s="18"/>
      <c r="C248" s="18"/>
      <c r="D248" s="18"/>
      <c r="E248" s="19"/>
      <c r="F248" s="186"/>
      <c r="G248" s="185"/>
      <c r="H248" s="18"/>
      <c r="I248" s="18"/>
      <c r="J248" s="18"/>
      <c r="K248" s="18"/>
      <c r="L248" s="18"/>
      <c r="M248" s="18"/>
      <c r="N248" s="18"/>
      <c r="O248" s="18"/>
      <c r="P248" s="18"/>
      <c r="Q248" s="18"/>
      <c r="R248" s="18"/>
      <c r="S248" s="18"/>
      <c r="T248" s="18"/>
      <c r="U248" s="18"/>
      <c r="V248" s="18"/>
      <c r="W248" s="18"/>
      <c r="X248" s="18"/>
      <c r="Y248" s="18"/>
      <c r="Z248" s="18"/>
    </row>
    <row r="249" spans="1:26" ht="15.75" customHeight="1" x14ac:dyDescent="0.4">
      <c r="A249" s="18"/>
      <c r="B249" s="18"/>
      <c r="C249" s="18"/>
      <c r="D249" s="18"/>
      <c r="E249" s="19"/>
      <c r="F249" s="186"/>
      <c r="G249" s="185"/>
      <c r="H249" s="18"/>
      <c r="I249" s="18"/>
      <c r="J249" s="18"/>
      <c r="K249" s="18"/>
      <c r="L249" s="18"/>
      <c r="M249" s="18"/>
      <c r="N249" s="18"/>
      <c r="O249" s="18"/>
      <c r="P249" s="18"/>
      <c r="Q249" s="18"/>
      <c r="R249" s="18"/>
      <c r="S249" s="18"/>
      <c r="T249" s="18"/>
      <c r="U249" s="18"/>
      <c r="V249" s="18"/>
      <c r="W249" s="18"/>
      <c r="X249" s="18"/>
      <c r="Y249" s="18"/>
      <c r="Z249" s="18"/>
    </row>
    <row r="250" spans="1:26" ht="15.75" customHeight="1" x14ac:dyDescent="0.4">
      <c r="A250" s="18"/>
      <c r="B250" s="18"/>
      <c r="C250" s="18"/>
      <c r="D250" s="18"/>
      <c r="E250" s="19"/>
      <c r="F250" s="186"/>
      <c r="G250" s="185"/>
      <c r="H250" s="18"/>
      <c r="I250" s="18"/>
      <c r="J250" s="18"/>
      <c r="K250" s="18"/>
      <c r="L250" s="18"/>
      <c r="M250" s="18"/>
      <c r="N250" s="18"/>
      <c r="O250" s="18"/>
      <c r="P250" s="18"/>
      <c r="Q250" s="18"/>
      <c r="R250" s="18"/>
      <c r="S250" s="18"/>
      <c r="T250" s="18"/>
      <c r="U250" s="18"/>
      <c r="V250" s="18"/>
      <c r="W250" s="18"/>
      <c r="X250" s="18"/>
      <c r="Y250" s="18"/>
      <c r="Z250" s="18"/>
    </row>
    <row r="251" spans="1:26" ht="15.75" customHeight="1" x14ac:dyDescent="0.4">
      <c r="A251" s="18"/>
      <c r="B251" s="18"/>
      <c r="C251" s="18"/>
      <c r="D251" s="18"/>
      <c r="E251" s="19"/>
      <c r="F251" s="186"/>
      <c r="G251" s="185"/>
      <c r="H251" s="18"/>
      <c r="I251" s="18"/>
      <c r="J251" s="18"/>
      <c r="K251" s="18"/>
      <c r="L251" s="18"/>
      <c r="M251" s="18"/>
      <c r="N251" s="18"/>
      <c r="O251" s="18"/>
      <c r="P251" s="18"/>
      <c r="Q251" s="18"/>
      <c r="R251" s="18"/>
      <c r="S251" s="18"/>
      <c r="T251" s="18"/>
      <c r="U251" s="18"/>
      <c r="V251" s="18"/>
      <c r="W251" s="18"/>
      <c r="X251" s="18"/>
      <c r="Y251" s="18"/>
      <c r="Z251" s="18"/>
    </row>
    <row r="252" spans="1:26" ht="15.75" customHeight="1" x14ac:dyDescent="0.4">
      <c r="A252" s="18"/>
      <c r="B252" s="18"/>
      <c r="C252" s="18"/>
      <c r="D252" s="18"/>
      <c r="E252" s="19"/>
      <c r="F252" s="186"/>
      <c r="G252" s="185"/>
      <c r="H252" s="18"/>
      <c r="I252" s="18"/>
      <c r="J252" s="18"/>
      <c r="K252" s="18"/>
      <c r="L252" s="18"/>
      <c r="M252" s="18"/>
      <c r="N252" s="18"/>
      <c r="O252" s="18"/>
      <c r="P252" s="18"/>
      <c r="Q252" s="18"/>
      <c r="R252" s="18"/>
      <c r="S252" s="18"/>
      <c r="T252" s="18"/>
      <c r="U252" s="18"/>
      <c r="V252" s="18"/>
      <c r="W252" s="18"/>
      <c r="X252" s="18"/>
      <c r="Y252" s="18"/>
      <c r="Z252" s="18"/>
    </row>
    <row r="253" spans="1:26" ht="15.75" customHeight="1" x14ac:dyDescent="0.4">
      <c r="A253" s="18"/>
      <c r="B253" s="18"/>
      <c r="C253" s="18"/>
      <c r="D253" s="18"/>
      <c r="E253" s="19"/>
      <c r="F253" s="186"/>
      <c r="G253" s="185"/>
      <c r="H253" s="18"/>
      <c r="I253" s="18"/>
      <c r="J253" s="18"/>
      <c r="K253" s="18"/>
      <c r="L253" s="18"/>
      <c r="M253" s="18"/>
      <c r="N253" s="18"/>
      <c r="O253" s="18"/>
      <c r="P253" s="18"/>
      <c r="Q253" s="18"/>
      <c r="R253" s="18"/>
      <c r="S253" s="18"/>
      <c r="T253" s="18"/>
      <c r="U253" s="18"/>
      <c r="V253" s="18"/>
      <c r="W253" s="18"/>
      <c r="X253" s="18"/>
      <c r="Y253" s="18"/>
      <c r="Z253" s="18"/>
    </row>
    <row r="254" spans="1:26" ht="15.75" customHeight="1" x14ac:dyDescent="0.4">
      <c r="A254" s="18"/>
      <c r="B254" s="18"/>
      <c r="C254" s="18"/>
      <c r="D254" s="18"/>
      <c r="E254" s="19"/>
      <c r="F254" s="186"/>
      <c r="G254" s="185"/>
      <c r="H254" s="18"/>
      <c r="I254" s="18"/>
      <c r="J254" s="18"/>
      <c r="K254" s="18"/>
      <c r="L254" s="18"/>
      <c r="M254" s="18"/>
      <c r="N254" s="18"/>
      <c r="O254" s="18"/>
      <c r="P254" s="18"/>
      <c r="Q254" s="18"/>
      <c r="R254" s="18"/>
      <c r="S254" s="18"/>
      <c r="T254" s="18"/>
      <c r="U254" s="18"/>
      <c r="V254" s="18"/>
      <c r="W254" s="18"/>
      <c r="X254" s="18"/>
      <c r="Y254" s="18"/>
      <c r="Z254" s="18"/>
    </row>
    <row r="255" spans="1:26" ht="15.75" customHeight="1" x14ac:dyDescent="0.4">
      <c r="A255" s="18"/>
      <c r="B255" s="18"/>
      <c r="C255" s="18"/>
      <c r="D255" s="18"/>
      <c r="E255" s="19"/>
      <c r="F255" s="186"/>
      <c r="G255" s="185"/>
      <c r="H255" s="18"/>
      <c r="I255" s="18"/>
      <c r="J255" s="18"/>
      <c r="K255" s="18"/>
      <c r="L255" s="18"/>
      <c r="M255" s="18"/>
      <c r="N255" s="18"/>
      <c r="O255" s="18"/>
      <c r="P255" s="18"/>
      <c r="Q255" s="18"/>
      <c r="R255" s="18"/>
      <c r="S255" s="18"/>
      <c r="T255" s="18"/>
      <c r="U255" s="18"/>
      <c r="V255" s="18"/>
      <c r="W255" s="18"/>
      <c r="X255" s="18"/>
      <c r="Y255" s="18"/>
      <c r="Z255" s="18"/>
    </row>
    <row r="256" spans="1:26" ht="15.75" customHeight="1" x14ac:dyDescent="0.4">
      <c r="A256" s="18"/>
      <c r="B256" s="18"/>
      <c r="C256" s="18"/>
      <c r="D256" s="18"/>
      <c r="E256" s="19"/>
      <c r="F256" s="186"/>
      <c r="G256" s="185"/>
      <c r="H256" s="18"/>
      <c r="I256" s="18"/>
      <c r="J256" s="18"/>
      <c r="K256" s="18"/>
      <c r="L256" s="18"/>
      <c r="M256" s="18"/>
      <c r="N256" s="18"/>
      <c r="O256" s="18"/>
      <c r="P256" s="18"/>
      <c r="Q256" s="18"/>
      <c r="R256" s="18"/>
      <c r="S256" s="18"/>
      <c r="T256" s="18"/>
      <c r="U256" s="18"/>
      <c r="V256" s="18"/>
      <c r="W256" s="18"/>
      <c r="X256" s="18"/>
      <c r="Y256" s="18"/>
      <c r="Z256" s="18"/>
    </row>
    <row r="257" spans="1:26" ht="15.75" customHeight="1" x14ac:dyDescent="0.4">
      <c r="A257" s="18"/>
      <c r="B257" s="18"/>
      <c r="C257" s="18"/>
      <c r="D257" s="18"/>
      <c r="E257" s="19"/>
      <c r="F257" s="186"/>
      <c r="G257" s="185"/>
      <c r="H257" s="18"/>
      <c r="I257" s="18"/>
      <c r="J257" s="18"/>
      <c r="K257" s="18"/>
      <c r="L257" s="18"/>
      <c r="M257" s="18"/>
      <c r="N257" s="18"/>
      <c r="O257" s="18"/>
      <c r="P257" s="18"/>
      <c r="Q257" s="18"/>
      <c r="R257" s="18"/>
      <c r="S257" s="18"/>
      <c r="T257" s="18"/>
      <c r="U257" s="18"/>
      <c r="V257" s="18"/>
      <c r="W257" s="18"/>
      <c r="X257" s="18"/>
      <c r="Y257" s="18"/>
      <c r="Z257" s="18"/>
    </row>
    <row r="258" spans="1:26" ht="15.75" customHeight="1" x14ac:dyDescent="0.4">
      <c r="A258" s="18"/>
      <c r="B258" s="18"/>
      <c r="C258" s="18"/>
      <c r="D258" s="18"/>
      <c r="E258" s="19"/>
      <c r="F258" s="186"/>
      <c r="G258" s="185"/>
      <c r="H258" s="18"/>
      <c r="I258" s="18"/>
      <c r="J258" s="18"/>
      <c r="K258" s="18"/>
      <c r="L258" s="18"/>
      <c r="M258" s="18"/>
      <c r="N258" s="18"/>
      <c r="O258" s="18"/>
      <c r="P258" s="18"/>
      <c r="Q258" s="18"/>
      <c r="R258" s="18"/>
      <c r="S258" s="18"/>
      <c r="T258" s="18"/>
      <c r="U258" s="18"/>
      <c r="V258" s="18"/>
      <c r="W258" s="18"/>
      <c r="X258" s="18"/>
      <c r="Y258" s="18"/>
      <c r="Z258" s="18"/>
    </row>
    <row r="259" spans="1:26" ht="15.75" customHeight="1" x14ac:dyDescent="0.4">
      <c r="A259" s="18"/>
      <c r="B259" s="18"/>
      <c r="C259" s="18"/>
      <c r="D259" s="18"/>
      <c r="E259" s="19"/>
      <c r="F259" s="186"/>
      <c r="G259" s="185"/>
      <c r="H259" s="18"/>
      <c r="I259" s="18"/>
      <c r="J259" s="18"/>
      <c r="K259" s="18"/>
      <c r="L259" s="18"/>
      <c r="M259" s="18"/>
      <c r="N259" s="18"/>
      <c r="O259" s="18"/>
      <c r="P259" s="18"/>
      <c r="Q259" s="18"/>
      <c r="R259" s="18"/>
      <c r="S259" s="18"/>
      <c r="T259" s="18"/>
      <c r="U259" s="18"/>
      <c r="V259" s="18"/>
      <c r="W259" s="18"/>
      <c r="X259" s="18"/>
      <c r="Y259" s="18"/>
      <c r="Z259" s="18"/>
    </row>
    <row r="260" spans="1:26" ht="15.75" customHeight="1" x14ac:dyDescent="0.4">
      <c r="A260" s="18"/>
      <c r="B260" s="18"/>
      <c r="C260" s="18"/>
      <c r="D260" s="18"/>
      <c r="E260" s="19"/>
      <c r="F260" s="186"/>
      <c r="G260" s="185"/>
      <c r="H260" s="18"/>
      <c r="I260" s="18"/>
      <c r="J260" s="18"/>
      <c r="K260" s="18"/>
      <c r="L260" s="18"/>
      <c r="M260" s="18"/>
      <c r="N260" s="18"/>
      <c r="O260" s="18"/>
      <c r="P260" s="18"/>
      <c r="Q260" s="18"/>
      <c r="R260" s="18"/>
      <c r="S260" s="18"/>
      <c r="T260" s="18"/>
      <c r="U260" s="18"/>
      <c r="V260" s="18"/>
      <c r="W260" s="18"/>
      <c r="X260" s="18"/>
      <c r="Y260" s="18"/>
      <c r="Z260" s="18"/>
    </row>
    <row r="261" spans="1:26" ht="15.75" customHeight="1" x14ac:dyDescent="0.4">
      <c r="A261" s="18"/>
      <c r="B261" s="18"/>
      <c r="C261" s="18"/>
      <c r="D261" s="18"/>
      <c r="E261" s="19"/>
      <c r="F261" s="186"/>
      <c r="G261" s="185"/>
      <c r="H261" s="18"/>
      <c r="I261" s="18"/>
      <c r="J261" s="18"/>
      <c r="K261" s="18"/>
      <c r="L261" s="18"/>
      <c r="M261" s="18"/>
      <c r="N261" s="18"/>
      <c r="O261" s="18"/>
      <c r="P261" s="18"/>
      <c r="Q261" s="18"/>
      <c r="R261" s="18"/>
      <c r="S261" s="18"/>
      <c r="T261" s="18"/>
      <c r="U261" s="18"/>
      <c r="V261" s="18"/>
      <c r="W261" s="18"/>
      <c r="X261" s="18"/>
      <c r="Y261" s="18"/>
      <c r="Z261" s="18"/>
    </row>
    <row r="262" spans="1:26" ht="15.75" customHeight="1" x14ac:dyDescent="0.4">
      <c r="A262" s="18"/>
      <c r="B262" s="18"/>
      <c r="C262" s="18"/>
      <c r="D262" s="18"/>
      <c r="E262" s="19"/>
      <c r="F262" s="186"/>
      <c r="G262" s="185"/>
      <c r="H262" s="18"/>
      <c r="I262" s="18"/>
      <c r="J262" s="18"/>
      <c r="K262" s="18"/>
      <c r="L262" s="18"/>
      <c r="M262" s="18"/>
      <c r="N262" s="18"/>
      <c r="O262" s="18"/>
      <c r="P262" s="18"/>
      <c r="Q262" s="18"/>
      <c r="R262" s="18"/>
      <c r="S262" s="18"/>
      <c r="T262" s="18"/>
      <c r="U262" s="18"/>
      <c r="V262" s="18"/>
      <c r="W262" s="18"/>
      <c r="X262" s="18"/>
      <c r="Y262" s="18"/>
      <c r="Z262" s="18"/>
    </row>
    <row r="263" spans="1:26" ht="15.75" customHeight="1" x14ac:dyDescent="0.4">
      <c r="A263" s="18"/>
      <c r="B263" s="18"/>
      <c r="C263" s="18"/>
      <c r="D263" s="18"/>
      <c r="E263" s="19"/>
      <c r="F263" s="186"/>
      <c r="G263" s="185"/>
      <c r="H263" s="18"/>
      <c r="I263" s="18"/>
      <c r="J263" s="18"/>
      <c r="K263" s="18"/>
      <c r="L263" s="18"/>
      <c r="M263" s="18"/>
      <c r="N263" s="18"/>
      <c r="O263" s="18"/>
      <c r="P263" s="18"/>
      <c r="Q263" s="18"/>
      <c r="R263" s="18"/>
      <c r="S263" s="18"/>
      <c r="T263" s="18"/>
      <c r="U263" s="18"/>
      <c r="V263" s="18"/>
      <c r="W263" s="18"/>
      <c r="X263" s="18"/>
      <c r="Y263" s="18"/>
      <c r="Z263" s="18"/>
    </row>
    <row r="264" spans="1:26" ht="15.75" customHeight="1" x14ac:dyDescent="0.4">
      <c r="A264" s="18"/>
      <c r="B264" s="18"/>
      <c r="C264" s="18"/>
      <c r="D264" s="18"/>
      <c r="E264" s="19"/>
      <c r="F264" s="186"/>
      <c r="G264" s="185"/>
      <c r="H264" s="18"/>
      <c r="I264" s="18"/>
      <c r="J264" s="18"/>
      <c r="K264" s="18"/>
      <c r="L264" s="18"/>
      <c r="M264" s="18"/>
      <c r="N264" s="18"/>
      <c r="O264" s="18"/>
      <c r="P264" s="18"/>
      <c r="Q264" s="18"/>
      <c r="R264" s="18"/>
      <c r="S264" s="18"/>
      <c r="T264" s="18"/>
      <c r="U264" s="18"/>
      <c r="V264" s="18"/>
      <c r="W264" s="18"/>
      <c r="X264" s="18"/>
      <c r="Y264" s="18"/>
      <c r="Z264" s="18"/>
    </row>
    <row r="265" spans="1:26" ht="15.75" customHeight="1" x14ac:dyDescent="0.4">
      <c r="A265" s="18"/>
      <c r="B265" s="18"/>
      <c r="C265" s="18"/>
      <c r="D265" s="18"/>
      <c r="E265" s="19"/>
      <c r="F265" s="186"/>
      <c r="G265" s="185"/>
      <c r="H265" s="18"/>
      <c r="I265" s="18"/>
      <c r="J265" s="18"/>
      <c r="K265" s="18"/>
      <c r="L265" s="18"/>
      <c r="M265" s="18"/>
      <c r="N265" s="18"/>
      <c r="O265" s="18"/>
      <c r="P265" s="18"/>
      <c r="Q265" s="18"/>
      <c r="R265" s="18"/>
      <c r="S265" s="18"/>
      <c r="T265" s="18"/>
      <c r="U265" s="18"/>
      <c r="V265" s="18"/>
      <c r="W265" s="18"/>
      <c r="X265" s="18"/>
      <c r="Y265" s="18"/>
      <c r="Z265" s="18"/>
    </row>
    <row r="266" spans="1:26" ht="15.75" customHeight="1" x14ac:dyDescent="0.4">
      <c r="A266" s="18"/>
      <c r="B266" s="18"/>
      <c r="C266" s="18"/>
      <c r="D266" s="18"/>
      <c r="E266" s="19"/>
      <c r="F266" s="186"/>
      <c r="G266" s="185"/>
      <c r="H266" s="18"/>
      <c r="I266" s="18"/>
      <c r="J266" s="18"/>
      <c r="K266" s="18"/>
      <c r="L266" s="18"/>
      <c r="M266" s="18"/>
      <c r="N266" s="18"/>
      <c r="O266" s="18"/>
      <c r="P266" s="18"/>
      <c r="Q266" s="18"/>
      <c r="R266" s="18"/>
      <c r="S266" s="18"/>
      <c r="T266" s="18"/>
      <c r="U266" s="18"/>
      <c r="V266" s="18"/>
      <c r="W266" s="18"/>
      <c r="X266" s="18"/>
      <c r="Y266" s="18"/>
      <c r="Z266" s="18"/>
    </row>
    <row r="267" spans="1:26" ht="15.75" customHeight="1" x14ac:dyDescent="0.4">
      <c r="A267" s="18"/>
      <c r="B267" s="18"/>
      <c r="C267" s="18"/>
      <c r="D267" s="18"/>
      <c r="E267" s="19"/>
      <c r="F267" s="186"/>
      <c r="G267" s="185"/>
      <c r="H267" s="18"/>
      <c r="I267" s="18"/>
      <c r="J267" s="18"/>
      <c r="K267" s="18"/>
      <c r="L267" s="18"/>
      <c r="M267" s="18"/>
      <c r="N267" s="18"/>
      <c r="O267" s="18"/>
      <c r="P267" s="18"/>
      <c r="Q267" s="18"/>
      <c r="R267" s="18"/>
      <c r="S267" s="18"/>
      <c r="T267" s="18"/>
      <c r="U267" s="18"/>
      <c r="V267" s="18"/>
      <c r="W267" s="18"/>
      <c r="X267" s="18"/>
      <c r="Y267" s="18"/>
      <c r="Z267" s="18"/>
    </row>
    <row r="268" spans="1:26" ht="15.75" customHeight="1" x14ac:dyDescent="0.4">
      <c r="A268" s="18"/>
      <c r="B268" s="18"/>
      <c r="C268" s="18"/>
      <c r="D268" s="18"/>
      <c r="E268" s="19"/>
      <c r="F268" s="186"/>
      <c r="G268" s="185"/>
      <c r="H268" s="18"/>
      <c r="I268" s="18"/>
      <c r="J268" s="18"/>
      <c r="K268" s="18"/>
      <c r="L268" s="18"/>
      <c r="M268" s="18"/>
      <c r="N268" s="18"/>
      <c r="O268" s="18"/>
      <c r="P268" s="18"/>
      <c r="Q268" s="18"/>
      <c r="R268" s="18"/>
      <c r="S268" s="18"/>
      <c r="T268" s="18"/>
      <c r="U268" s="18"/>
      <c r="V268" s="18"/>
      <c r="W268" s="18"/>
      <c r="X268" s="18"/>
      <c r="Y268" s="18"/>
      <c r="Z268" s="18"/>
    </row>
    <row r="269" spans="1:26" ht="15.75" customHeight="1" x14ac:dyDescent="0.4">
      <c r="A269" s="18"/>
      <c r="B269" s="18"/>
      <c r="C269" s="18"/>
      <c r="D269" s="18"/>
      <c r="E269" s="19"/>
      <c r="F269" s="186"/>
      <c r="G269" s="185"/>
      <c r="H269" s="18"/>
      <c r="I269" s="18"/>
      <c r="J269" s="18"/>
      <c r="K269" s="18"/>
      <c r="L269" s="18"/>
      <c r="M269" s="18"/>
      <c r="N269" s="18"/>
      <c r="O269" s="18"/>
      <c r="P269" s="18"/>
      <c r="Q269" s="18"/>
      <c r="R269" s="18"/>
      <c r="S269" s="18"/>
      <c r="T269" s="18"/>
      <c r="U269" s="18"/>
      <c r="V269" s="18"/>
      <c r="W269" s="18"/>
      <c r="X269" s="18"/>
      <c r="Y269" s="18"/>
      <c r="Z269" s="18"/>
    </row>
    <row r="270" spans="1:26" ht="15.75" customHeight="1" x14ac:dyDescent="0.4">
      <c r="A270" s="18"/>
      <c r="B270" s="18"/>
      <c r="C270" s="18"/>
      <c r="D270" s="18"/>
      <c r="E270" s="19"/>
      <c r="F270" s="186"/>
      <c r="G270" s="185"/>
      <c r="H270" s="18"/>
      <c r="I270" s="18"/>
      <c r="J270" s="18"/>
      <c r="K270" s="18"/>
      <c r="L270" s="18"/>
      <c r="M270" s="18"/>
      <c r="N270" s="18"/>
      <c r="O270" s="18"/>
      <c r="P270" s="18"/>
      <c r="Q270" s="18"/>
      <c r="R270" s="18"/>
      <c r="S270" s="18"/>
      <c r="T270" s="18"/>
      <c r="U270" s="18"/>
      <c r="V270" s="18"/>
      <c r="W270" s="18"/>
      <c r="X270" s="18"/>
      <c r="Y270" s="18"/>
      <c r="Z270" s="18"/>
    </row>
    <row r="271" spans="1:26" ht="15.75" customHeight="1" x14ac:dyDescent="0.4">
      <c r="A271" s="18"/>
      <c r="B271" s="18"/>
      <c r="C271" s="18"/>
      <c r="D271" s="18"/>
      <c r="E271" s="19"/>
      <c r="F271" s="186"/>
      <c r="G271" s="185"/>
      <c r="H271" s="18"/>
      <c r="I271" s="18"/>
      <c r="J271" s="18"/>
      <c r="K271" s="18"/>
      <c r="L271" s="18"/>
      <c r="M271" s="18"/>
      <c r="N271" s="18"/>
      <c r="O271" s="18"/>
      <c r="P271" s="18"/>
      <c r="Q271" s="18"/>
      <c r="R271" s="18"/>
      <c r="S271" s="18"/>
      <c r="T271" s="18"/>
      <c r="U271" s="18"/>
      <c r="V271" s="18"/>
      <c r="W271" s="18"/>
      <c r="X271" s="18"/>
      <c r="Y271" s="18"/>
      <c r="Z271" s="18"/>
    </row>
    <row r="272" spans="1:26" ht="15.75" customHeight="1" x14ac:dyDescent="0.4">
      <c r="A272" s="18"/>
      <c r="B272" s="18"/>
      <c r="C272" s="18"/>
      <c r="D272" s="18"/>
      <c r="E272" s="19"/>
      <c r="F272" s="186"/>
      <c r="G272" s="185"/>
      <c r="H272" s="18"/>
      <c r="I272" s="18"/>
      <c r="J272" s="18"/>
      <c r="K272" s="18"/>
      <c r="L272" s="18"/>
      <c r="M272" s="18"/>
      <c r="N272" s="18"/>
      <c r="O272" s="18"/>
      <c r="P272" s="18"/>
      <c r="Q272" s="18"/>
      <c r="R272" s="18"/>
      <c r="S272" s="18"/>
      <c r="T272" s="18"/>
      <c r="U272" s="18"/>
      <c r="V272" s="18"/>
      <c r="W272" s="18"/>
      <c r="X272" s="18"/>
      <c r="Y272" s="18"/>
      <c r="Z272" s="18"/>
    </row>
    <row r="273" spans="1:26" ht="15.75" customHeight="1" x14ac:dyDescent="0.4">
      <c r="A273" s="18"/>
      <c r="B273" s="18"/>
      <c r="C273" s="18"/>
      <c r="D273" s="18"/>
      <c r="E273" s="19"/>
      <c r="F273" s="186"/>
      <c r="G273" s="185"/>
      <c r="H273" s="18"/>
      <c r="I273" s="18"/>
      <c r="J273" s="18"/>
      <c r="K273" s="18"/>
      <c r="L273" s="18"/>
      <c r="M273" s="18"/>
      <c r="N273" s="18"/>
      <c r="O273" s="18"/>
      <c r="P273" s="18"/>
      <c r="Q273" s="18"/>
      <c r="R273" s="18"/>
      <c r="S273" s="18"/>
      <c r="T273" s="18"/>
      <c r="U273" s="18"/>
      <c r="V273" s="18"/>
      <c r="W273" s="18"/>
      <c r="X273" s="18"/>
      <c r="Y273" s="18"/>
      <c r="Z273" s="18"/>
    </row>
    <row r="274" spans="1:26" ht="15.75" customHeight="1" x14ac:dyDescent="0.4">
      <c r="A274" s="18"/>
      <c r="B274" s="18"/>
      <c r="C274" s="18"/>
      <c r="D274" s="18"/>
      <c r="E274" s="19"/>
      <c r="F274" s="186"/>
      <c r="G274" s="185"/>
      <c r="H274" s="18"/>
      <c r="I274" s="18"/>
      <c r="J274" s="18"/>
      <c r="K274" s="18"/>
      <c r="L274" s="18"/>
      <c r="M274" s="18"/>
      <c r="N274" s="18"/>
      <c r="O274" s="18"/>
      <c r="P274" s="18"/>
      <c r="Q274" s="18"/>
      <c r="R274" s="18"/>
      <c r="S274" s="18"/>
      <c r="T274" s="18"/>
      <c r="U274" s="18"/>
      <c r="V274" s="18"/>
      <c r="W274" s="18"/>
      <c r="X274" s="18"/>
      <c r="Y274" s="18"/>
      <c r="Z274" s="18"/>
    </row>
    <row r="275" spans="1:26" ht="15.75" customHeight="1" x14ac:dyDescent="0.4">
      <c r="A275" s="18"/>
      <c r="B275" s="18"/>
      <c r="C275" s="18"/>
      <c r="D275" s="18"/>
      <c r="E275" s="19"/>
      <c r="F275" s="186"/>
      <c r="G275" s="185"/>
      <c r="H275" s="18"/>
      <c r="I275" s="18"/>
      <c r="J275" s="18"/>
      <c r="K275" s="18"/>
      <c r="L275" s="18"/>
      <c r="M275" s="18"/>
      <c r="N275" s="18"/>
      <c r="O275" s="18"/>
      <c r="P275" s="18"/>
      <c r="Q275" s="18"/>
      <c r="R275" s="18"/>
      <c r="S275" s="18"/>
      <c r="T275" s="18"/>
      <c r="U275" s="18"/>
      <c r="V275" s="18"/>
      <c r="W275" s="18"/>
      <c r="X275" s="18"/>
      <c r="Y275" s="18"/>
      <c r="Z275" s="18"/>
    </row>
    <row r="276" spans="1:26" ht="15.75" customHeight="1" x14ac:dyDescent="0.4">
      <c r="A276" s="18"/>
      <c r="B276" s="18"/>
      <c r="C276" s="18"/>
      <c r="D276" s="18"/>
      <c r="E276" s="19"/>
      <c r="F276" s="186"/>
      <c r="G276" s="185"/>
      <c r="H276" s="18"/>
      <c r="I276" s="18"/>
      <c r="J276" s="18"/>
      <c r="K276" s="18"/>
      <c r="L276" s="18"/>
      <c r="M276" s="18"/>
      <c r="N276" s="18"/>
      <c r="O276" s="18"/>
      <c r="P276" s="18"/>
      <c r="Q276" s="18"/>
      <c r="R276" s="18"/>
      <c r="S276" s="18"/>
      <c r="T276" s="18"/>
      <c r="U276" s="18"/>
      <c r="V276" s="18"/>
      <c r="W276" s="18"/>
      <c r="X276" s="18"/>
      <c r="Y276" s="18"/>
      <c r="Z276" s="18"/>
    </row>
    <row r="277" spans="1:26" ht="15.75" customHeight="1" x14ac:dyDescent="0.4">
      <c r="A277" s="18"/>
      <c r="B277" s="18"/>
      <c r="C277" s="18"/>
      <c r="D277" s="18"/>
      <c r="E277" s="19"/>
      <c r="F277" s="186"/>
      <c r="G277" s="185"/>
      <c r="H277" s="18"/>
      <c r="I277" s="18"/>
      <c r="J277" s="18"/>
      <c r="K277" s="18"/>
      <c r="L277" s="18"/>
      <c r="M277" s="18"/>
      <c r="N277" s="18"/>
      <c r="O277" s="18"/>
      <c r="P277" s="18"/>
      <c r="Q277" s="18"/>
      <c r="R277" s="18"/>
      <c r="S277" s="18"/>
      <c r="T277" s="18"/>
      <c r="U277" s="18"/>
      <c r="V277" s="18"/>
      <c r="W277" s="18"/>
      <c r="X277" s="18"/>
      <c r="Y277" s="18"/>
      <c r="Z277" s="18"/>
    </row>
    <row r="278" spans="1:26" ht="15.75" customHeight="1" x14ac:dyDescent="0.4">
      <c r="A278" s="18"/>
      <c r="B278" s="18"/>
      <c r="C278" s="18"/>
      <c r="D278" s="18"/>
      <c r="E278" s="19"/>
      <c r="F278" s="186"/>
      <c r="G278" s="185"/>
      <c r="H278" s="18"/>
      <c r="I278" s="18"/>
      <c r="J278" s="18"/>
      <c r="K278" s="18"/>
      <c r="L278" s="18"/>
      <c r="M278" s="18"/>
      <c r="N278" s="18"/>
      <c r="O278" s="18"/>
      <c r="P278" s="18"/>
      <c r="Q278" s="18"/>
      <c r="R278" s="18"/>
      <c r="S278" s="18"/>
      <c r="T278" s="18"/>
      <c r="U278" s="18"/>
      <c r="V278" s="18"/>
      <c r="W278" s="18"/>
      <c r="X278" s="18"/>
      <c r="Y278" s="18"/>
      <c r="Z278" s="18"/>
    </row>
    <row r="279" spans="1:26" ht="15.75" customHeight="1" x14ac:dyDescent="0.4">
      <c r="A279" s="18"/>
      <c r="B279" s="18"/>
      <c r="C279" s="18"/>
      <c r="D279" s="18"/>
      <c r="E279" s="19"/>
      <c r="F279" s="186"/>
      <c r="G279" s="185"/>
      <c r="H279" s="18"/>
      <c r="I279" s="18"/>
      <c r="J279" s="18"/>
      <c r="K279" s="18"/>
      <c r="L279" s="18"/>
      <c r="M279" s="18"/>
      <c r="N279" s="18"/>
      <c r="O279" s="18"/>
      <c r="P279" s="18"/>
      <c r="Q279" s="18"/>
      <c r="R279" s="18"/>
      <c r="S279" s="18"/>
      <c r="T279" s="18"/>
      <c r="U279" s="18"/>
      <c r="V279" s="18"/>
      <c r="W279" s="18"/>
      <c r="X279" s="18"/>
      <c r="Y279" s="18"/>
      <c r="Z279" s="18"/>
    </row>
    <row r="280" spans="1:26" ht="15.75" customHeight="1" x14ac:dyDescent="0.4">
      <c r="A280" s="18"/>
      <c r="B280" s="18"/>
      <c r="C280" s="18"/>
      <c r="D280" s="18"/>
      <c r="E280" s="19"/>
      <c r="F280" s="186"/>
      <c r="G280" s="185"/>
      <c r="H280" s="18"/>
      <c r="I280" s="18"/>
      <c r="J280" s="18"/>
      <c r="K280" s="18"/>
      <c r="L280" s="18"/>
      <c r="M280" s="18"/>
      <c r="N280" s="18"/>
      <c r="O280" s="18"/>
      <c r="P280" s="18"/>
      <c r="Q280" s="18"/>
      <c r="R280" s="18"/>
      <c r="S280" s="18"/>
      <c r="T280" s="18"/>
      <c r="U280" s="18"/>
      <c r="V280" s="18"/>
      <c r="W280" s="18"/>
      <c r="X280" s="18"/>
      <c r="Y280" s="18"/>
      <c r="Z280" s="18"/>
    </row>
    <row r="281" spans="1:26" ht="15.75" customHeight="1" x14ac:dyDescent="0.4">
      <c r="A281" s="18"/>
      <c r="B281" s="18"/>
      <c r="C281" s="18"/>
      <c r="D281" s="18"/>
      <c r="E281" s="19"/>
      <c r="F281" s="186"/>
      <c r="G281" s="185"/>
      <c r="H281" s="18"/>
      <c r="I281" s="18"/>
      <c r="J281" s="18"/>
      <c r="K281" s="18"/>
      <c r="L281" s="18"/>
      <c r="M281" s="18"/>
      <c r="N281" s="18"/>
      <c r="O281" s="18"/>
      <c r="P281" s="18"/>
      <c r="Q281" s="18"/>
      <c r="R281" s="18"/>
      <c r="S281" s="18"/>
      <c r="T281" s="18"/>
      <c r="U281" s="18"/>
      <c r="V281" s="18"/>
      <c r="W281" s="18"/>
      <c r="X281" s="18"/>
      <c r="Y281" s="18"/>
      <c r="Z281" s="18"/>
    </row>
    <row r="282" spans="1:26" ht="15.75" customHeight="1" x14ac:dyDescent="0.4">
      <c r="A282" s="18"/>
      <c r="B282" s="18"/>
      <c r="C282" s="18"/>
      <c r="D282" s="18"/>
      <c r="E282" s="19"/>
      <c r="F282" s="186"/>
      <c r="G282" s="185"/>
      <c r="H282" s="18"/>
      <c r="I282" s="18"/>
      <c r="J282" s="18"/>
      <c r="K282" s="18"/>
      <c r="L282" s="18"/>
      <c r="M282" s="18"/>
      <c r="N282" s="18"/>
      <c r="O282" s="18"/>
      <c r="P282" s="18"/>
      <c r="Q282" s="18"/>
      <c r="R282" s="18"/>
      <c r="S282" s="18"/>
      <c r="T282" s="18"/>
      <c r="U282" s="18"/>
      <c r="V282" s="18"/>
      <c r="W282" s="18"/>
      <c r="X282" s="18"/>
      <c r="Y282" s="18"/>
      <c r="Z282" s="18"/>
    </row>
    <row r="283" spans="1:26" ht="15.75" customHeight="1" x14ac:dyDescent="0.25"/>
    <row r="284" spans="1:26" ht="15.75" customHeight="1" x14ac:dyDescent="0.25"/>
    <row r="285" spans="1:26" ht="15.75" customHeight="1" x14ac:dyDescent="0.25"/>
    <row r="286" spans="1:26" ht="15.75" customHeight="1" x14ac:dyDescent="0.25"/>
    <row r="287" spans="1:26" ht="15.75" customHeight="1" x14ac:dyDescent="0.25"/>
    <row r="288" spans="1:26"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R1000"/>
  <sheetViews>
    <sheetView workbookViewId="0"/>
  </sheetViews>
  <sheetFormatPr defaultColWidth="12.6328125" defaultRowHeight="15" customHeight="1" x14ac:dyDescent="0.25"/>
  <cols>
    <col min="1" max="1" width="68.90625" customWidth="1"/>
    <col min="2" max="2" width="5.7265625" customWidth="1"/>
    <col min="3" max="3" width="58.7265625" customWidth="1"/>
    <col min="4" max="4" width="5.7265625" customWidth="1"/>
    <col min="5" max="5" width="26.08984375" customWidth="1"/>
    <col min="6" max="6" width="5.7265625" customWidth="1"/>
    <col min="7" max="7" width="23.7265625" customWidth="1"/>
    <col min="8" max="8" width="5.7265625" customWidth="1"/>
    <col min="9" max="9" width="49" customWidth="1"/>
    <col min="10" max="10" width="5.7265625" customWidth="1"/>
    <col min="11" max="11" width="20.453125" customWidth="1"/>
    <col min="12" max="12" width="5.7265625" customWidth="1"/>
    <col min="13" max="13" width="32" customWidth="1"/>
    <col min="14" max="14" width="47.7265625" customWidth="1"/>
    <col min="15" max="15" width="5.7265625" customWidth="1"/>
    <col min="16" max="16" width="51.26953125" customWidth="1"/>
    <col min="17" max="17" width="12.453125" customWidth="1"/>
    <col min="18" max="18" width="24.453125" customWidth="1"/>
    <col min="19" max="26" width="12.453125" customWidth="1"/>
  </cols>
  <sheetData>
    <row r="1" spans="1:16" ht="15.75" customHeight="1" x14ac:dyDescent="0.3">
      <c r="A1" s="202" t="s">
        <v>2110</v>
      </c>
      <c r="B1" s="203"/>
      <c r="C1" s="202" t="s">
        <v>2111</v>
      </c>
      <c r="D1" s="203"/>
      <c r="E1" s="203" t="s">
        <v>2112</v>
      </c>
      <c r="F1" s="203"/>
      <c r="G1" s="204" t="s">
        <v>2113</v>
      </c>
      <c r="H1" s="203"/>
      <c r="I1" s="205" t="s">
        <v>2114</v>
      </c>
      <c r="J1" s="203"/>
      <c r="K1" s="205" t="s">
        <v>2115</v>
      </c>
      <c r="L1" s="203"/>
      <c r="M1" s="205" t="s">
        <v>2116</v>
      </c>
      <c r="N1" s="205" t="s">
        <v>2117</v>
      </c>
      <c r="O1" s="203"/>
      <c r="P1" s="205" t="s">
        <v>51</v>
      </c>
    </row>
    <row r="2" spans="1:16" ht="15.75" customHeight="1" x14ac:dyDescent="0.3">
      <c r="A2" s="206" t="s">
        <v>64</v>
      </c>
      <c r="B2" s="203"/>
      <c r="C2" s="207"/>
      <c r="D2" s="203"/>
      <c r="E2" s="208" t="s">
        <v>2118</v>
      </c>
      <c r="F2" s="203"/>
      <c r="G2" s="45" t="s">
        <v>248</v>
      </c>
      <c r="H2" s="203"/>
      <c r="I2" s="209" t="s">
        <v>1880</v>
      </c>
      <c r="J2" s="203"/>
      <c r="K2" s="210" t="s">
        <v>75</v>
      </c>
      <c r="L2" s="203"/>
      <c r="M2" s="209" t="s">
        <v>33</v>
      </c>
      <c r="N2" s="209" t="s">
        <v>33</v>
      </c>
      <c r="O2" s="203"/>
      <c r="P2" s="209" t="s">
        <v>90</v>
      </c>
    </row>
    <row r="3" spans="1:16" ht="15.75" customHeight="1" x14ac:dyDescent="0.3">
      <c r="A3" s="5" t="s">
        <v>72</v>
      </c>
      <c r="B3" s="203"/>
      <c r="C3" s="211" t="s">
        <v>2119</v>
      </c>
      <c r="D3" s="203"/>
      <c r="E3" s="212" t="s">
        <v>2120</v>
      </c>
      <c r="F3" s="203"/>
      <c r="G3" s="45" t="s">
        <v>77</v>
      </c>
      <c r="H3" s="203"/>
      <c r="I3" s="209" t="s">
        <v>1872</v>
      </c>
      <c r="J3" s="203"/>
      <c r="K3" s="213" t="s">
        <v>83</v>
      </c>
      <c r="L3" s="203"/>
      <c r="M3" s="209" t="s">
        <v>559</v>
      </c>
      <c r="N3" s="209" t="s">
        <v>39</v>
      </c>
      <c r="O3" s="203"/>
      <c r="P3" s="209" t="s">
        <v>814</v>
      </c>
    </row>
    <row r="4" spans="1:16" ht="15.75" customHeight="1" x14ac:dyDescent="0.3">
      <c r="A4" s="5" t="s">
        <v>135</v>
      </c>
      <c r="B4" s="203"/>
      <c r="C4" s="5" t="s">
        <v>2121</v>
      </c>
      <c r="D4" s="203"/>
      <c r="E4" s="214" t="s">
        <v>2122</v>
      </c>
      <c r="F4" s="203"/>
      <c r="G4" s="45" t="s">
        <v>140</v>
      </c>
      <c r="H4" s="203"/>
      <c r="I4" s="209" t="s">
        <v>1869</v>
      </c>
      <c r="J4" s="203"/>
      <c r="K4" s="215" t="s">
        <v>143</v>
      </c>
      <c r="L4" s="203"/>
      <c r="M4" s="209" t="s">
        <v>22</v>
      </c>
      <c r="N4" s="209" t="s">
        <v>22</v>
      </c>
      <c r="O4" s="203"/>
      <c r="P4" s="209" t="s">
        <v>805</v>
      </c>
    </row>
    <row r="5" spans="1:16" ht="15.75" customHeight="1" x14ac:dyDescent="0.3">
      <c r="A5" s="5" t="s">
        <v>766</v>
      </c>
      <c r="B5" s="203"/>
      <c r="C5" s="5" t="s">
        <v>2123</v>
      </c>
      <c r="D5" s="203"/>
      <c r="E5" s="216" t="s">
        <v>2124</v>
      </c>
      <c r="F5" s="203"/>
      <c r="G5" s="45" t="s">
        <v>244</v>
      </c>
      <c r="H5" s="203"/>
      <c r="I5" s="209"/>
      <c r="J5" s="203"/>
      <c r="K5" s="159" t="s">
        <v>65</v>
      </c>
      <c r="L5" s="203"/>
      <c r="M5" s="209" t="s">
        <v>2125</v>
      </c>
      <c r="N5" s="209" t="s">
        <v>40</v>
      </c>
      <c r="O5" s="203"/>
    </row>
    <row r="6" spans="1:16" ht="15.75" customHeight="1" x14ac:dyDescent="0.3">
      <c r="A6" s="5" t="s">
        <v>104</v>
      </c>
      <c r="B6" s="203"/>
      <c r="C6" s="5" t="s">
        <v>2126</v>
      </c>
      <c r="D6" s="203"/>
      <c r="E6" s="217" t="s">
        <v>2127</v>
      </c>
      <c r="F6" s="203"/>
      <c r="G6" s="45" t="s">
        <v>2128</v>
      </c>
      <c r="H6" s="203"/>
      <c r="I6" s="209" t="s">
        <v>1875</v>
      </c>
      <c r="J6" s="203"/>
      <c r="K6" s="218"/>
      <c r="L6" s="203"/>
      <c r="M6" s="209" t="s">
        <v>23</v>
      </c>
      <c r="N6" s="209" t="s">
        <v>23</v>
      </c>
      <c r="O6" s="203"/>
    </row>
    <row r="7" spans="1:16" ht="15.75" customHeight="1" x14ac:dyDescent="0.3">
      <c r="A7" s="5" t="s">
        <v>124</v>
      </c>
      <c r="B7" s="203"/>
      <c r="C7" s="5" t="s">
        <v>2129</v>
      </c>
      <c r="D7" s="203"/>
      <c r="E7" s="219" t="s">
        <v>159</v>
      </c>
      <c r="F7" s="203"/>
      <c r="G7" s="45" t="s">
        <v>67</v>
      </c>
      <c r="H7" s="203"/>
      <c r="I7" s="209" t="s">
        <v>1870</v>
      </c>
      <c r="J7" s="203"/>
      <c r="L7" s="203"/>
      <c r="M7" s="209" t="s">
        <v>2130</v>
      </c>
      <c r="N7" s="209" t="s">
        <v>41</v>
      </c>
      <c r="O7" s="203"/>
    </row>
    <row r="8" spans="1:16" ht="15.75" customHeight="1" x14ac:dyDescent="0.3">
      <c r="A8" s="5" t="s">
        <v>1130</v>
      </c>
      <c r="B8" s="203"/>
      <c r="C8" s="5" t="s">
        <v>2131</v>
      </c>
      <c r="D8" s="203"/>
      <c r="E8" s="207"/>
      <c r="F8" s="203"/>
      <c r="G8" s="45" t="s">
        <v>2132</v>
      </c>
      <c r="H8" s="203"/>
      <c r="I8" s="209"/>
      <c r="J8" s="203"/>
      <c r="L8" s="203"/>
      <c r="M8" s="209" t="s">
        <v>2133</v>
      </c>
      <c r="N8" s="209" t="s">
        <v>34</v>
      </c>
      <c r="O8" s="203"/>
    </row>
    <row r="9" spans="1:16" ht="15.75" customHeight="1" x14ac:dyDescent="0.3">
      <c r="A9" s="5" t="s">
        <v>98</v>
      </c>
      <c r="B9" s="203"/>
      <c r="C9" s="5" t="s">
        <v>2134</v>
      </c>
      <c r="D9" s="203"/>
      <c r="E9" s="207"/>
      <c r="F9" s="203"/>
      <c r="G9" s="45" t="s">
        <v>111</v>
      </c>
      <c r="H9" s="203"/>
      <c r="I9" s="209" t="s">
        <v>1874</v>
      </c>
      <c r="J9" s="203"/>
      <c r="K9" s="220"/>
      <c r="L9" s="203"/>
      <c r="M9" s="209" t="s">
        <v>2135</v>
      </c>
      <c r="N9" s="209" t="s">
        <v>35</v>
      </c>
      <c r="O9" s="203"/>
    </row>
    <row r="10" spans="1:16" ht="15.75" customHeight="1" x14ac:dyDescent="0.3">
      <c r="A10" s="5" t="s">
        <v>81</v>
      </c>
      <c r="B10" s="203"/>
      <c r="C10" s="5" t="s">
        <v>2136</v>
      </c>
      <c r="D10" s="203"/>
      <c r="F10" s="203"/>
      <c r="G10" s="45" t="s">
        <v>159</v>
      </c>
      <c r="H10" s="203"/>
      <c r="I10" s="209" t="s">
        <v>2137</v>
      </c>
      <c r="J10" s="203"/>
      <c r="K10" s="220"/>
      <c r="L10" s="203"/>
      <c r="M10" s="209" t="s">
        <v>28</v>
      </c>
      <c r="N10" s="209" t="s">
        <v>28</v>
      </c>
      <c r="O10" s="203"/>
    </row>
    <row r="11" spans="1:16" ht="15.75" customHeight="1" x14ac:dyDescent="0.3">
      <c r="B11" s="203"/>
      <c r="D11" s="203"/>
      <c r="F11" s="203"/>
      <c r="G11" s="221" t="s">
        <v>301</v>
      </c>
      <c r="H11" s="203"/>
      <c r="I11" s="209" t="s">
        <v>1871</v>
      </c>
      <c r="J11" s="203"/>
      <c r="K11" s="220"/>
      <c r="L11" s="203"/>
      <c r="M11" s="209" t="s">
        <v>36</v>
      </c>
      <c r="N11" s="209" t="s">
        <v>36</v>
      </c>
      <c r="O11" s="203"/>
    </row>
    <row r="12" spans="1:16" ht="15.75" customHeight="1" x14ac:dyDescent="0.3">
      <c r="C12" s="211" t="s">
        <v>2138</v>
      </c>
      <c r="G12" s="222"/>
      <c r="I12" s="209" t="s">
        <v>1868</v>
      </c>
      <c r="K12" s="209"/>
      <c r="M12" s="209" t="s">
        <v>29</v>
      </c>
      <c r="N12" s="209" t="s">
        <v>29</v>
      </c>
    </row>
    <row r="13" spans="1:16" ht="15.75" customHeight="1" x14ac:dyDescent="0.3">
      <c r="C13" s="5" t="s">
        <v>2139</v>
      </c>
      <c r="G13" s="223"/>
      <c r="I13" s="209" t="s">
        <v>1878</v>
      </c>
      <c r="K13" s="220"/>
      <c r="M13" s="209" t="s">
        <v>30</v>
      </c>
      <c r="N13" s="209" t="s">
        <v>30</v>
      </c>
    </row>
    <row r="14" spans="1:16" ht="15.75" customHeight="1" x14ac:dyDescent="0.3">
      <c r="C14" s="5" t="s">
        <v>2140</v>
      </c>
      <c r="G14" s="223"/>
      <c r="I14" s="209"/>
      <c r="K14" s="220"/>
      <c r="M14" s="209" t="s">
        <v>16</v>
      </c>
      <c r="N14" s="209" t="s">
        <v>16</v>
      </c>
    </row>
    <row r="15" spans="1:16" ht="15.75" customHeight="1" x14ac:dyDescent="0.3">
      <c r="C15" s="5" t="s">
        <v>2141</v>
      </c>
      <c r="G15" s="223"/>
      <c r="I15" s="209"/>
      <c r="K15" s="220"/>
      <c r="M15" s="209" t="s">
        <v>37</v>
      </c>
      <c r="N15" s="209" t="s">
        <v>37</v>
      </c>
    </row>
    <row r="16" spans="1:16" ht="15.75" customHeight="1" x14ac:dyDescent="0.3">
      <c r="A16" s="224" t="s">
        <v>2142</v>
      </c>
      <c r="C16" s="5"/>
      <c r="G16" s="223"/>
      <c r="I16" s="209"/>
      <c r="K16" s="220"/>
      <c r="M16" s="209" t="s">
        <v>13</v>
      </c>
      <c r="N16" s="209" t="s">
        <v>13</v>
      </c>
    </row>
    <row r="17" spans="1:18" ht="15.75" customHeight="1" x14ac:dyDescent="0.3">
      <c r="A17" s="225" t="s">
        <v>73</v>
      </c>
      <c r="C17" s="211" t="s">
        <v>2143</v>
      </c>
      <c r="G17" s="223"/>
      <c r="I17" s="209"/>
      <c r="K17" s="220"/>
      <c r="M17" s="209" t="s">
        <v>2144</v>
      </c>
      <c r="N17" s="209" t="s">
        <v>19</v>
      </c>
    </row>
    <row r="18" spans="1:18" ht="15.75" customHeight="1" x14ac:dyDescent="0.3">
      <c r="A18" s="225" t="s">
        <v>74</v>
      </c>
      <c r="C18" s="5" t="s">
        <v>2145</v>
      </c>
      <c r="G18" s="223"/>
      <c r="I18" s="209"/>
      <c r="M18" s="209" t="s">
        <v>31</v>
      </c>
      <c r="N18" s="209" t="s">
        <v>31</v>
      </c>
    </row>
    <row r="19" spans="1:18" ht="15.75" customHeight="1" x14ac:dyDescent="0.3">
      <c r="A19" s="225" t="s">
        <v>118</v>
      </c>
      <c r="C19" s="5" t="s">
        <v>2146</v>
      </c>
      <c r="G19" s="223"/>
      <c r="I19" s="209"/>
      <c r="M19" s="209" t="s">
        <v>17</v>
      </c>
      <c r="N19" s="209" t="s">
        <v>17</v>
      </c>
    </row>
    <row r="20" spans="1:18" ht="15.75" customHeight="1" x14ac:dyDescent="0.3">
      <c r="A20" s="225" t="s">
        <v>302</v>
      </c>
      <c r="C20" s="5" t="s">
        <v>2147</v>
      </c>
      <c r="G20" s="223"/>
      <c r="I20" s="209"/>
      <c r="M20" s="209" t="s">
        <v>24</v>
      </c>
      <c r="N20" s="209" t="s">
        <v>24</v>
      </c>
    </row>
    <row r="21" spans="1:18" ht="15.75" customHeight="1" x14ac:dyDescent="0.3">
      <c r="A21" s="225" t="s">
        <v>82</v>
      </c>
      <c r="C21" s="5" t="s">
        <v>2148</v>
      </c>
      <c r="G21" s="223"/>
      <c r="I21" s="209"/>
      <c r="M21" s="209" t="s">
        <v>20</v>
      </c>
      <c r="N21" s="209" t="s">
        <v>20</v>
      </c>
    </row>
    <row r="22" spans="1:18" ht="15.75" customHeight="1" x14ac:dyDescent="0.3">
      <c r="A22" s="225"/>
      <c r="C22" s="5" t="s">
        <v>2149</v>
      </c>
      <c r="G22" s="223"/>
      <c r="I22" s="209"/>
      <c r="M22" s="209" t="s">
        <v>250</v>
      </c>
      <c r="N22" s="209" t="s">
        <v>14</v>
      </c>
    </row>
    <row r="23" spans="1:18" ht="15.75" customHeight="1" x14ac:dyDescent="0.3">
      <c r="A23" s="224" t="s">
        <v>2138</v>
      </c>
      <c r="C23" s="5" t="s">
        <v>2150</v>
      </c>
      <c r="G23" s="223"/>
      <c r="I23" s="209"/>
      <c r="M23" s="209"/>
      <c r="N23" s="209" t="s">
        <v>303</v>
      </c>
    </row>
    <row r="24" spans="1:18" ht="15.75" customHeight="1" x14ac:dyDescent="0.3">
      <c r="A24" s="225" t="s">
        <v>574</v>
      </c>
      <c r="G24" s="223"/>
      <c r="I24" s="209"/>
      <c r="M24" s="209"/>
      <c r="N24" s="209" t="s">
        <v>42</v>
      </c>
    </row>
    <row r="25" spans="1:18" ht="15.75" customHeight="1" x14ac:dyDescent="0.3">
      <c r="A25" s="225" t="s">
        <v>136</v>
      </c>
      <c r="C25" s="211" t="s">
        <v>2151</v>
      </c>
      <c r="G25" s="223"/>
      <c r="I25" s="209"/>
      <c r="M25" s="209"/>
      <c r="N25" s="209" t="s">
        <v>245</v>
      </c>
    </row>
    <row r="26" spans="1:18" ht="15.75" customHeight="1" x14ac:dyDescent="0.3">
      <c r="A26" s="225" t="s">
        <v>595</v>
      </c>
      <c r="C26" s="5" t="s">
        <v>2152</v>
      </c>
      <c r="G26" s="223"/>
      <c r="I26" s="209"/>
      <c r="M26" s="209"/>
      <c r="N26" s="209" t="s">
        <v>250</v>
      </c>
    </row>
    <row r="27" spans="1:18" ht="15.75" customHeight="1" x14ac:dyDescent="0.3">
      <c r="A27" s="225" t="s">
        <v>209</v>
      </c>
      <c r="C27" s="5" t="s">
        <v>2153</v>
      </c>
      <c r="G27" s="223"/>
      <c r="I27" s="209"/>
    </row>
    <row r="28" spans="1:18" ht="15.75" customHeight="1" x14ac:dyDescent="0.3">
      <c r="A28" s="225"/>
      <c r="C28" s="5" t="s">
        <v>2154</v>
      </c>
      <c r="G28" s="223"/>
      <c r="I28" s="209"/>
    </row>
    <row r="29" spans="1:18" ht="15.75" customHeight="1" x14ac:dyDescent="0.3">
      <c r="A29" s="226" t="s">
        <v>2155</v>
      </c>
      <c r="C29" s="5" t="s">
        <v>2156</v>
      </c>
      <c r="G29" s="223"/>
      <c r="I29" s="209"/>
    </row>
    <row r="30" spans="1:18" ht="15.75" customHeight="1" x14ac:dyDescent="0.3">
      <c r="A30" s="225" t="s">
        <v>125</v>
      </c>
      <c r="C30" s="5" t="s">
        <v>2157</v>
      </c>
      <c r="G30" s="223"/>
      <c r="I30" s="209"/>
    </row>
    <row r="31" spans="1:18" ht="15.75" customHeight="1" x14ac:dyDescent="0.3">
      <c r="A31" s="225" t="s">
        <v>129</v>
      </c>
      <c r="C31" s="5" t="s">
        <v>2158</v>
      </c>
      <c r="G31" s="223"/>
      <c r="I31" s="209"/>
      <c r="N31" s="204" t="s">
        <v>2159</v>
      </c>
      <c r="P31" s="204"/>
      <c r="R31" s="205" t="s">
        <v>2160</v>
      </c>
    </row>
    <row r="32" spans="1:18" ht="15.75" customHeight="1" x14ac:dyDescent="0.3">
      <c r="A32" s="225" t="s">
        <v>317</v>
      </c>
      <c r="G32" s="223"/>
      <c r="I32" s="209"/>
      <c r="N32" s="227" t="s">
        <v>144</v>
      </c>
      <c r="P32" s="209"/>
      <c r="R32" s="209" t="s">
        <v>100</v>
      </c>
    </row>
    <row r="33" spans="1:18" ht="15.75" customHeight="1" x14ac:dyDescent="0.3">
      <c r="A33" s="225" t="s">
        <v>263</v>
      </c>
      <c r="C33" s="202" t="s">
        <v>2161</v>
      </c>
      <c r="G33" s="223"/>
      <c r="I33" s="209"/>
      <c r="N33" s="227" t="s">
        <v>137</v>
      </c>
      <c r="P33" s="228"/>
      <c r="R33" s="209" t="s">
        <v>131</v>
      </c>
    </row>
    <row r="34" spans="1:18" ht="15.75" customHeight="1" x14ac:dyDescent="0.3">
      <c r="A34" s="225"/>
      <c r="C34" s="5" t="s">
        <v>2162</v>
      </c>
      <c r="G34" s="223"/>
      <c r="I34" s="209"/>
      <c r="N34" s="227" t="s">
        <v>94</v>
      </c>
      <c r="P34" s="209"/>
      <c r="R34" s="209" t="s">
        <v>89</v>
      </c>
    </row>
    <row r="35" spans="1:18" ht="15.75" customHeight="1" x14ac:dyDescent="0.3">
      <c r="A35" s="226" t="s">
        <v>804</v>
      </c>
      <c r="C35" s="5" t="s">
        <v>2163</v>
      </c>
      <c r="G35" s="223"/>
      <c r="I35" s="209"/>
      <c r="N35" s="227" t="s">
        <v>110</v>
      </c>
      <c r="P35" s="209"/>
      <c r="R35" s="209" t="s">
        <v>286</v>
      </c>
    </row>
    <row r="36" spans="1:18" ht="15.75" customHeight="1" x14ac:dyDescent="0.3">
      <c r="A36" s="225" t="s">
        <v>518</v>
      </c>
      <c r="C36" s="5" t="s">
        <v>2164</v>
      </c>
      <c r="G36" s="223"/>
      <c r="I36" s="209"/>
      <c r="N36" s="227" t="s">
        <v>130</v>
      </c>
      <c r="P36" s="209"/>
      <c r="R36" s="209" t="s">
        <v>169</v>
      </c>
    </row>
    <row r="37" spans="1:18" ht="15.75" customHeight="1" x14ac:dyDescent="0.3">
      <c r="A37" s="225" t="s">
        <v>99</v>
      </c>
      <c r="G37" s="223"/>
      <c r="I37" s="209"/>
      <c r="N37" s="227" t="s">
        <v>66</v>
      </c>
      <c r="P37" s="209"/>
      <c r="R37" s="209" t="s">
        <v>84</v>
      </c>
    </row>
    <row r="38" spans="1:18" ht="15.75" customHeight="1" x14ac:dyDescent="0.3">
      <c r="A38" s="225" t="s">
        <v>298</v>
      </c>
      <c r="C38" s="202" t="s">
        <v>2155</v>
      </c>
      <c r="G38" s="223"/>
      <c r="I38" s="209"/>
      <c r="N38" s="227" t="s">
        <v>119</v>
      </c>
      <c r="P38" s="209"/>
      <c r="R38" s="209" t="s">
        <v>126</v>
      </c>
    </row>
    <row r="39" spans="1:18" ht="15.75" customHeight="1" x14ac:dyDescent="0.3">
      <c r="A39" s="225"/>
      <c r="C39" s="5" t="s">
        <v>2165</v>
      </c>
      <c r="G39" s="223"/>
      <c r="I39" s="209"/>
      <c r="N39" s="227" t="s">
        <v>271</v>
      </c>
      <c r="P39" s="209"/>
      <c r="R39" s="209" t="s">
        <v>308</v>
      </c>
    </row>
    <row r="40" spans="1:18" ht="15.75" customHeight="1" x14ac:dyDescent="0.3">
      <c r="A40" s="226" t="s">
        <v>2161</v>
      </c>
      <c r="C40" s="5" t="s">
        <v>2166</v>
      </c>
      <c r="G40" s="223"/>
      <c r="I40" s="209"/>
      <c r="N40" s="227" t="s">
        <v>237</v>
      </c>
      <c r="P40" s="209"/>
      <c r="R40" s="209" t="s">
        <v>76</v>
      </c>
    </row>
    <row r="41" spans="1:18" ht="15.75" customHeight="1" x14ac:dyDescent="0.3">
      <c r="A41" s="225" t="s">
        <v>2167</v>
      </c>
      <c r="C41" s="5" t="s">
        <v>2168</v>
      </c>
      <c r="G41" s="223"/>
      <c r="I41" s="209"/>
      <c r="R41" s="209" t="s">
        <v>120</v>
      </c>
    </row>
    <row r="42" spans="1:18" ht="15.75" customHeight="1" x14ac:dyDescent="0.3">
      <c r="A42" s="225" t="s">
        <v>760</v>
      </c>
      <c r="C42" s="5" t="s">
        <v>2169</v>
      </c>
      <c r="G42" s="223"/>
      <c r="I42" s="209"/>
      <c r="R42" s="209" t="s">
        <v>1693</v>
      </c>
    </row>
    <row r="43" spans="1:18" ht="15.75" customHeight="1" x14ac:dyDescent="0.3">
      <c r="A43" s="225" t="s">
        <v>88</v>
      </c>
      <c r="C43" s="5" t="s">
        <v>2170</v>
      </c>
      <c r="G43" s="223"/>
      <c r="I43" s="209"/>
    </row>
    <row r="44" spans="1:18" ht="15.75" customHeight="1" x14ac:dyDescent="0.3">
      <c r="C44" s="5" t="s">
        <v>2171</v>
      </c>
      <c r="G44" s="223"/>
      <c r="I44" s="209"/>
    </row>
    <row r="45" spans="1:18" ht="15.75" customHeight="1" x14ac:dyDescent="0.3">
      <c r="C45" s="5" t="s">
        <v>2172</v>
      </c>
      <c r="G45" s="223"/>
      <c r="I45" s="209"/>
    </row>
    <row r="46" spans="1:18" ht="15.75" customHeight="1" x14ac:dyDescent="0.25">
      <c r="G46" s="223"/>
      <c r="I46" s="209"/>
    </row>
    <row r="47" spans="1:18" ht="15.75" customHeight="1" x14ac:dyDescent="0.25">
      <c r="G47" s="223"/>
      <c r="I47" s="209"/>
    </row>
    <row r="48" spans="1:18" ht="15.75" customHeight="1" x14ac:dyDescent="0.25">
      <c r="G48" s="223"/>
      <c r="I48" s="209"/>
    </row>
    <row r="49" spans="7:9" ht="15.75" customHeight="1" x14ac:dyDescent="0.25">
      <c r="G49" s="223"/>
      <c r="I49" s="209"/>
    </row>
    <row r="50" spans="7:9" ht="15.75" customHeight="1" x14ac:dyDescent="0.25">
      <c r="G50" s="223"/>
      <c r="I50" s="209"/>
    </row>
    <row r="51" spans="7:9" ht="15.75" customHeight="1" x14ac:dyDescent="0.25">
      <c r="G51" s="223"/>
      <c r="I51" s="209"/>
    </row>
    <row r="52" spans="7:9" ht="15.75" customHeight="1" x14ac:dyDescent="0.25">
      <c r="G52" s="223"/>
      <c r="I52" s="209"/>
    </row>
    <row r="53" spans="7:9" ht="15.75" customHeight="1" x14ac:dyDescent="0.25">
      <c r="G53" s="223"/>
      <c r="I53" s="209"/>
    </row>
    <row r="54" spans="7:9" ht="15.75" customHeight="1" x14ac:dyDescent="0.25">
      <c r="G54" s="223"/>
      <c r="I54" s="209"/>
    </row>
    <row r="55" spans="7:9" ht="15.75" customHeight="1" x14ac:dyDescent="0.25">
      <c r="G55" s="223"/>
      <c r="I55" s="209"/>
    </row>
    <row r="56" spans="7:9" ht="15.75" customHeight="1" x14ac:dyDescent="0.25">
      <c r="G56" s="223"/>
      <c r="I56" s="209"/>
    </row>
    <row r="57" spans="7:9" ht="15.75" customHeight="1" x14ac:dyDescent="0.25">
      <c r="G57" s="223"/>
      <c r="I57" s="209"/>
    </row>
    <row r="58" spans="7:9" ht="15.75" customHeight="1" x14ac:dyDescent="0.25">
      <c r="G58" s="223"/>
      <c r="I58" s="209"/>
    </row>
    <row r="59" spans="7:9" ht="15.75" customHeight="1" x14ac:dyDescent="0.25">
      <c r="G59" s="223"/>
      <c r="I59" s="209"/>
    </row>
    <row r="60" spans="7:9" ht="15.75" customHeight="1" x14ac:dyDescent="0.25">
      <c r="G60" s="223"/>
      <c r="I60" s="209"/>
    </row>
    <row r="61" spans="7:9" ht="15.75" customHeight="1" x14ac:dyDescent="0.25">
      <c r="G61" s="223"/>
      <c r="I61" s="209"/>
    </row>
    <row r="62" spans="7:9" ht="15.75" customHeight="1" x14ac:dyDescent="0.25">
      <c r="G62" s="223"/>
      <c r="I62" s="209"/>
    </row>
    <row r="63" spans="7:9" ht="15.75" customHeight="1" x14ac:dyDescent="0.25">
      <c r="G63" s="223"/>
      <c r="I63" s="209"/>
    </row>
    <row r="64" spans="7:9" ht="15.75" customHeight="1" x14ac:dyDescent="0.25">
      <c r="G64" s="223"/>
      <c r="I64" s="209"/>
    </row>
    <row r="65" spans="7:9" ht="15.75" customHeight="1" x14ac:dyDescent="0.25">
      <c r="G65" s="223"/>
      <c r="I65" s="209"/>
    </row>
    <row r="66" spans="7:9" ht="15.75" customHeight="1" x14ac:dyDescent="0.25">
      <c r="G66" s="223"/>
      <c r="I66" s="209"/>
    </row>
    <row r="67" spans="7:9" ht="15.75" customHeight="1" x14ac:dyDescent="0.25">
      <c r="G67" s="223"/>
      <c r="I67" s="209"/>
    </row>
    <row r="68" spans="7:9" ht="15.75" customHeight="1" x14ac:dyDescent="0.25">
      <c r="G68" s="223"/>
      <c r="I68" s="209"/>
    </row>
    <row r="69" spans="7:9" ht="15.75" customHeight="1" x14ac:dyDescent="0.25">
      <c r="G69" s="223"/>
      <c r="I69" s="209"/>
    </row>
    <row r="70" spans="7:9" ht="15.75" customHeight="1" x14ac:dyDescent="0.25">
      <c r="G70" s="223"/>
      <c r="I70" s="209"/>
    </row>
    <row r="71" spans="7:9" ht="15.75" customHeight="1" x14ac:dyDescent="0.25">
      <c r="G71" s="223"/>
      <c r="I71" s="209"/>
    </row>
    <row r="72" spans="7:9" ht="15.75" customHeight="1" x14ac:dyDescent="0.25">
      <c r="G72" s="223"/>
      <c r="I72" s="209"/>
    </row>
    <row r="73" spans="7:9" ht="15.75" customHeight="1" x14ac:dyDescent="0.25">
      <c r="G73" s="223"/>
      <c r="I73" s="209"/>
    </row>
    <row r="74" spans="7:9" ht="15.75" customHeight="1" x14ac:dyDescent="0.25">
      <c r="G74" s="223"/>
      <c r="I74" s="209"/>
    </row>
    <row r="75" spans="7:9" ht="15.75" customHeight="1" x14ac:dyDescent="0.25">
      <c r="G75" s="223"/>
      <c r="I75" s="209"/>
    </row>
    <row r="76" spans="7:9" ht="15.75" customHeight="1" x14ac:dyDescent="0.25">
      <c r="G76" s="223"/>
      <c r="I76" s="209"/>
    </row>
    <row r="77" spans="7:9" ht="15.75" customHeight="1" x14ac:dyDescent="0.25">
      <c r="G77" s="223"/>
      <c r="I77" s="209"/>
    </row>
    <row r="78" spans="7:9" ht="15.75" customHeight="1" x14ac:dyDescent="0.25">
      <c r="G78" s="223"/>
      <c r="I78" s="209"/>
    </row>
    <row r="79" spans="7:9" ht="15.75" customHeight="1" x14ac:dyDescent="0.25">
      <c r="G79" s="223"/>
      <c r="I79" s="209"/>
    </row>
    <row r="80" spans="7:9" ht="15.75" customHeight="1" x14ac:dyDescent="0.25">
      <c r="G80" s="223"/>
      <c r="I80" s="209"/>
    </row>
    <row r="81" spans="7:9" ht="15.75" customHeight="1" x14ac:dyDescent="0.25">
      <c r="G81" s="223"/>
      <c r="I81" s="209"/>
    </row>
    <row r="82" spans="7:9" ht="15.75" customHeight="1" x14ac:dyDescent="0.25">
      <c r="G82" s="223"/>
      <c r="I82" s="209"/>
    </row>
    <row r="83" spans="7:9" ht="15.75" customHeight="1" x14ac:dyDescent="0.25">
      <c r="G83" s="223"/>
      <c r="I83" s="209"/>
    </row>
    <row r="84" spans="7:9" ht="15.75" customHeight="1" x14ac:dyDescent="0.25">
      <c r="G84" s="223"/>
      <c r="I84" s="209"/>
    </row>
    <row r="85" spans="7:9" ht="15.75" customHeight="1" x14ac:dyDescent="0.25">
      <c r="G85" s="223"/>
      <c r="I85" s="209"/>
    </row>
    <row r="86" spans="7:9" ht="15.75" customHeight="1" x14ac:dyDescent="0.25">
      <c r="G86" s="223"/>
      <c r="I86" s="209"/>
    </row>
    <row r="87" spans="7:9" ht="15.75" customHeight="1" x14ac:dyDescent="0.25">
      <c r="G87" s="223"/>
      <c r="I87" s="209"/>
    </row>
    <row r="88" spans="7:9" ht="15.75" customHeight="1" x14ac:dyDescent="0.25">
      <c r="G88" s="223"/>
      <c r="I88" s="209"/>
    </row>
    <row r="89" spans="7:9" ht="15.75" customHeight="1" x14ac:dyDescent="0.25">
      <c r="G89" s="223"/>
      <c r="I89" s="209"/>
    </row>
    <row r="90" spans="7:9" ht="15.75" customHeight="1" x14ac:dyDescent="0.25">
      <c r="G90" s="223"/>
      <c r="I90" s="209"/>
    </row>
    <row r="91" spans="7:9" ht="15.75" customHeight="1" x14ac:dyDescent="0.25">
      <c r="G91" s="223"/>
      <c r="I91" s="209"/>
    </row>
    <row r="92" spans="7:9" ht="15.75" customHeight="1" x14ac:dyDescent="0.25">
      <c r="G92" s="223"/>
      <c r="I92" s="209"/>
    </row>
    <row r="93" spans="7:9" ht="15.75" customHeight="1" x14ac:dyDescent="0.25">
      <c r="G93" s="223"/>
      <c r="I93" s="209"/>
    </row>
    <row r="94" spans="7:9" ht="15.75" customHeight="1" x14ac:dyDescent="0.25">
      <c r="G94" s="223"/>
      <c r="I94" s="209"/>
    </row>
    <row r="95" spans="7:9" ht="15.75" customHeight="1" x14ac:dyDescent="0.25">
      <c r="G95" s="223"/>
      <c r="I95" s="209"/>
    </row>
    <row r="96" spans="7:9" ht="15.75" customHeight="1" x14ac:dyDescent="0.25">
      <c r="G96" s="223"/>
      <c r="I96" s="209"/>
    </row>
    <row r="97" spans="7:9" ht="15.75" customHeight="1" x14ac:dyDescent="0.25">
      <c r="G97" s="223"/>
      <c r="I97" s="209"/>
    </row>
    <row r="98" spans="7:9" ht="15.75" customHeight="1" x14ac:dyDescent="0.25">
      <c r="G98" s="223"/>
      <c r="I98" s="209"/>
    </row>
    <row r="99" spans="7:9" ht="15.75" customHeight="1" x14ac:dyDescent="0.25">
      <c r="G99" s="223"/>
      <c r="I99" s="209"/>
    </row>
    <row r="100" spans="7:9" ht="15.75" customHeight="1" x14ac:dyDescent="0.25">
      <c r="G100" s="223"/>
      <c r="I100" s="209"/>
    </row>
    <row r="101" spans="7:9" ht="15.75" customHeight="1" x14ac:dyDescent="0.25">
      <c r="G101" s="223"/>
      <c r="I101" s="209"/>
    </row>
    <row r="102" spans="7:9" ht="15.75" customHeight="1" x14ac:dyDescent="0.25">
      <c r="G102" s="223"/>
      <c r="I102" s="209"/>
    </row>
    <row r="103" spans="7:9" ht="15.75" customHeight="1" x14ac:dyDescent="0.25">
      <c r="G103" s="223"/>
      <c r="I103" s="209"/>
    </row>
    <row r="104" spans="7:9" ht="15.75" customHeight="1" x14ac:dyDescent="0.25">
      <c r="G104" s="223"/>
      <c r="I104" s="209"/>
    </row>
    <row r="105" spans="7:9" ht="15.75" customHeight="1" x14ac:dyDescent="0.25">
      <c r="G105" s="223"/>
      <c r="I105" s="209"/>
    </row>
    <row r="106" spans="7:9" ht="15.75" customHeight="1" x14ac:dyDescent="0.25">
      <c r="G106" s="223"/>
      <c r="I106" s="209"/>
    </row>
    <row r="107" spans="7:9" ht="15.75" customHeight="1" x14ac:dyDescent="0.25">
      <c r="G107" s="223"/>
      <c r="I107" s="209"/>
    </row>
    <row r="108" spans="7:9" ht="15.75" customHeight="1" x14ac:dyDescent="0.25">
      <c r="G108" s="223"/>
      <c r="I108" s="209"/>
    </row>
    <row r="109" spans="7:9" ht="15.75" customHeight="1" x14ac:dyDescent="0.25">
      <c r="G109" s="223"/>
      <c r="I109" s="209"/>
    </row>
    <row r="110" spans="7:9" ht="15.75" customHeight="1" x14ac:dyDescent="0.25">
      <c r="G110" s="223"/>
      <c r="I110" s="209"/>
    </row>
    <row r="111" spans="7:9" ht="15.75" customHeight="1" x14ac:dyDescent="0.25">
      <c r="G111" s="223"/>
      <c r="I111" s="209"/>
    </row>
    <row r="112" spans="7:9" ht="15.75" customHeight="1" x14ac:dyDescent="0.25">
      <c r="G112" s="223"/>
      <c r="I112" s="209"/>
    </row>
    <row r="113" spans="7:9" ht="15.75" customHeight="1" x14ac:dyDescent="0.25">
      <c r="G113" s="223"/>
      <c r="I113" s="209"/>
    </row>
    <row r="114" spans="7:9" ht="15.75" customHeight="1" x14ac:dyDescent="0.25">
      <c r="G114" s="223"/>
      <c r="I114" s="209"/>
    </row>
    <row r="115" spans="7:9" ht="15.75" customHeight="1" x14ac:dyDescent="0.25">
      <c r="G115" s="223"/>
      <c r="I115" s="209"/>
    </row>
    <row r="116" spans="7:9" ht="15.75" customHeight="1" x14ac:dyDescent="0.25">
      <c r="G116" s="223"/>
      <c r="I116" s="209"/>
    </row>
    <row r="117" spans="7:9" ht="15.75" customHeight="1" x14ac:dyDescent="0.25">
      <c r="G117" s="223"/>
      <c r="I117" s="209"/>
    </row>
    <row r="118" spans="7:9" ht="15.75" customHeight="1" x14ac:dyDescent="0.25">
      <c r="G118" s="223"/>
      <c r="I118" s="209"/>
    </row>
    <row r="119" spans="7:9" ht="15.75" customHeight="1" x14ac:dyDescent="0.25">
      <c r="G119" s="223"/>
      <c r="I119" s="209"/>
    </row>
    <row r="120" spans="7:9" ht="15.75" customHeight="1" x14ac:dyDescent="0.25">
      <c r="G120" s="223"/>
      <c r="I120" s="209"/>
    </row>
    <row r="121" spans="7:9" ht="15.75" customHeight="1" x14ac:dyDescent="0.25">
      <c r="G121" s="223"/>
      <c r="I121" s="209"/>
    </row>
    <row r="122" spans="7:9" ht="15.75" customHeight="1" x14ac:dyDescent="0.25">
      <c r="G122" s="223"/>
      <c r="I122" s="209"/>
    </row>
    <row r="123" spans="7:9" ht="15.75" customHeight="1" x14ac:dyDescent="0.25">
      <c r="G123" s="223"/>
      <c r="I123" s="209"/>
    </row>
    <row r="124" spans="7:9" ht="15.75" customHeight="1" x14ac:dyDescent="0.25">
      <c r="G124" s="223"/>
      <c r="I124" s="209"/>
    </row>
    <row r="125" spans="7:9" ht="15.75" customHeight="1" x14ac:dyDescent="0.25">
      <c r="G125" s="223"/>
      <c r="I125" s="209"/>
    </row>
    <row r="126" spans="7:9" ht="15.75" customHeight="1" x14ac:dyDescent="0.25">
      <c r="G126" s="223"/>
      <c r="I126" s="209"/>
    </row>
    <row r="127" spans="7:9" ht="15.75" customHeight="1" x14ac:dyDescent="0.25">
      <c r="G127" s="223"/>
      <c r="I127" s="209"/>
    </row>
    <row r="128" spans="7:9" ht="15.75" customHeight="1" x14ac:dyDescent="0.25">
      <c r="G128" s="223"/>
      <c r="I128" s="209"/>
    </row>
    <row r="129" spans="7:9" ht="15.75" customHeight="1" x14ac:dyDescent="0.25">
      <c r="G129" s="223"/>
      <c r="I129" s="209"/>
    </row>
    <row r="130" spans="7:9" ht="15.75" customHeight="1" x14ac:dyDescent="0.25">
      <c r="G130" s="223"/>
      <c r="I130" s="209"/>
    </row>
    <row r="131" spans="7:9" ht="15.75" customHeight="1" x14ac:dyDescent="0.25">
      <c r="G131" s="223"/>
      <c r="I131" s="209"/>
    </row>
    <row r="132" spans="7:9" ht="15.75" customHeight="1" x14ac:dyDescent="0.25">
      <c r="G132" s="223"/>
      <c r="I132" s="209"/>
    </row>
    <row r="133" spans="7:9" ht="15.75" customHeight="1" x14ac:dyDescent="0.25">
      <c r="G133" s="223"/>
      <c r="I133" s="209"/>
    </row>
    <row r="134" spans="7:9" ht="15.75" customHeight="1" x14ac:dyDescent="0.25">
      <c r="G134" s="223"/>
      <c r="I134" s="209"/>
    </row>
    <row r="135" spans="7:9" ht="15.75" customHeight="1" x14ac:dyDescent="0.25">
      <c r="G135" s="223"/>
      <c r="I135" s="209"/>
    </row>
    <row r="136" spans="7:9" ht="15.75" customHeight="1" x14ac:dyDescent="0.25">
      <c r="G136" s="223"/>
      <c r="I136" s="209"/>
    </row>
    <row r="137" spans="7:9" ht="15.75" customHeight="1" x14ac:dyDescent="0.25">
      <c r="G137" s="223"/>
      <c r="I137" s="209"/>
    </row>
    <row r="138" spans="7:9" ht="15.75" customHeight="1" x14ac:dyDescent="0.25">
      <c r="G138" s="223"/>
      <c r="I138" s="209"/>
    </row>
    <row r="139" spans="7:9" ht="15.75" customHeight="1" x14ac:dyDescent="0.25">
      <c r="G139" s="223"/>
      <c r="I139" s="209"/>
    </row>
    <row r="140" spans="7:9" ht="15.75" customHeight="1" x14ac:dyDescent="0.25">
      <c r="G140" s="223"/>
      <c r="I140" s="209"/>
    </row>
    <row r="141" spans="7:9" ht="15.75" customHeight="1" x14ac:dyDescent="0.25">
      <c r="G141" s="223"/>
      <c r="I141" s="209"/>
    </row>
    <row r="142" spans="7:9" ht="15.75" customHeight="1" x14ac:dyDescent="0.25">
      <c r="G142" s="223"/>
      <c r="I142" s="209"/>
    </row>
    <row r="143" spans="7:9" ht="15.75" customHeight="1" x14ac:dyDescent="0.25">
      <c r="G143" s="223"/>
      <c r="I143" s="209"/>
    </row>
    <row r="144" spans="7:9" ht="15.75" customHeight="1" x14ac:dyDescent="0.25">
      <c r="G144" s="223"/>
      <c r="I144" s="209"/>
    </row>
    <row r="145" spans="7:9" ht="15.75" customHeight="1" x14ac:dyDescent="0.25">
      <c r="G145" s="223"/>
      <c r="I145" s="209"/>
    </row>
    <row r="146" spans="7:9" ht="15.75" customHeight="1" x14ac:dyDescent="0.25">
      <c r="G146" s="223"/>
      <c r="I146" s="209"/>
    </row>
    <row r="147" spans="7:9" ht="15.75" customHeight="1" x14ac:dyDescent="0.25">
      <c r="G147" s="223"/>
      <c r="I147" s="209"/>
    </row>
    <row r="148" spans="7:9" ht="15.75" customHeight="1" x14ac:dyDescent="0.25">
      <c r="G148" s="223"/>
      <c r="I148" s="209"/>
    </row>
    <row r="149" spans="7:9" ht="15.75" customHeight="1" x14ac:dyDescent="0.25">
      <c r="G149" s="223"/>
      <c r="I149" s="209"/>
    </row>
    <row r="150" spans="7:9" ht="15.75" customHeight="1" x14ac:dyDescent="0.25">
      <c r="G150" s="223"/>
      <c r="I150" s="209"/>
    </row>
    <row r="151" spans="7:9" ht="15.75" customHeight="1" x14ac:dyDescent="0.25">
      <c r="G151" s="223"/>
      <c r="I151" s="209"/>
    </row>
    <row r="152" spans="7:9" ht="15.75" customHeight="1" x14ac:dyDescent="0.25">
      <c r="G152" s="223"/>
      <c r="I152" s="209"/>
    </row>
    <row r="153" spans="7:9" ht="15.75" customHeight="1" x14ac:dyDescent="0.25">
      <c r="G153" s="223"/>
      <c r="I153" s="209"/>
    </row>
    <row r="154" spans="7:9" ht="15.75" customHeight="1" x14ac:dyDescent="0.25">
      <c r="G154" s="223"/>
      <c r="I154" s="209"/>
    </row>
    <row r="155" spans="7:9" ht="15.75" customHeight="1" x14ac:dyDescent="0.25">
      <c r="G155" s="223"/>
      <c r="I155" s="209"/>
    </row>
    <row r="156" spans="7:9" ht="15.75" customHeight="1" x14ac:dyDescent="0.25">
      <c r="G156" s="223"/>
      <c r="I156" s="209"/>
    </row>
    <row r="157" spans="7:9" ht="15.75" customHeight="1" x14ac:dyDescent="0.25">
      <c r="G157" s="223"/>
      <c r="I157" s="209"/>
    </row>
    <row r="158" spans="7:9" ht="15.75" customHeight="1" x14ac:dyDescent="0.25">
      <c r="G158" s="223"/>
      <c r="I158" s="209"/>
    </row>
    <row r="159" spans="7:9" ht="15.75" customHeight="1" x14ac:dyDescent="0.25">
      <c r="G159" s="223"/>
      <c r="I159" s="209"/>
    </row>
    <row r="160" spans="7:9" ht="15.75" customHeight="1" x14ac:dyDescent="0.25">
      <c r="G160" s="223"/>
      <c r="I160" s="209"/>
    </row>
    <row r="161" spans="7:9" ht="15.75" customHeight="1" x14ac:dyDescent="0.25">
      <c r="G161" s="223"/>
      <c r="I161" s="209"/>
    </row>
    <row r="162" spans="7:9" ht="15.75" customHeight="1" x14ac:dyDescent="0.25">
      <c r="G162" s="223"/>
      <c r="I162" s="209"/>
    </row>
    <row r="163" spans="7:9" ht="15.75" customHeight="1" x14ac:dyDescent="0.25">
      <c r="G163" s="223"/>
      <c r="I163" s="209"/>
    </row>
    <row r="164" spans="7:9" ht="15.75" customHeight="1" x14ac:dyDescent="0.25">
      <c r="G164" s="223"/>
      <c r="I164" s="209"/>
    </row>
    <row r="165" spans="7:9" ht="15.75" customHeight="1" x14ac:dyDescent="0.25">
      <c r="G165" s="223"/>
      <c r="I165" s="209"/>
    </row>
    <row r="166" spans="7:9" ht="15.75" customHeight="1" x14ac:dyDescent="0.25">
      <c r="G166" s="223"/>
      <c r="I166" s="209"/>
    </row>
    <row r="167" spans="7:9" ht="15.75" customHeight="1" x14ac:dyDescent="0.25">
      <c r="G167" s="223"/>
      <c r="I167" s="209"/>
    </row>
    <row r="168" spans="7:9" ht="15.75" customHeight="1" x14ac:dyDescent="0.25">
      <c r="G168" s="223"/>
      <c r="I168" s="209"/>
    </row>
    <row r="169" spans="7:9" ht="15.75" customHeight="1" x14ac:dyDescent="0.25">
      <c r="G169" s="223"/>
      <c r="I169" s="209"/>
    </row>
    <row r="170" spans="7:9" ht="15.75" customHeight="1" x14ac:dyDescent="0.25">
      <c r="G170" s="223"/>
      <c r="I170" s="209"/>
    </row>
    <row r="171" spans="7:9" ht="15.75" customHeight="1" x14ac:dyDescent="0.25">
      <c r="G171" s="223"/>
      <c r="I171" s="209"/>
    </row>
    <row r="172" spans="7:9" ht="15.75" customHeight="1" x14ac:dyDescent="0.25">
      <c r="G172" s="223"/>
      <c r="I172" s="209"/>
    </row>
    <row r="173" spans="7:9" ht="15.75" customHeight="1" x14ac:dyDescent="0.25">
      <c r="G173" s="223"/>
      <c r="I173" s="209"/>
    </row>
    <row r="174" spans="7:9" ht="15.75" customHeight="1" x14ac:dyDescent="0.25">
      <c r="G174" s="223"/>
      <c r="I174" s="209"/>
    </row>
    <row r="175" spans="7:9" ht="15.75" customHeight="1" x14ac:dyDescent="0.25">
      <c r="G175" s="223"/>
      <c r="I175" s="209"/>
    </row>
    <row r="176" spans="7:9" ht="15.75" customHeight="1" x14ac:dyDescent="0.25">
      <c r="G176" s="223"/>
      <c r="I176" s="209"/>
    </row>
    <row r="177" spans="7:9" ht="15.75" customHeight="1" x14ac:dyDescent="0.25">
      <c r="G177" s="223"/>
      <c r="I177" s="209"/>
    </row>
    <row r="178" spans="7:9" ht="15.75" customHeight="1" x14ac:dyDescent="0.25">
      <c r="G178" s="223"/>
      <c r="I178" s="209"/>
    </row>
    <row r="179" spans="7:9" ht="15.75" customHeight="1" x14ac:dyDescent="0.25">
      <c r="G179" s="223"/>
      <c r="I179" s="209"/>
    </row>
    <row r="180" spans="7:9" ht="15.75" customHeight="1" x14ac:dyDescent="0.25">
      <c r="G180" s="223"/>
      <c r="I180" s="209"/>
    </row>
    <row r="181" spans="7:9" ht="15.75" customHeight="1" x14ac:dyDescent="0.25">
      <c r="G181" s="223"/>
      <c r="I181" s="209"/>
    </row>
    <row r="182" spans="7:9" ht="15.75" customHeight="1" x14ac:dyDescent="0.25">
      <c r="G182" s="223"/>
      <c r="I182" s="209"/>
    </row>
    <row r="183" spans="7:9" ht="15.75" customHeight="1" x14ac:dyDescent="0.25">
      <c r="G183" s="223"/>
      <c r="I183" s="209"/>
    </row>
    <row r="184" spans="7:9" ht="15.75" customHeight="1" x14ac:dyDescent="0.25">
      <c r="G184" s="223"/>
      <c r="I184" s="209"/>
    </row>
    <row r="185" spans="7:9" ht="15.75" customHeight="1" x14ac:dyDescent="0.25">
      <c r="G185" s="223"/>
      <c r="I185" s="209"/>
    </row>
    <row r="186" spans="7:9" ht="15.75" customHeight="1" x14ac:dyDescent="0.25">
      <c r="G186" s="223"/>
      <c r="I186" s="209"/>
    </row>
    <row r="187" spans="7:9" ht="15.75" customHeight="1" x14ac:dyDescent="0.25">
      <c r="G187" s="223"/>
      <c r="I187" s="209"/>
    </row>
    <row r="188" spans="7:9" ht="15.75" customHeight="1" x14ac:dyDescent="0.25">
      <c r="G188" s="223"/>
      <c r="I188" s="209"/>
    </row>
    <row r="189" spans="7:9" ht="15.75" customHeight="1" x14ac:dyDescent="0.25">
      <c r="G189" s="223"/>
      <c r="I189" s="209"/>
    </row>
    <row r="190" spans="7:9" ht="15.75" customHeight="1" x14ac:dyDescent="0.25">
      <c r="G190" s="223"/>
      <c r="I190" s="209"/>
    </row>
    <row r="191" spans="7:9" ht="15.75" customHeight="1" x14ac:dyDescent="0.25">
      <c r="G191" s="223"/>
      <c r="I191" s="209"/>
    </row>
    <row r="192" spans="7:9" ht="15.75" customHeight="1" x14ac:dyDescent="0.25">
      <c r="G192" s="223"/>
      <c r="I192" s="209"/>
    </row>
    <row r="193" spans="7:9" ht="15.75" customHeight="1" x14ac:dyDescent="0.25">
      <c r="G193" s="223"/>
      <c r="I193" s="209"/>
    </row>
    <row r="194" spans="7:9" ht="15.75" customHeight="1" x14ac:dyDescent="0.25">
      <c r="G194" s="223"/>
      <c r="I194" s="209"/>
    </row>
    <row r="195" spans="7:9" ht="15.75" customHeight="1" x14ac:dyDescent="0.25">
      <c r="G195" s="223"/>
      <c r="I195" s="209"/>
    </row>
    <row r="196" spans="7:9" ht="15.75" customHeight="1" x14ac:dyDescent="0.25">
      <c r="G196" s="223"/>
      <c r="I196" s="209"/>
    </row>
    <row r="197" spans="7:9" ht="15.75" customHeight="1" x14ac:dyDescent="0.25">
      <c r="G197" s="223"/>
      <c r="I197" s="209"/>
    </row>
    <row r="198" spans="7:9" ht="15.75" customHeight="1" x14ac:dyDescent="0.25">
      <c r="G198" s="223"/>
      <c r="I198" s="209"/>
    </row>
    <row r="199" spans="7:9" ht="15.75" customHeight="1" x14ac:dyDescent="0.25">
      <c r="G199" s="223"/>
      <c r="I199" s="209"/>
    </row>
    <row r="200" spans="7:9" ht="15.75" customHeight="1" x14ac:dyDescent="0.25">
      <c r="G200" s="223"/>
      <c r="I200" s="209"/>
    </row>
    <row r="201" spans="7:9" ht="15.75" customHeight="1" x14ac:dyDescent="0.25">
      <c r="G201" s="223"/>
      <c r="I201" s="209"/>
    </row>
    <row r="202" spans="7:9" ht="15.75" customHeight="1" x14ac:dyDescent="0.25">
      <c r="G202" s="223"/>
      <c r="I202" s="209"/>
    </row>
    <row r="203" spans="7:9" ht="15.75" customHeight="1" x14ac:dyDescent="0.25">
      <c r="G203" s="223"/>
      <c r="I203" s="209"/>
    </row>
    <row r="204" spans="7:9" ht="15.75" customHeight="1" x14ac:dyDescent="0.25">
      <c r="G204" s="223"/>
      <c r="I204" s="209"/>
    </row>
    <row r="205" spans="7:9" ht="15.75" customHeight="1" x14ac:dyDescent="0.25">
      <c r="G205" s="223"/>
      <c r="I205" s="209"/>
    </row>
    <row r="206" spans="7:9" ht="15.75" customHeight="1" x14ac:dyDescent="0.25">
      <c r="G206" s="223"/>
      <c r="I206" s="209"/>
    </row>
    <row r="207" spans="7:9" ht="15.75" customHeight="1" x14ac:dyDescent="0.25">
      <c r="G207" s="223"/>
      <c r="I207" s="209"/>
    </row>
    <row r="208" spans="7:9" ht="15.75" customHeight="1" x14ac:dyDescent="0.25">
      <c r="G208" s="223"/>
      <c r="I208" s="209"/>
    </row>
    <row r="209" spans="7:9" ht="15.75" customHeight="1" x14ac:dyDescent="0.25">
      <c r="G209" s="223"/>
      <c r="I209" s="209"/>
    </row>
    <row r="210" spans="7:9" ht="15.75" customHeight="1" x14ac:dyDescent="0.25">
      <c r="G210" s="223"/>
      <c r="I210" s="209"/>
    </row>
    <row r="211" spans="7:9" ht="15.75" customHeight="1" x14ac:dyDescent="0.25">
      <c r="G211" s="223"/>
      <c r="I211" s="209"/>
    </row>
    <row r="212" spans="7:9" ht="15.75" customHeight="1" x14ac:dyDescent="0.25">
      <c r="G212" s="223"/>
      <c r="I212" s="209"/>
    </row>
    <row r="213" spans="7:9" ht="15.75" customHeight="1" x14ac:dyDescent="0.25">
      <c r="G213" s="223"/>
      <c r="I213" s="209"/>
    </row>
    <row r="214" spans="7:9" ht="15.75" customHeight="1" x14ac:dyDescent="0.25">
      <c r="G214" s="223"/>
      <c r="I214" s="209"/>
    </row>
    <row r="215" spans="7:9" ht="15.75" customHeight="1" x14ac:dyDescent="0.25">
      <c r="G215" s="223"/>
      <c r="I215" s="209"/>
    </row>
    <row r="216" spans="7:9" ht="15.75" customHeight="1" x14ac:dyDescent="0.25">
      <c r="G216" s="223"/>
      <c r="I216" s="209"/>
    </row>
    <row r="217" spans="7:9" ht="15.75" customHeight="1" x14ac:dyDescent="0.25">
      <c r="G217" s="223"/>
      <c r="I217" s="209"/>
    </row>
    <row r="218" spans="7:9" ht="15.75" customHeight="1" x14ac:dyDescent="0.25">
      <c r="G218" s="223"/>
      <c r="I218" s="209"/>
    </row>
    <row r="219" spans="7:9" ht="15.75" customHeight="1" x14ac:dyDescent="0.25">
      <c r="G219" s="223"/>
      <c r="I219" s="209"/>
    </row>
    <row r="220" spans="7:9" ht="15.75" customHeight="1" x14ac:dyDescent="0.25">
      <c r="G220" s="223"/>
      <c r="I220" s="209"/>
    </row>
    <row r="221" spans="7:9" ht="15.75" customHeight="1" x14ac:dyDescent="0.25">
      <c r="G221" s="223"/>
      <c r="I221" s="209"/>
    </row>
    <row r="222" spans="7:9" ht="15.75" customHeight="1" x14ac:dyDescent="0.25">
      <c r="G222" s="223"/>
      <c r="I222" s="209"/>
    </row>
    <row r="223" spans="7:9" ht="15.75" customHeight="1" x14ac:dyDescent="0.25">
      <c r="G223" s="223"/>
      <c r="I223" s="209"/>
    </row>
    <row r="224" spans="7:9" ht="15.75" customHeight="1" x14ac:dyDescent="0.25">
      <c r="G224" s="223"/>
      <c r="I224" s="209"/>
    </row>
    <row r="225" spans="7:9" ht="15.75" customHeight="1" x14ac:dyDescent="0.25">
      <c r="G225" s="223"/>
      <c r="I225" s="209"/>
    </row>
    <row r="226" spans="7:9" ht="15.75" customHeight="1" x14ac:dyDescent="0.25">
      <c r="G226" s="223"/>
      <c r="I226" s="209"/>
    </row>
    <row r="227" spans="7:9" ht="15.75" customHeight="1" x14ac:dyDescent="0.25">
      <c r="G227" s="223"/>
      <c r="I227" s="209"/>
    </row>
    <row r="228" spans="7:9" ht="15.75" customHeight="1" x14ac:dyDescent="0.25">
      <c r="G228" s="223"/>
      <c r="I228" s="209"/>
    </row>
    <row r="229" spans="7:9" ht="15.75" customHeight="1" x14ac:dyDescent="0.25">
      <c r="G229" s="223"/>
      <c r="I229" s="209"/>
    </row>
    <row r="230" spans="7:9" ht="15.75" customHeight="1" x14ac:dyDescent="0.25">
      <c r="G230" s="223"/>
      <c r="I230" s="209"/>
    </row>
    <row r="231" spans="7:9" ht="15.75" customHeight="1" x14ac:dyDescent="0.25">
      <c r="G231" s="223"/>
      <c r="I231" s="209"/>
    </row>
    <row r="232" spans="7:9" ht="15.75" customHeight="1" x14ac:dyDescent="0.25">
      <c r="G232" s="223"/>
      <c r="I232" s="209"/>
    </row>
    <row r="233" spans="7:9" ht="15.75" customHeight="1" x14ac:dyDescent="0.25">
      <c r="G233" s="223"/>
      <c r="I233" s="209"/>
    </row>
    <row r="234" spans="7:9" ht="15.75" customHeight="1" x14ac:dyDescent="0.25">
      <c r="G234" s="223"/>
      <c r="I234" s="209"/>
    </row>
    <row r="235" spans="7:9" ht="15.75" customHeight="1" x14ac:dyDescent="0.25">
      <c r="G235" s="223"/>
      <c r="I235" s="209"/>
    </row>
    <row r="236" spans="7:9" ht="15.75" customHeight="1" x14ac:dyDescent="0.25">
      <c r="G236" s="223"/>
      <c r="I236" s="209"/>
    </row>
    <row r="237" spans="7:9" ht="15.75" customHeight="1" x14ac:dyDescent="0.25">
      <c r="G237" s="223"/>
      <c r="I237" s="209"/>
    </row>
    <row r="238" spans="7:9" ht="15.75" customHeight="1" x14ac:dyDescent="0.25">
      <c r="G238" s="223"/>
      <c r="I238" s="209"/>
    </row>
    <row r="239" spans="7:9" ht="15.75" customHeight="1" x14ac:dyDescent="0.25">
      <c r="G239" s="223"/>
      <c r="I239" s="209"/>
    </row>
    <row r="240" spans="7:9" ht="15.75" customHeight="1" x14ac:dyDescent="0.25">
      <c r="G240" s="223"/>
      <c r="I240" s="209"/>
    </row>
    <row r="241" spans="7:9" ht="15.75" customHeight="1" x14ac:dyDescent="0.25">
      <c r="G241" s="223"/>
      <c r="I241" s="209"/>
    </row>
    <row r="242" spans="7:9" ht="15.75" customHeight="1" x14ac:dyDescent="0.25">
      <c r="G242" s="223"/>
      <c r="I242" s="209"/>
    </row>
    <row r="243" spans="7:9" ht="15.75" customHeight="1" x14ac:dyDescent="0.25">
      <c r="G243" s="223"/>
      <c r="I243" s="209"/>
    </row>
    <row r="244" spans="7:9" ht="15.75" customHeight="1" x14ac:dyDescent="0.25">
      <c r="G244" s="223"/>
      <c r="I244" s="209"/>
    </row>
    <row r="245" spans="7:9" ht="15.75" customHeight="1" x14ac:dyDescent="0.25">
      <c r="G245" s="223"/>
      <c r="I245" s="209"/>
    </row>
    <row r="246" spans="7:9" ht="15.75" customHeight="1" x14ac:dyDescent="0.25">
      <c r="G246" s="223"/>
    </row>
    <row r="247" spans="7:9" ht="15.75" customHeight="1" x14ac:dyDescent="0.25">
      <c r="G247" s="223"/>
    </row>
    <row r="248" spans="7:9" ht="15.75" customHeight="1" x14ac:dyDescent="0.25">
      <c r="G248" s="223"/>
    </row>
    <row r="249" spans="7:9" ht="15.75" customHeight="1" x14ac:dyDescent="0.25">
      <c r="G249" s="223"/>
    </row>
    <row r="250" spans="7:9" ht="15.75" customHeight="1" x14ac:dyDescent="0.25">
      <c r="G250" s="223"/>
    </row>
    <row r="251" spans="7:9" ht="15.75" customHeight="1" x14ac:dyDescent="0.25">
      <c r="G251" s="223"/>
    </row>
    <row r="252" spans="7:9" ht="15.75" customHeight="1" x14ac:dyDescent="0.25">
      <c r="G252" s="223"/>
    </row>
    <row r="253" spans="7:9" ht="15.75" customHeight="1" x14ac:dyDescent="0.25">
      <c r="G253" s="223"/>
    </row>
    <row r="254" spans="7:9" ht="15.75" customHeight="1" x14ac:dyDescent="0.25">
      <c r="G254" s="223"/>
    </row>
    <row r="255" spans="7:9" ht="15.75" customHeight="1" x14ac:dyDescent="0.25">
      <c r="G255" s="223"/>
    </row>
    <row r="256" spans="7:9" ht="15.75" customHeight="1" x14ac:dyDescent="0.25">
      <c r="G256" s="223"/>
    </row>
    <row r="257" spans="7:7" ht="15.75" customHeight="1" x14ac:dyDescent="0.25">
      <c r="G257" s="223"/>
    </row>
    <row r="258" spans="7:7" ht="15.75" customHeight="1" x14ac:dyDescent="0.25">
      <c r="G258" s="223"/>
    </row>
    <row r="259" spans="7:7" ht="15.75" customHeight="1" x14ac:dyDescent="0.25">
      <c r="G259" s="223"/>
    </row>
    <row r="260" spans="7:7" ht="15.75" customHeight="1" x14ac:dyDescent="0.25">
      <c r="G260" s="223"/>
    </row>
    <row r="261" spans="7:7" ht="15.75" customHeight="1" x14ac:dyDescent="0.25">
      <c r="G261" s="223"/>
    </row>
    <row r="262" spans="7:7" ht="15.75" customHeight="1" x14ac:dyDescent="0.25">
      <c r="G262" s="223"/>
    </row>
    <row r="263" spans="7:7" ht="15.75" customHeight="1" x14ac:dyDescent="0.25">
      <c r="G263" s="223"/>
    </row>
    <row r="264" spans="7:7" ht="15.75" customHeight="1" x14ac:dyDescent="0.25">
      <c r="G264" s="223"/>
    </row>
    <row r="265" spans="7:7" ht="15.75" customHeight="1" x14ac:dyDescent="0.25">
      <c r="G265" s="223"/>
    </row>
    <row r="266" spans="7:7" ht="15.75" customHeight="1" x14ac:dyDescent="0.25">
      <c r="G266" s="223"/>
    </row>
    <row r="267" spans="7:7" ht="15.75" customHeight="1" x14ac:dyDescent="0.25">
      <c r="G267" s="223"/>
    </row>
    <row r="268" spans="7:7" ht="15.75" customHeight="1" x14ac:dyDescent="0.25">
      <c r="G268" s="223"/>
    </row>
    <row r="269" spans="7:7" ht="15.75" customHeight="1" x14ac:dyDescent="0.25">
      <c r="G269" s="223"/>
    </row>
    <row r="270" spans="7:7" ht="15.75" customHeight="1" x14ac:dyDescent="0.25">
      <c r="G270" s="223"/>
    </row>
    <row r="271" spans="7:7" ht="15.75" customHeight="1" x14ac:dyDescent="0.25">
      <c r="G271" s="223"/>
    </row>
    <row r="272" spans="7:7" ht="15.75" customHeight="1" x14ac:dyDescent="0.25">
      <c r="G272" s="223"/>
    </row>
    <row r="273" spans="7:7" ht="15.75" customHeight="1" x14ac:dyDescent="0.25">
      <c r="G273" s="223"/>
    </row>
    <row r="274" spans="7:7" ht="15.75" customHeight="1" x14ac:dyDescent="0.25">
      <c r="G274" s="223"/>
    </row>
    <row r="275" spans="7:7" ht="15.75" customHeight="1" x14ac:dyDescent="0.25">
      <c r="G275" s="223"/>
    </row>
    <row r="276" spans="7:7" ht="15.75" customHeight="1" x14ac:dyDescent="0.25">
      <c r="G276" s="223"/>
    </row>
    <row r="277" spans="7:7" ht="15.75" customHeight="1" x14ac:dyDescent="0.25">
      <c r="G277" s="223"/>
    </row>
    <row r="278" spans="7:7" ht="15.75" customHeight="1" x14ac:dyDescent="0.25">
      <c r="G278" s="223"/>
    </row>
    <row r="279" spans="7:7" ht="15.75" customHeight="1" x14ac:dyDescent="0.25">
      <c r="G279" s="223"/>
    </row>
    <row r="280" spans="7:7" ht="15.75" customHeight="1" x14ac:dyDescent="0.25">
      <c r="G280" s="223"/>
    </row>
    <row r="281" spans="7:7" ht="15.75" customHeight="1" x14ac:dyDescent="0.25">
      <c r="G281" s="223"/>
    </row>
    <row r="282" spans="7:7" ht="15.75" customHeight="1" x14ac:dyDescent="0.25">
      <c r="G282" s="223"/>
    </row>
    <row r="283" spans="7:7" ht="15.75" customHeight="1" x14ac:dyDescent="0.25">
      <c r="G283" s="223"/>
    </row>
    <row r="284" spans="7:7" ht="15.75" customHeight="1" x14ac:dyDescent="0.25">
      <c r="G284" s="223"/>
    </row>
    <row r="285" spans="7:7" ht="15.75" customHeight="1" x14ac:dyDescent="0.25">
      <c r="G285" s="223"/>
    </row>
    <row r="286" spans="7:7" ht="15.75" customHeight="1" x14ac:dyDescent="0.25">
      <c r="G286" s="223"/>
    </row>
    <row r="287" spans="7:7" ht="15.75" customHeight="1" x14ac:dyDescent="0.25">
      <c r="G287" s="223"/>
    </row>
    <row r="288" spans="7:7" ht="15.75" customHeight="1" x14ac:dyDescent="0.25">
      <c r="G288" s="223"/>
    </row>
    <row r="289" spans="7:7" ht="15.75" customHeight="1" x14ac:dyDescent="0.25">
      <c r="G289" s="223"/>
    </row>
    <row r="290" spans="7:7" ht="15.75" customHeight="1" x14ac:dyDescent="0.25">
      <c r="G290" s="223"/>
    </row>
    <row r="291" spans="7:7" ht="15.75" customHeight="1" x14ac:dyDescent="0.25">
      <c r="G291" s="223"/>
    </row>
    <row r="292" spans="7:7" ht="15.75" customHeight="1" x14ac:dyDescent="0.25">
      <c r="G292" s="223"/>
    </row>
    <row r="293" spans="7:7" ht="15.75" customHeight="1" x14ac:dyDescent="0.25">
      <c r="G293" s="223"/>
    </row>
    <row r="294" spans="7:7" ht="15.75" customHeight="1" x14ac:dyDescent="0.25">
      <c r="G294" s="223"/>
    </row>
    <row r="295" spans="7:7" ht="15.75" customHeight="1" x14ac:dyDescent="0.25">
      <c r="G295" s="223"/>
    </row>
    <row r="296" spans="7:7" ht="15.75" customHeight="1" x14ac:dyDescent="0.25">
      <c r="G296" s="223"/>
    </row>
    <row r="297" spans="7:7" ht="15.75" customHeight="1" x14ac:dyDescent="0.25">
      <c r="G297" s="223"/>
    </row>
    <row r="298" spans="7:7" ht="15.75" customHeight="1" x14ac:dyDescent="0.25">
      <c r="G298" s="223"/>
    </row>
    <row r="299" spans="7:7" ht="15.75" customHeight="1" x14ac:dyDescent="0.25">
      <c r="G299" s="223"/>
    </row>
    <row r="300" spans="7:7" ht="15.75" customHeight="1" x14ac:dyDescent="0.25">
      <c r="G300" s="223"/>
    </row>
    <row r="301" spans="7:7" ht="15.75" customHeight="1" x14ac:dyDescent="0.25">
      <c r="G301" s="223"/>
    </row>
    <row r="302" spans="7:7" ht="15.75" customHeight="1" x14ac:dyDescent="0.25">
      <c r="G302" s="223"/>
    </row>
    <row r="303" spans="7:7" ht="15.75" customHeight="1" x14ac:dyDescent="0.25">
      <c r="G303" s="223"/>
    </row>
    <row r="304" spans="7:7" ht="15.75" customHeight="1" x14ac:dyDescent="0.25">
      <c r="G304" s="223"/>
    </row>
    <row r="305" spans="7:7" ht="15.75" customHeight="1" x14ac:dyDescent="0.25">
      <c r="G305" s="223"/>
    </row>
    <row r="306" spans="7:7" ht="15.75" customHeight="1" x14ac:dyDescent="0.25">
      <c r="G306" s="223"/>
    </row>
    <row r="307" spans="7:7" ht="15.75" customHeight="1" x14ac:dyDescent="0.25">
      <c r="G307" s="223"/>
    </row>
    <row r="308" spans="7:7" ht="15.75" customHeight="1" x14ac:dyDescent="0.25">
      <c r="G308" s="223"/>
    </row>
    <row r="309" spans="7:7" ht="15.75" customHeight="1" x14ac:dyDescent="0.25">
      <c r="G309" s="223"/>
    </row>
    <row r="310" spans="7:7" ht="15.75" customHeight="1" x14ac:dyDescent="0.25">
      <c r="G310" s="223"/>
    </row>
    <row r="311" spans="7:7" ht="15.75" customHeight="1" x14ac:dyDescent="0.25">
      <c r="G311" s="223"/>
    </row>
    <row r="312" spans="7:7" ht="15.75" customHeight="1" x14ac:dyDescent="0.25">
      <c r="G312" s="223"/>
    </row>
    <row r="313" spans="7:7" ht="15.75" customHeight="1" x14ac:dyDescent="0.25">
      <c r="G313" s="223"/>
    </row>
    <row r="314" spans="7:7" ht="15.75" customHeight="1" x14ac:dyDescent="0.25">
      <c r="G314" s="223"/>
    </row>
    <row r="315" spans="7:7" ht="15.75" customHeight="1" x14ac:dyDescent="0.25">
      <c r="G315" s="223"/>
    </row>
    <row r="316" spans="7:7" ht="15.75" customHeight="1" x14ac:dyDescent="0.25">
      <c r="G316" s="223"/>
    </row>
    <row r="317" spans="7:7" ht="15.75" customHeight="1" x14ac:dyDescent="0.25">
      <c r="G317" s="223"/>
    </row>
    <row r="318" spans="7:7" ht="15.75" customHeight="1" x14ac:dyDescent="0.25">
      <c r="G318" s="223"/>
    </row>
    <row r="319" spans="7:7" ht="15.75" customHeight="1" x14ac:dyDescent="0.25">
      <c r="G319" s="223"/>
    </row>
    <row r="320" spans="7:7" ht="15.75" customHeight="1" x14ac:dyDescent="0.25">
      <c r="G320" s="223"/>
    </row>
    <row r="321" spans="7:7" ht="15.75" customHeight="1" x14ac:dyDescent="0.25">
      <c r="G321" s="223"/>
    </row>
    <row r="322" spans="7:7" ht="15.75" customHeight="1" x14ac:dyDescent="0.25">
      <c r="G322" s="223"/>
    </row>
    <row r="323" spans="7:7" ht="15.75" customHeight="1" x14ac:dyDescent="0.25">
      <c r="G323" s="223"/>
    </row>
    <row r="324" spans="7:7" ht="15.75" customHeight="1" x14ac:dyDescent="0.25">
      <c r="G324" s="223"/>
    </row>
    <row r="325" spans="7:7" ht="15.75" customHeight="1" x14ac:dyDescent="0.25">
      <c r="G325" s="223"/>
    </row>
    <row r="326" spans="7:7" ht="15.75" customHeight="1" x14ac:dyDescent="0.25">
      <c r="G326" s="223"/>
    </row>
    <row r="327" spans="7:7" ht="15.75" customHeight="1" x14ac:dyDescent="0.25">
      <c r="G327" s="223"/>
    </row>
    <row r="328" spans="7:7" ht="15.75" customHeight="1" x14ac:dyDescent="0.25">
      <c r="G328" s="223"/>
    </row>
    <row r="329" spans="7:7" ht="15.75" customHeight="1" x14ac:dyDescent="0.25">
      <c r="G329" s="223"/>
    </row>
    <row r="330" spans="7:7" ht="15.75" customHeight="1" x14ac:dyDescent="0.25">
      <c r="G330" s="223"/>
    </row>
    <row r="331" spans="7:7" ht="15.75" customHeight="1" x14ac:dyDescent="0.25">
      <c r="G331" s="223"/>
    </row>
    <row r="332" spans="7:7" ht="15.75" customHeight="1" x14ac:dyDescent="0.25">
      <c r="G332" s="223"/>
    </row>
    <row r="333" spans="7:7" ht="15.75" customHeight="1" x14ac:dyDescent="0.25">
      <c r="G333" s="223"/>
    </row>
    <row r="334" spans="7:7" ht="15.75" customHeight="1" x14ac:dyDescent="0.25">
      <c r="G334" s="223"/>
    </row>
    <row r="335" spans="7:7" ht="15.75" customHeight="1" x14ac:dyDescent="0.25">
      <c r="G335" s="223"/>
    </row>
    <row r="336" spans="7:7" ht="15.75" customHeight="1" x14ac:dyDescent="0.25">
      <c r="G336" s="223"/>
    </row>
    <row r="337" spans="7:7" ht="15.75" customHeight="1" x14ac:dyDescent="0.25">
      <c r="G337" s="223"/>
    </row>
    <row r="338" spans="7:7" ht="15.75" customHeight="1" x14ac:dyDescent="0.25">
      <c r="G338" s="223"/>
    </row>
    <row r="339" spans="7:7" ht="15.75" customHeight="1" x14ac:dyDescent="0.25">
      <c r="G339" s="223"/>
    </row>
    <row r="340" spans="7:7" ht="15.75" customHeight="1" x14ac:dyDescent="0.25">
      <c r="G340" s="223"/>
    </row>
    <row r="341" spans="7:7" ht="15.75" customHeight="1" x14ac:dyDescent="0.25">
      <c r="G341" s="223"/>
    </row>
    <row r="342" spans="7:7" ht="15.75" customHeight="1" x14ac:dyDescent="0.25">
      <c r="G342" s="223"/>
    </row>
    <row r="343" spans="7:7" ht="15.75" customHeight="1" x14ac:dyDescent="0.25">
      <c r="G343" s="223"/>
    </row>
    <row r="344" spans="7:7" ht="15.75" customHeight="1" x14ac:dyDescent="0.25">
      <c r="G344" s="223"/>
    </row>
    <row r="345" spans="7:7" ht="15.75" customHeight="1" x14ac:dyDescent="0.25">
      <c r="G345" s="223"/>
    </row>
    <row r="346" spans="7:7" ht="15.75" customHeight="1" x14ac:dyDescent="0.25">
      <c r="G346" s="223"/>
    </row>
    <row r="347" spans="7:7" ht="15.75" customHeight="1" x14ac:dyDescent="0.25">
      <c r="G347" s="223"/>
    </row>
    <row r="348" spans="7:7" ht="15.75" customHeight="1" x14ac:dyDescent="0.25">
      <c r="G348" s="223"/>
    </row>
    <row r="349" spans="7:7" ht="15.75" customHeight="1" x14ac:dyDescent="0.25">
      <c r="G349" s="223"/>
    </row>
    <row r="350" spans="7:7" ht="15.75" customHeight="1" x14ac:dyDescent="0.25">
      <c r="G350" s="223"/>
    </row>
    <row r="351" spans="7:7" ht="15.75" customHeight="1" x14ac:dyDescent="0.25">
      <c r="G351" s="223"/>
    </row>
    <row r="352" spans="7:7" ht="15.75" customHeight="1" x14ac:dyDescent="0.25">
      <c r="G352" s="223"/>
    </row>
    <row r="353" spans="7:7" ht="15.75" customHeight="1" x14ac:dyDescent="0.25">
      <c r="G353" s="223"/>
    </row>
    <row r="354" spans="7:7" ht="15.75" customHeight="1" x14ac:dyDescent="0.25">
      <c r="G354" s="223"/>
    </row>
    <row r="355" spans="7:7" ht="15.75" customHeight="1" x14ac:dyDescent="0.25">
      <c r="G355" s="223"/>
    </row>
    <row r="356" spans="7:7" ht="15.75" customHeight="1" x14ac:dyDescent="0.25">
      <c r="G356" s="223"/>
    </row>
    <row r="357" spans="7:7" ht="15.75" customHeight="1" x14ac:dyDescent="0.25">
      <c r="G357" s="223"/>
    </row>
    <row r="358" spans="7:7" ht="15.75" customHeight="1" x14ac:dyDescent="0.25">
      <c r="G358" s="223"/>
    </row>
    <row r="359" spans="7:7" ht="15.75" customHeight="1" x14ac:dyDescent="0.25">
      <c r="G359" s="223"/>
    </row>
    <row r="360" spans="7:7" ht="15.75" customHeight="1" x14ac:dyDescent="0.25">
      <c r="G360" s="223"/>
    </row>
    <row r="361" spans="7:7" ht="15.75" customHeight="1" x14ac:dyDescent="0.25">
      <c r="G361" s="223"/>
    </row>
    <row r="362" spans="7:7" ht="15.75" customHeight="1" x14ac:dyDescent="0.25">
      <c r="G362" s="223"/>
    </row>
    <row r="363" spans="7:7" ht="15.75" customHeight="1" x14ac:dyDescent="0.25">
      <c r="G363" s="223"/>
    </row>
    <row r="364" spans="7:7" ht="15.75" customHeight="1" x14ac:dyDescent="0.25">
      <c r="G364" s="223"/>
    </row>
    <row r="365" spans="7:7" ht="15.75" customHeight="1" x14ac:dyDescent="0.25">
      <c r="G365" s="223"/>
    </row>
    <row r="366" spans="7:7" ht="15.75" customHeight="1" x14ac:dyDescent="0.25">
      <c r="G366" s="223"/>
    </row>
    <row r="367" spans="7:7" ht="15.75" customHeight="1" x14ac:dyDescent="0.25">
      <c r="G367" s="223"/>
    </row>
    <row r="368" spans="7:7" ht="15.75" customHeight="1" x14ac:dyDescent="0.25">
      <c r="G368" s="223"/>
    </row>
    <row r="369" spans="7:7" ht="15.75" customHeight="1" x14ac:dyDescent="0.25">
      <c r="G369" s="223"/>
    </row>
    <row r="370" spans="7:7" ht="15.75" customHeight="1" x14ac:dyDescent="0.25">
      <c r="G370" s="223"/>
    </row>
    <row r="371" spans="7:7" ht="15.75" customHeight="1" x14ac:dyDescent="0.25">
      <c r="G371" s="223"/>
    </row>
    <row r="372" spans="7:7" ht="15.75" customHeight="1" x14ac:dyDescent="0.25">
      <c r="G372" s="223"/>
    </row>
    <row r="373" spans="7:7" ht="15.75" customHeight="1" x14ac:dyDescent="0.25">
      <c r="G373" s="223"/>
    </row>
    <row r="374" spans="7:7" ht="15.75" customHeight="1" x14ac:dyDescent="0.25">
      <c r="G374" s="223"/>
    </row>
    <row r="375" spans="7:7" ht="15.75" customHeight="1" x14ac:dyDescent="0.25">
      <c r="G375" s="223"/>
    </row>
    <row r="376" spans="7:7" ht="15.75" customHeight="1" x14ac:dyDescent="0.25">
      <c r="G376" s="223"/>
    </row>
    <row r="377" spans="7:7" ht="15.75" customHeight="1" x14ac:dyDescent="0.25">
      <c r="G377" s="223"/>
    </row>
    <row r="378" spans="7:7" ht="15.75" customHeight="1" x14ac:dyDescent="0.25">
      <c r="G378" s="223"/>
    </row>
    <row r="379" spans="7:7" ht="15.75" customHeight="1" x14ac:dyDescent="0.25">
      <c r="G379" s="223"/>
    </row>
    <row r="380" spans="7:7" ht="15.75" customHeight="1" x14ac:dyDescent="0.25">
      <c r="G380" s="223"/>
    </row>
    <row r="381" spans="7:7" ht="15.75" customHeight="1" x14ac:dyDescent="0.25">
      <c r="G381" s="223"/>
    </row>
    <row r="382" spans="7:7" ht="15.75" customHeight="1" x14ac:dyDescent="0.25">
      <c r="G382" s="223"/>
    </row>
    <row r="383" spans="7:7" ht="15.75" customHeight="1" x14ac:dyDescent="0.25">
      <c r="G383" s="223"/>
    </row>
    <row r="384" spans="7:7" ht="15.75" customHeight="1" x14ac:dyDescent="0.25">
      <c r="G384" s="223"/>
    </row>
    <row r="385" spans="7:7" ht="15.75" customHeight="1" x14ac:dyDescent="0.25">
      <c r="G385" s="223"/>
    </row>
    <row r="386" spans="7:7" ht="15.75" customHeight="1" x14ac:dyDescent="0.25">
      <c r="G386" s="223"/>
    </row>
    <row r="387" spans="7:7" ht="15.75" customHeight="1" x14ac:dyDescent="0.25">
      <c r="G387" s="223"/>
    </row>
    <row r="388" spans="7:7" ht="15.75" customHeight="1" x14ac:dyDescent="0.25">
      <c r="G388" s="223"/>
    </row>
    <row r="389" spans="7:7" ht="15.75" customHeight="1" x14ac:dyDescent="0.25">
      <c r="G389" s="223"/>
    </row>
    <row r="390" spans="7:7" ht="15.75" customHeight="1" x14ac:dyDescent="0.25">
      <c r="G390" s="223"/>
    </row>
    <row r="391" spans="7:7" ht="15.75" customHeight="1" x14ac:dyDescent="0.25">
      <c r="G391" s="223"/>
    </row>
    <row r="392" spans="7:7" ht="15.75" customHeight="1" x14ac:dyDescent="0.25">
      <c r="G392" s="223"/>
    </row>
    <row r="393" spans="7:7" ht="15.75" customHeight="1" x14ac:dyDescent="0.25">
      <c r="G393" s="223"/>
    </row>
    <row r="394" spans="7:7" ht="15.75" customHeight="1" x14ac:dyDescent="0.25">
      <c r="G394" s="223"/>
    </row>
    <row r="395" spans="7:7" ht="15.75" customHeight="1" x14ac:dyDescent="0.25">
      <c r="G395" s="223"/>
    </row>
    <row r="396" spans="7:7" ht="15.75" customHeight="1" x14ac:dyDescent="0.25">
      <c r="G396" s="223"/>
    </row>
    <row r="397" spans="7:7" ht="15.75" customHeight="1" x14ac:dyDescent="0.25">
      <c r="G397" s="223"/>
    </row>
    <row r="398" spans="7:7" ht="15.75" customHeight="1" x14ac:dyDescent="0.25">
      <c r="G398" s="223"/>
    </row>
    <row r="399" spans="7:7" ht="15.75" customHeight="1" x14ac:dyDescent="0.25">
      <c r="G399" s="223"/>
    </row>
    <row r="400" spans="7:7" ht="15.75" customHeight="1" x14ac:dyDescent="0.25">
      <c r="G400" s="223"/>
    </row>
    <row r="401" spans="7:7" ht="15.75" customHeight="1" x14ac:dyDescent="0.25">
      <c r="G401" s="223"/>
    </row>
    <row r="402" spans="7:7" ht="15.75" customHeight="1" x14ac:dyDescent="0.25">
      <c r="G402" s="223"/>
    </row>
    <row r="403" spans="7:7" ht="15.75" customHeight="1" x14ac:dyDescent="0.25">
      <c r="G403" s="223"/>
    </row>
    <row r="404" spans="7:7" ht="15.75" customHeight="1" x14ac:dyDescent="0.25">
      <c r="G404" s="223"/>
    </row>
    <row r="405" spans="7:7" ht="15.75" customHeight="1" x14ac:dyDescent="0.25">
      <c r="G405" s="223"/>
    </row>
    <row r="406" spans="7:7" ht="15.75" customHeight="1" x14ac:dyDescent="0.25">
      <c r="G406" s="223"/>
    </row>
    <row r="407" spans="7:7" ht="15.75" customHeight="1" x14ac:dyDescent="0.25">
      <c r="G407" s="223"/>
    </row>
    <row r="408" spans="7:7" ht="15.75" customHeight="1" x14ac:dyDescent="0.25">
      <c r="G408" s="223"/>
    </row>
    <row r="409" spans="7:7" ht="15.75" customHeight="1" x14ac:dyDescent="0.25">
      <c r="G409" s="223"/>
    </row>
    <row r="410" spans="7:7" ht="15.75" customHeight="1" x14ac:dyDescent="0.25">
      <c r="G410" s="223"/>
    </row>
    <row r="411" spans="7:7" ht="15.75" customHeight="1" x14ac:dyDescent="0.25">
      <c r="G411" s="223"/>
    </row>
    <row r="412" spans="7:7" ht="15.75" customHeight="1" x14ac:dyDescent="0.25">
      <c r="G412" s="223"/>
    </row>
    <row r="413" spans="7:7" ht="15.75" customHeight="1" x14ac:dyDescent="0.25">
      <c r="G413" s="223"/>
    </row>
    <row r="414" spans="7:7" ht="15.75" customHeight="1" x14ac:dyDescent="0.25">
      <c r="G414" s="223"/>
    </row>
    <row r="415" spans="7:7" ht="15.75" customHeight="1" x14ac:dyDescent="0.25">
      <c r="G415" s="223"/>
    </row>
    <row r="416" spans="7:7" ht="15.75" customHeight="1" x14ac:dyDescent="0.25">
      <c r="G416" s="223"/>
    </row>
    <row r="417" spans="7:7" ht="15.75" customHeight="1" x14ac:dyDescent="0.25">
      <c r="G417" s="223"/>
    </row>
    <row r="418" spans="7:7" ht="15.75" customHeight="1" x14ac:dyDescent="0.25">
      <c r="G418" s="223"/>
    </row>
    <row r="419" spans="7:7" ht="15.75" customHeight="1" x14ac:dyDescent="0.25">
      <c r="G419" s="223"/>
    </row>
    <row r="420" spans="7:7" ht="15.75" customHeight="1" x14ac:dyDescent="0.25">
      <c r="G420" s="223"/>
    </row>
    <row r="421" spans="7:7" ht="15.75" customHeight="1" x14ac:dyDescent="0.25">
      <c r="G421" s="223"/>
    </row>
    <row r="422" spans="7:7" ht="15.75" customHeight="1" x14ac:dyDescent="0.25">
      <c r="G422" s="223"/>
    </row>
    <row r="423" spans="7:7" ht="15.75" customHeight="1" x14ac:dyDescent="0.25">
      <c r="G423" s="223"/>
    </row>
    <row r="424" spans="7:7" ht="15.75" customHeight="1" x14ac:dyDescent="0.25">
      <c r="G424" s="223"/>
    </row>
    <row r="425" spans="7:7" ht="15.75" customHeight="1" x14ac:dyDescent="0.25">
      <c r="G425" s="223"/>
    </row>
    <row r="426" spans="7:7" ht="15.75" customHeight="1" x14ac:dyDescent="0.25">
      <c r="G426" s="223"/>
    </row>
    <row r="427" spans="7:7" ht="15.75" customHeight="1" x14ac:dyDescent="0.25">
      <c r="G427" s="223"/>
    </row>
    <row r="428" spans="7:7" ht="15.75" customHeight="1" x14ac:dyDescent="0.25">
      <c r="G428" s="223"/>
    </row>
    <row r="429" spans="7:7" ht="15.75" customHeight="1" x14ac:dyDescent="0.25">
      <c r="G429" s="223"/>
    </row>
    <row r="430" spans="7:7" ht="15.75" customHeight="1" x14ac:dyDescent="0.25">
      <c r="G430" s="223"/>
    </row>
    <row r="431" spans="7:7" ht="15.75" customHeight="1" x14ac:dyDescent="0.25">
      <c r="G431" s="223"/>
    </row>
    <row r="432" spans="7:7" ht="15.75" customHeight="1" x14ac:dyDescent="0.25">
      <c r="G432" s="223"/>
    </row>
    <row r="433" spans="7:7" ht="15.75" customHeight="1" x14ac:dyDescent="0.25">
      <c r="G433" s="223"/>
    </row>
    <row r="434" spans="7:7" ht="15.75" customHeight="1" x14ac:dyDescent="0.25">
      <c r="G434" s="223"/>
    </row>
    <row r="435" spans="7:7" ht="15.75" customHeight="1" x14ac:dyDescent="0.25">
      <c r="G435" s="223"/>
    </row>
    <row r="436" spans="7:7" ht="15.75" customHeight="1" x14ac:dyDescent="0.25">
      <c r="G436" s="223"/>
    </row>
    <row r="437" spans="7:7" ht="15.75" customHeight="1" x14ac:dyDescent="0.25">
      <c r="G437" s="223"/>
    </row>
    <row r="438" spans="7:7" ht="15.75" customHeight="1" x14ac:dyDescent="0.25">
      <c r="G438" s="223"/>
    </row>
    <row r="439" spans="7:7" ht="15.75" customHeight="1" x14ac:dyDescent="0.25">
      <c r="G439" s="223"/>
    </row>
    <row r="440" spans="7:7" ht="15.75" customHeight="1" x14ac:dyDescent="0.25">
      <c r="G440" s="223"/>
    </row>
    <row r="441" spans="7:7" ht="15.75" customHeight="1" x14ac:dyDescent="0.25">
      <c r="G441" s="223"/>
    </row>
    <row r="442" spans="7:7" ht="15.75" customHeight="1" x14ac:dyDescent="0.25">
      <c r="G442" s="223"/>
    </row>
    <row r="443" spans="7:7" ht="15.75" customHeight="1" x14ac:dyDescent="0.25">
      <c r="G443" s="223"/>
    </row>
    <row r="444" spans="7:7" ht="15.75" customHeight="1" x14ac:dyDescent="0.25">
      <c r="G444" s="223"/>
    </row>
    <row r="445" spans="7:7" ht="15.75" customHeight="1" x14ac:dyDescent="0.25">
      <c r="G445" s="223"/>
    </row>
    <row r="446" spans="7:7" ht="15.75" customHeight="1" x14ac:dyDescent="0.25">
      <c r="G446" s="223"/>
    </row>
    <row r="447" spans="7:7" ht="15.75" customHeight="1" x14ac:dyDescent="0.25">
      <c r="G447" s="223"/>
    </row>
    <row r="448" spans="7:7" ht="15.75" customHeight="1" x14ac:dyDescent="0.25">
      <c r="G448" s="223"/>
    </row>
    <row r="449" spans="7:7" ht="15.75" customHeight="1" x14ac:dyDescent="0.25">
      <c r="G449" s="223"/>
    </row>
    <row r="450" spans="7:7" ht="15.75" customHeight="1" x14ac:dyDescent="0.25">
      <c r="G450" s="223"/>
    </row>
    <row r="451" spans="7:7" ht="15.75" customHeight="1" x14ac:dyDescent="0.25">
      <c r="G451" s="223"/>
    </row>
    <row r="452" spans="7:7" ht="15.75" customHeight="1" x14ac:dyDescent="0.25">
      <c r="G452" s="223"/>
    </row>
    <row r="453" spans="7:7" ht="15.75" customHeight="1" x14ac:dyDescent="0.25">
      <c r="G453" s="223"/>
    </row>
    <row r="454" spans="7:7" ht="15.75" customHeight="1" x14ac:dyDescent="0.25">
      <c r="G454" s="223"/>
    </row>
    <row r="455" spans="7:7" ht="15.75" customHeight="1" x14ac:dyDescent="0.25">
      <c r="G455" s="223"/>
    </row>
    <row r="456" spans="7:7" ht="15.75" customHeight="1" x14ac:dyDescent="0.25">
      <c r="G456" s="223"/>
    </row>
    <row r="457" spans="7:7" ht="15.75" customHeight="1" x14ac:dyDescent="0.25">
      <c r="G457" s="223"/>
    </row>
    <row r="458" spans="7:7" ht="15.75" customHeight="1" x14ac:dyDescent="0.25">
      <c r="G458" s="223"/>
    </row>
    <row r="459" spans="7:7" ht="15.75" customHeight="1" x14ac:dyDescent="0.25">
      <c r="G459" s="223"/>
    </row>
    <row r="460" spans="7:7" ht="15.75" customHeight="1" x14ac:dyDescent="0.25">
      <c r="G460" s="223"/>
    </row>
    <row r="461" spans="7:7" ht="15.75" customHeight="1" x14ac:dyDescent="0.25">
      <c r="G461" s="223"/>
    </row>
    <row r="462" spans="7:7" ht="15.75" customHeight="1" x14ac:dyDescent="0.25">
      <c r="G462" s="223"/>
    </row>
    <row r="463" spans="7:7" ht="15.75" customHeight="1" x14ac:dyDescent="0.25">
      <c r="G463" s="223"/>
    </row>
    <row r="464" spans="7:7" ht="15.75" customHeight="1" x14ac:dyDescent="0.25">
      <c r="G464" s="223"/>
    </row>
    <row r="465" spans="7:7" ht="15.75" customHeight="1" x14ac:dyDescent="0.25">
      <c r="G465" s="223"/>
    </row>
    <row r="466" spans="7:7" ht="15.75" customHeight="1" x14ac:dyDescent="0.25">
      <c r="G466" s="223"/>
    </row>
    <row r="467" spans="7:7" ht="15.75" customHeight="1" x14ac:dyDescent="0.25">
      <c r="G467" s="223"/>
    </row>
    <row r="468" spans="7:7" ht="15.75" customHeight="1" x14ac:dyDescent="0.25">
      <c r="G468" s="223"/>
    </row>
    <row r="469" spans="7:7" ht="15.75" customHeight="1" x14ac:dyDescent="0.25">
      <c r="G469" s="223"/>
    </row>
    <row r="470" spans="7:7" ht="15.75" customHeight="1" x14ac:dyDescent="0.25">
      <c r="G470" s="223"/>
    </row>
    <row r="471" spans="7:7" ht="15.75" customHeight="1" x14ac:dyDescent="0.25">
      <c r="G471" s="223"/>
    </row>
    <row r="472" spans="7:7" ht="15.75" customHeight="1" x14ac:dyDescent="0.25">
      <c r="G472" s="223"/>
    </row>
    <row r="473" spans="7:7" ht="15.75" customHeight="1" x14ac:dyDescent="0.25">
      <c r="G473" s="223"/>
    </row>
    <row r="474" spans="7:7" ht="15.75" customHeight="1" x14ac:dyDescent="0.25">
      <c r="G474" s="223"/>
    </row>
    <row r="475" spans="7:7" ht="15.75" customHeight="1" x14ac:dyDescent="0.25">
      <c r="G475" s="223"/>
    </row>
    <row r="476" spans="7:7" ht="15.75" customHeight="1" x14ac:dyDescent="0.25">
      <c r="G476" s="223"/>
    </row>
    <row r="477" spans="7:7" ht="15.75" customHeight="1" x14ac:dyDescent="0.25">
      <c r="G477" s="223"/>
    </row>
    <row r="478" spans="7:7" ht="15.75" customHeight="1" x14ac:dyDescent="0.25">
      <c r="G478" s="223"/>
    </row>
    <row r="479" spans="7:7" ht="15.75" customHeight="1" x14ac:dyDescent="0.25">
      <c r="G479" s="223"/>
    </row>
    <row r="480" spans="7:7" ht="15.75" customHeight="1" x14ac:dyDescent="0.25">
      <c r="G480" s="223"/>
    </row>
    <row r="481" spans="7:7" ht="15.75" customHeight="1" x14ac:dyDescent="0.25">
      <c r="G481" s="223"/>
    </row>
    <row r="482" spans="7:7" ht="15.75" customHeight="1" x14ac:dyDescent="0.25">
      <c r="G482" s="223"/>
    </row>
    <row r="483" spans="7:7" ht="15.75" customHeight="1" x14ac:dyDescent="0.25">
      <c r="G483" s="223"/>
    </row>
    <row r="484" spans="7:7" ht="15.75" customHeight="1" x14ac:dyDescent="0.25">
      <c r="G484" s="223"/>
    </row>
    <row r="485" spans="7:7" ht="15.75" customHeight="1" x14ac:dyDescent="0.25">
      <c r="G485" s="223"/>
    </row>
    <row r="486" spans="7:7" ht="15.75" customHeight="1" x14ac:dyDescent="0.25">
      <c r="G486" s="223"/>
    </row>
    <row r="487" spans="7:7" ht="15.75" customHeight="1" x14ac:dyDescent="0.25">
      <c r="G487" s="223"/>
    </row>
    <row r="488" spans="7:7" ht="15.75" customHeight="1" x14ac:dyDescent="0.25">
      <c r="G488" s="223"/>
    </row>
    <row r="489" spans="7:7" ht="15.75" customHeight="1" x14ac:dyDescent="0.25">
      <c r="G489" s="223"/>
    </row>
    <row r="490" spans="7:7" ht="15.75" customHeight="1" x14ac:dyDescent="0.25">
      <c r="G490" s="223"/>
    </row>
    <row r="491" spans="7:7" ht="15.75" customHeight="1" x14ac:dyDescent="0.25">
      <c r="G491" s="223"/>
    </row>
    <row r="492" spans="7:7" ht="15.75" customHeight="1" x14ac:dyDescent="0.25">
      <c r="G492" s="223"/>
    </row>
    <row r="493" spans="7:7" ht="15.75" customHeight="1" x14ac:dyDescent="0.25">
      <c r="G493" s="223"/>
    </row>
    <row r="494" spans="7:7" ht="15.75" customHeight="1" x14ac:dyDescent="0.25">
      <c r="G494" s="223"/>
    </row>
    <row r="495" spans="7:7" ht="15.75" customHeight="1" x14ac:dyDescent="0.25">
      <c r="G495" s="223"/>
    </row>
    <row r="496" spans="7:7" ht="15.75" customHeight="1" x14ac:dyDescent="0.25">
      <c r="G496" s="223"/>
    </row>
    <row r="497" spans="7:7" ht="15.75" customHeight="1" x14ac:dyDescent="0.25">
      <c r="G497" s="223"/>
    </row>
    <row r="498" spans="7:7" ht="15.75" customHeight="1" x14ac:dyDescent="0.25">
      <c r="G498" s="223"/>
    </row>
    <row r="499" spans="7:7" ht="15.75" customHeight="1" x14ac:dyDescent="0.25">
      <c r="G499" s="223"/>
    </row>
    <row r="500" spans="7:7" ht="15.75" customHeight="1" x14ac:dyDescent="0.25">
      <c r="G500" s="223"/>
    </row>
    <row r="501" spans="7:7" ht="15.75" customHeight="1" x14ac:dyDescent="0.25">
      <c r="G501" s="223"/>
    </row>
    <row r="502" spans="7:7" ht="15.75" customHeight="1" x14ac:dyDescent="0.25">
      <c r="G502" s="223"/>
    </row>
    <row r="503" spans="7:7" ht="15.75" customHeight="1" x14ac:dyDescent="0.25">
      <c r="G503" s="223"/>
    </row>
    <row r="504" spans="7:7" ht="15.75" customHeight="1" x14ac:dyDescent="0.25">
      <c r="G504" s="223"/>
    </row>
    <row r="505" spans="7:7" ht="15.75" customHeight="1" x14ac:dyDescent="0.25">
      <c r="G505" s="223"/>
    </row>
    <row r="506" spans="7:7" ht="15.75" customHeight="1" x14ac:dyDescent="0.25">
      <c r="G506" s="223"/>
    </row>
    <row r="507" spans="7:7" ht="15.75" customHeight="1" x14ac:dyDescent="0.25">
      <c r="G507" s="223"/>
    </row>
    <row r="508" spans="7:7" ht="15.75" customHeight="1" x14ac:dyDescent="0.25">
      <c r="G508" s="223"/>
    </row>
    <row r="509" spans="7:7" ht="15.75" customHeight="1" x14ac:dyDescent="0.25">
      <c r="G509" s="223"/>
    </row>
    <row r="510" spans="7:7" ht="15.75" customHeight="1" x14ac:dyDescent="0.25">
      <c r="G510" s="223"/>
    </row>
    <row r="511" spans="7:7" ht="15.75" customHeight="1" x14ac:dyDescent="0.25">
      <c r="G511" s="223"/>
    </row>
    <row r="512" spans="7:7" ht="15.75" customHeight="1" x14ac:dyDescent="0.25">
      <c r="G512" s="223"/>
    </row>
    <row r="513" spans="7:7" ht="15.75" customHeight="1" x14ac:dyDescent="0.25">
      <c r="G513" s="223"/>
    </row>
    <row r="514" spans="7:7" ht="15.75" customHeight="1" x14ac:dyDescent="0.25">
      <c r="G514" s="223"/>
    </row>
    <row r="515" spans="7:7" ht="15.75" customHeight="1" x14ac:dyDescent="0.25">
      <c r="G515" s="223"/>
    </row>
    <row r="516" spans="7:7" ht="15.75" customHeight="1" x14ac:dyDescent="0.25">
      <c r="G516" s="223"/>
    </row>
    <row r="517" spans="7:7" ht="15.75" customHeight="1" x14ac:dyDescent="0.25">
      <c r="G517" s="223"/>
    </row>
    <row r="518" spans="7:7" ht="15.75" customHeight="1" x14ac:dyDescent="0.25">
      <c r="G518" s="223"/>
    </row>
    <row r="519" spans="7:7" ht="15.75" customHeight="1" x14ac:dyDescent="0.25">
      <c r="G519" s="223"/>
    </row>
    <row r="520" spans="7:7" ht="15.75" customHeight="1" x14ac:dyDescent="0.25">
      <c r="G520" s="223"/>
    </row>
    <row r="521" spans="7:7" ht="15.75" customHeight="1" x14ac:dyDescent="0.25">
      <c r="G521" s="223"/>
    </row>
    <row r="522" spans="7:7" ht="15.75" customHeight="1" x14ac:dyDescent="0.25">
      <c r="G522" s="223"/>
    </row>
    <row r="523" spans="7:7" ht="15.75" customHeight="1" x14ac:dyDescent="0.25">
      <c r="G523" s="223"/>
    </row>
    <row r="524" spans="7:7" ht="15.75" customHeight="1" x14ac:dyDescent="0.25">
      <c r="G524" s="223"/>
    </row>
    <row r="525" spans="7:7" ht="15.75" customHeight="1" x14ac:dyDescent="0.25">
      <c r="G525" s="223"/>
    </row>
    <row r="526" spans="7:7" ht="15.75" customHeight="1" x14ac:dyDescent="0.25">
      <c r="G526" s="223"/>
    </row>
    <row r="527" spans="7:7" ht="15.75" customHeight="1" x14ac:dyDescent="0.25">
      <c r="G527" s="223"/>
    </row>
    <row r="528" spans="7:7" ht="15.75" customHeight="1" x14ac:dyDescent="0.25">
      <c r="G528" s="223"/>
    </row>
    <row r="529" spans="7:7" ht="15.75" customHeight="1" x14ac:dyDescent="0.25">
      <c r="G529" s="223"/>
    </row>
    <row r="530" spans="7:7" ht="15.75" customHeight="1" x14ac:dyDescent="0.25">
      <c r="G530" s="223"/>
    </row>
    <row r="531" spans="7:7" ht="15.75" customHeight="1" x14ac:dyDescent="0.25">
      <c r="G531" s="223"/>
    </row>
    <row r="532" spans="7:7" ht="15.75" customHeight="1" x14ac:dyDescent="0.25">
      <c r="G532" s="223"/>
    </row>
    <row r="533" spans="7:7" ht="15.75" customHeight="1" x14ac:dyDescent="0.25">
      <c r="G533" s="223"/>
    </row>
    <row r="534" spans="7:7" ht="15.75" customHeight="1" x14ac:dyDescent="0.25">
      <c r="G534" s="223"/>
    </row>
    <row r="535" spans="7:7" ht="15.75" customHeight="1" x14ac:dyDescent="0.25">
      <c r="G535" s="223"/>
    </row>
    <row r="536" spans="7:7" ht="15.75" customHeight="1" x14ac:dyDescent="0.25">
      <c r="G536" s="223"/>
    </row>
    <row r="537" spans="7:7" ht="15.75" customHeight="1" x14ac:dyDescent="0.25">
      <c r="G537" s="223"/>
    </row>
    <row r="538" spans="7:7" ht="15.75" customHeight="1" x14ac:dyDescent="0.25">
      <c r="G538" s="223"/>
    </row>
    <row r="539" spans="7:7" ht="15.75" customHeight="1" x14ac:dyDescent="0.25">
      <c r="G539" s="223"/>
    </row>
    <row r="540" spans="7:7" ht="15.75" customHeight="1" x14ac:dyDescent="0.25">
      <c r="G540" s="223"/>
    </row>
    <row r="541" spans="7:7" ht="15.75" customHeight="1" x14ac:dyDescent="0.25">
      <c r="G541" s="223"/>
    </row>
    <row r="542" spans="7:7" ht="15.75" customHeight="1" x14ac:dyDescent="0.25">
      <c r="G542" s="223"/>
    </row>
    <row r="543" spans="7:7" ht="15.75" customHeight="1" x14ac:dyDescent="0.25">
      <c r="G543" s="223"/>
    </row>
    <row r="544" spans="7:7" ht="15.75" customHeight="1" x14ac:dyDescent="0.25">
      <c r="G544" s="223"/>
    </row>
    <row r="545" spans="7:7" ht="15.75" customHeight="1" x14ac:dyDescent="0.25">
      <c r="G545" s="223"/>
    </row>
    <row r="546" spans="7:7" ht="15.75" customHeight="1" x14ac:dyDescent="0.25">
      <c r="G546" s="223"/>
    </row>
    <row r="547" spans="7:7" ht="15.75" customHeight="1" x14ac:dyDescent="0.25">
      <c r="G547" s="223"/>
    </row>
    <row r="548" spans="7:7" ht="15.75" customHeight="1" x14ac:dyDescent="0.25">
      <c r="G548" s="223"/>
    </row>
    <row r="549" spans="7:7" ht="15.75" customHeight="1" x14ac:dyDescent="0.25">
      <c r="G549" s="223"/>
    </row>
    <row r="550" spans="7:7" ht="15.75" customHeight="1" x14ac:dyDescent="0.25">
      <c r="G550" s="223"/>
    </row>
    <row r="551" spans="7:7" ht="15.75" customHeight="1" x14ac:dyDescent="0.25">
      <c r="G551" s="223"/>
    </row>
    <row r="552" spans="7:7" ht="15.75" customHeight="1" x14ac:dyDescent="0.25">
      <c r="G552" s="223"/>
    </row>
    <row r="553" spans="7:7" ht="15.75" customHeight="1" x14ac:dyDescent="0.25">
      <c r="G553" s="223"/>
    </row>
    <row r="554" spans="7:7" ht="15.75" customHeight="1" x14ac:dyDescent="0.25">
      <c r="G554" s="223"/>
    </row>
    <row r="555" spans="7:7" ht="15.75" customHeight="1" x14ac:dyDescent="0.25">
      <c r="G555" s="223"/>
    </row>
    <row r="556" spans="7:7" ht="15.75" customHeight="1" x14ac:dyDescent="0.25">
      <c r="G556" s="223"/>
    </row>
    <row r="557" spans="7:7" ht="15.75" customHeight="1" x14ac:dyDescent="0.25">
      <c r="G557" s="223"/>
    </row>
    <row r="558" spans="7:7" ht="15.75" customHeight="1" x14ac:dyDescent="0.25">
      <c r="G558" s="223"/>
    </row>
    <row r="559" spans="7:7" ht="15.75" customHeight="1" x14ac:dyDescent="0.25">
      <c r="G559" s="223"/>
    </row>
    <row r="560" spans="7:7" ht="15.75" customHeight="1" x14ac:dyDescent="0.25">
      <c r="G560" s="223"/>
    </row>
    <row r="561" spans="7:7" ht="15.75" customHeight="1" x14ac:dyDescent="0.25">
      <c r="G561" s="223"/>
    </row>
    <row r="562" spans="7:7" ht="15.75" customHeight="1" x14ac:dyDescent="0.25">
      <c r="G562" s="223"/>
    </row>
    <row r="563" spans="7:7" ht="15.75" customHeight="1" x14ac:dyDescent="0.25">
      <c r="G563" s="223"/>
    </row>
    <row r="564" spans="7:7" ht="15.75" customHeight="1" x14ac:dyDescent="0.25">
      <c r="G564" s="223"/>
    </row>
    <row r="565" spans="7:7" ht="15.75" customHeight="1" x14ac:dyDescent="0.25">
      <c r="G565" s="223"/>
    </row>
    <row r="566" spans="7:7" ht="15.75" customHeight="1" x14ac:dyDescent="0.25">
      <c r="G566" s="223"/>
    </row>
    <row r="567" spans="7:7" ht="15.75" customHeight="1" x14ac:dyDescent="0.25">
      <c r="G567" s="223"/>
    </row>
    <row r="568" spans="7:7" ht="15.75" customHeight="1" x14ac:dyDescent="0.25">
      <c r="G568" s="223"/>
    </row>
    <row r="569" spans="7:7" ht="15.75" customHeight="1" x14ac:dyDescent="0.25">
      <c r="G569" s="223"/>
    </row>
    <row r="570" spans="7:7" ht="15.75" customHeight="1" x14ac:dyDescent="0.25">
      <c r="G570" s="223"/>
    </row>
    <row r="571" spans="7:7" ht="15.75" customHeight="1" x14ac:dyDescent="0.25">
      <c r="G571" s="223"/>
    </row>
    <row r="572" spans="7:7" ht="15.75" customHeight="1" x14ac:dyDescent="0.25">
      <c r="G572" s="223"/>
    </row>
    <row r="573" spans="7:7" ht="15.75" customHeight="1" x14ac:dyDescent="0.25">
      <c r="G573" s="223"/>
    </row>
    <row r="574" spans="7:7" ht="15.75" customHeight="1" x14ac:dyDescent="0.25">
      <c r="G574" s="223"/>
    </row>
    <row r="575" spans="7:7" ht="15.75" customHeight="1" x14ac:dyDescent="0.25">
      <c r="G575" s="223"/>
    </row>
    <row r="576" spans="7:7" ht="15.75" customHeight="1" x14ac:dyDescent="0.25">
      <c r="G576" s="223"/>
    </row>
    <row r="577" spans="7:7" ht="15.75" customHeight="1" x14ac:dyDescent="0.25">
      <c r="G577" s="223"/>
    </row>
    <row r="578" spans="7:7" ht="15.75" customHeight="1" x14ac:dyDescent="0.25">
      <c r="G578" s="223"/>
    </row>
    <row r="579" spans="7:7" ht="15.75" customHeight="1" x14ac:dyDescent="0.25">
      <c r="G579" s="223"/>
    </row>
    <row r="580" spans="7:7" ht="15.75" customHeight="1" x14ac:dyDescent="0.25">
      <c r="G580" s="223"/>
    </row>
    <row r="581" spans="7:7" ht="15.75" customHeight="1" x14ac:dyDescent="0.25">
      <c r="G581" s="223"/>
    </row>
    <row r="582" spans="7:7" ht="15.75" customHeight="1" x14ac:dyDescent="0.25">
      <c r="G582" s="223"/>
    </row>
    <row r="583" spans="7:7" ht="15.75" customHeight="1" x14ac:dyDescent="0.25">
      <c r="G583" s="223"/>
    </row>
    <row r="584" spans="7:7" ht="15.75" customHeight="1" x14ac:dyDescent="0.25">
      <c r="G584" s="223"/>
    </row>
    <row r="585" spans="7:7" ht="15.75" customHeight="1" x14ac:dyDescent="0.25">
      <c r="G585" s="223"/>
    </row>
    <row r="586" spans="7:7" ht="15.75" customHeight="1" x14ac:dyDescent="0.25">
      <c r="G586" s="223"/>
    </row>
    <row r="587" spans="7:7" ht="15.75" customHeight="1" x14ac:dyDescent="0.25">
      <c r="G587" s="223"/>
    </row>
    <row r="588" spans="7:7" ht="15.75" customHeight="1" x14ac:dyDescent="0.25">
      <c r="G588" s="223"/>
    </row>
    <row r="589" spans="7:7" ht="15.75" customHeight="1" x14ac:dyDescent="0.25">
      <c r="G589" s="223"/>
    </row>
    <row r="590" spans="7:7" ht="15.75" customHeight="1" x14ac:dyDescent="0.25">
      <c r="G590" s="223"/>
    </row>
    <row r="591" spans="7:7" ht="15.75" customHeight="1" x14ac:dyDescent="0.25">
      <c r="G591" s="223"/>
    </row>
    <row r="592" spans="7:7" ht="15.75" customHeight="1" x14ac:dyDescent="0.25">
      <c r="G592" s="223"/>
    </row>
    <row r="593" spans="7:7" ht="15.75" customHeight="1" x14ac:dyDescent="0.25">
      <c r="G593" s="223"/>
    </row>
    <row r="594" spans="7:7" ht="15.75" customHeight="1" x14ac:dyDescent="0.25">
      <c r="G594" s="223"/>
    </row>
    <row r="595" spans="7:7" ht="15.75" customHeight="1" x14ac:dyDescent="0.25">
      <c r="G595" s="223"/>
    </row>
    <row r="596" spans="7:7" ht="15.75" customHeight="1" x14ac:dyDescent="0.25">
      <c r="G596" s="223"/>
    </row>
    <row r="597" spans="7:7" ht="15.75" customHeight="1" x14ac:dyDescent="0.25">
      <c r="G597" s="223"/>
    </row>
    <row r="598" spans="7:7" ht="15.75" customHeight="1" x14ac:dyDescent="0.25">
      <c r="G598" s="223"/>
    </row>
    <row r="599" spans="7:7" ht="15.75" customHeight="1" x14ac:dyDescent="0.25">
      <c r="G599" s="223"/>
    </row>
    <row r="600" spans="7:7" ht="15.75" customHeight="1" x14ac:dyDescent="0.25">
      <c r="G600" s="223"/>
    </row>
    <row r="601" spans="7:7" ht="15.75" customHeight="1" x14ac:dyDescent="0.25">
      <c r="G601" s="223"/>
    </row>
    <row r="602" spans="7:7" ht="15.75" customHeight="1" x14ac:dyDescent="0.25">
      <c r="G602" s="223"/>
    </row>
    <row r="603" spans="7:7" ht="15.75" customHeight="1" x14ac:dyDescent="0.25">
      <c r="G603" s="223"/>
    </row>
    <row r="604" spans="7:7" ht="15.75" customHeight="1" x14ac:dyDescent="0.25">
      <c r="G604" s="223"/>
    </row>
    <row r="605" spans="7:7" ht="15.75" customHeight="1" x14ac:dyDescent="0.25">
      <c r="G605" s="223"/>
    </row>
    <row r="606" spans="7:7" ht="15.75" customHeight="1" x14ac:dyDescent="0.25">
      <c r="G606" s="223"/>
    </row>
    <row r="607" spans="7:7" ht="15.75" customHeight="1" x14ac:dyDescent="0.25">
      <c r="G607" s="223"/>
    </row>
    <row r="608" spans="7:7" ht="15.75" customHeight="1" x14ac:dyDescent="0.25">
      <c r="G608" s="223"/>
    </row>
    <row r="609" spans="7:7" ht="15.75" customHeight="1" x14ac:dyDescent="0.25">
      <c r="G609" s="223"/>
    </row>
    <row r="610" spans="7:7" ht="15.75" customHeight="1" x14ac:dyDescent="0.25">
      <c r="G610" s="223"/>
    </row>
    <row r="611" spans="7:7" ht="15.75" customHeight="1" x14ac:dyDescent="0.25">
      <c r="G611" s="223"/>
    </row>
    <row r="612" spans="7:7" ht="15.75" customHeight="1" x14ac:dyDescent="0.25">
      <c r="G612" s="223"/>
    </row>
    <row r="613" spans="7:7" ht="15.75" customHeight="1" x14ac:dyDescent="0.25">
      <c r="G613" s="223"/>
    </row>
    <row r="614" spans="7:7" ht="15.75" customHeight="1" x14ac:dyDescent="0.25">
      <c r="G614" s="223"/>
    </row>
    <row r="615" spans="7:7" ht="15.75" customHeight="1" x14ac:dyDescent="0.25">
      <c r="G615" s="223"/>
    </row>
    <row r="616" spans="7:7" ht="15.75" customHeight="1" x14ac:dyDescent="0.25">
      <c r="G616" s="223"/>
    </row>
    <row r="617" spans="7:7" ht="15.75" customHeight="1" x14ac:dyDescent="0.25">
      <c r="G617" s="223"/>
    </row>
    <row r="618" spans="7:7" ht="15.75" customHeight="1" x14ac:dyDescent="0.25">
      <c r="G618" s="223"/>
    </row>
    <row r="619" spans="7:7" ht="15.75" customHeight="1" x14ac:dyDescent="0.25">
      <c r="G619" s="223"/>
    </row>
    <row r="620" spans="7:7" ht="15.75" customHeight="1" x14ac:dyDescent="0.25">
      <c r="G620" s="223"/>
    </row>
    <row r="621" spans="7:7" ht="15.75" customHeight="1" x14ac:dyDescent="0.25">
      <c r="G621" s="223"/>
    </row>
    <row r="622" spans="7:7" ht="15.75" customHeight="1" x14ac:dyDescent="0.25">
      <c r="G622" s="223"/>
    </row>
    <row r="623" spans="7:7" ht="15.75" customHeight="1" x14ac:dyDescent="0.25">
      <c r="G623" s="223"/>
    </row>
    <row r="624" spans="7:7" ht="15.75" customHeight="1" x14ac:dyDescent="0.25">
      <c r="G624" s="223"/>
    </row>
    <row r="625" spans="7:7" ht="15.75" customHeight="1" x14ac:dyDescent="0.25">
      <c r="G625" s="223"/>
    </row>
    <row r="626" spans="7:7" ht="15.75" customHeight="1" x14ac:dyDescent="0.25">
      <c r="G626" s="223"/>
    </row>
    <row r="627" spans="7:7" ht="15.75" customHeight="1" x14ac:dyDescent="0.25">
      <c r="G627" s="223"/>
    </row>
    <row r="628" spans="7:7" ht="15.75" customHeight="1" x14ac:dyDescent="0.25">
      <c r="G628" s="223"/>
    </row>
    <row r="629" spans="7:7" ht="15.75" customHeight="1" x14ac:dyDescent="0.25">
      <c r="G629" s="223"/>
    </row>
    <row r="630" spans="7:7" ht="15.75" customHeight="1" x14ac:dyDescent="0.25">
      <c r="G630" s="223"/>
    </row>
    <row r="631" spans="7:7" ht="15.75" customHeight="1" x14ac:dyDescent="0.25">
      <c r="G631" s="223"/>
    </row>
    <row r="632" spans="7:7" ht="15.75" customHeight="1" x14ac:dyDescent="0.25">
      <c r="G632" s="223"/>
    </row>
    <row r="633" spans="7:7" ht="15.75" customHeight="1" x14ac:dyDescent="0.25">
      <c r="G633" s="223"/>
    </row>
    <row r="634" spans="7:7" ht="15.75" customHeight="1" x14ac:dyDescent="0.25">
      <c r="G634" s="223"/>
    </row>
    <row r="635" spans="7:7" ht="15.75" customHeight="1" x14ac:dyDescent="0.25">
      <c r="G635" s="223"/>
    </row>
    <row r="636" spans="7:7" ht="15.75" customHeight="1" x14ac:dyDescent="0.25">
      <c r="G636" s="223"/>
    </row>
    <row r="637" spans="7:7" ht="15.75" customHeight="1" x14ac:dyDescent="0.25">
      <c r="G637" s="223"/>
    </row>
    <row r="638" spans="7:7" ht="15.75" customHeight="1" x14ac:dyDescent="0.25">
      <c r="G638" s="223"/>
    </row>
    <row r="639" spans="7:7" ht="15.75" customHeight="1" x14ac:dyDescent="0.25">
      <c r="G639" s="223"/>
    </row>
    <row r="640" spans="7:7" ht="15.75" customHeight="1" x14ac:dyDescent="0.25">
      <c r="G640" s="223"/>
    </row>
    <row r="641" spans="7:7" ht="15.75" customHeight="1" x14ac:dyDescent="0.25">
      <c r="G641" s="223"/>
    </row>
    <row r="642" spans="7:7" ht="15.75" customHeight="1" x14ac:dyDescent="0.25">
      <c r="G642" s="223"/>
    </row>
    <row r="643" spans="7:7" ht="15.75" customHeight="1" x14ac:dyDescent="0.25">
      <c r="G643" s="223"/>
    </row>
    <row r="644" spans="7:7" ht="15.75" customHeight="1" x14ac:dyDescent="0.25">
      <c r="G644" s="223"/>
    </row>
    <row r="645" spans="7:7" ht="15.75" customHeight="1" x14ac:dyDescent="0.25">
      <c r="G645" s="223"/>
    </row>
    <row r="646" spans="7:7" ht="15.75" customHeight="1" x14ac:dyDescent="0.25">
      <c r="G646" s="223"/>
    </row>
    <row r="647" spans="7:7" ht="15.75" customHeight="1" x14ac:dyDescent="0.25">
      <c r="G647" s="223"/>
    </row>
    <row r="648" spans="7:7" ht="15.75" customHeight="1" x14ac:dyDescent="0.25">
      <c r="G648" s="223"/>
    </row>
    <row r="649" spans="7:7" ht="15.75" customHeight="1" x14ac:dyDescent="0.25">
      <c r="G649" s="223"/>
    </row>
    <row r="650" spans="7:7" ht="15.75" customHeight="1" x14ac:dyDescent="0.25">
      <c r="G650" s="223"/>
    </row>
    <row r="651" spans="7:7" ht="15.75" customHeight="1" x14ac:dyDescent="0.25">
      <c r="G651" s="223"/>
    </row>
    <row r="652" spans="7:7" ht="15.75" customHeight="1" x14ac:dyDescent="0.25">
      <c r="G652" s="223"/>
    </row>
    <row r="653" spans="7:7" ht="15.75" customHeight="1" x14ac:dyDescent="0.25">
      <c r="G653" s="223"/>
    </row>
    <row r="654" spans="7:7" ht="15.75" customHeight="1" x14ac:dyDescent="0.25">
      <c r="G654" s="223"/>
    </row>
    <row r="655" spans="7:7" ht="15.75" customHeight="1" x14ac:dyDescent="0.25">
      <c r="G655" s="223"/>
    </row>
    <row r="656" spans="7:7" ht="15.75" customHeight="1" x14ac:dyDescent="0.25">
      <c r="G656" s="223"/>
    </row>
    <row r="657" spans="7:7" ht="15.75" customHeight="1" x14ac:dyDescent="0.25">
      <c r="G657" s="223"/>
    </row>
    <row r="658" spans="7:7" ht="15.75" customHeight="1" x14ac:dyDescent="0.25">
      <c r="G658" s="223"/>
    </row>
    <row r="659" spans="7:7" ht="15.75" customHeight="1" x14ac:dyDescent="0.25">
      <c r="G659" s="223"/>
    </row>
    <row r="660" spans="7:7" ht="15.75" customHeight="1" x14ac:dyDescent="0.25">
      <c r="G660" s="223"/>
    </row>
    <row r="661" spans="7:7" ht="15.75" customHeight="1" x14ac:dyDescent="0.25">
      <c r="G661" s="223"/>
    </row>
    <row r="662" spans="7:7" ht="15.75" customHeight="1" x14ac:dyDescent="0.25">
      <c r="G662" s="223"/>
    </row>
    <row r="663" spans="7:7" ht="15.75" customHeight="1" x14ac:dyDescent="0.25">
      <c r="G663" s="223"/>
    </row>
    <row r="664" spans="7:7" ht="15.75" customHeight="1" x14ac:dyDescent="0.25">
      <c r="G664" s="223"/>
    </row>
    <row r="665" spans="7:7" ht="15.75" customHeight="1" x14ac:dyDescent="0.25">
      <c r="G665" s="223"/>
    </row>
    <row r="666" spans="7:7" ht="15.75" customHeight="1" x14ac:dyDescent="0.25">
      <c r="G666" s="223"/>
    </row>
    <row r="667" spans="7:7" ht="15.75" customHeight="1" x14ac:dyDescent="0.25">
      <c r="G667" s="223"/>
    </row>
    <row r="668" spans="7:7" ht="15.75" customHeight="1" x14ac:dyDescent="0.25">
      <c r="G668" s="223"/>
    </row>
    <row r="669" spans="7:7" ht="15.75" customHeight="1" x14ac:dyDescent="0.25">
      <c r="G669" s="223"/>
    </row>
    <row r="670" spans="7:7" ht="15.75" customHeight="1" x14ac:dyDescent="0.25">
      <c r="G670" s="223"/>
    </row>
    <row r="671" spans="7:7" ht="15.75" customHeight="1" x14ac:dyDescent="0.25">
      <c r="G671" s="223"/>
    </row>
    <row r="672" spans="7:7" ht="15.75" customHeight="1" x14ac:dyDescent="0.25">
      <c r="G672" s="223"/>
    </row>
    <row r="673" spans="7:7" ht="15.75" customHeight="1" x14ac:dyDescent="0.25">
      <c r="G673" s="223"/>
    </row>
    <row r="674" spans="7:7" ht="15.75" customHeight="1" x14ac:dyDescent="0.25">
      <c r="G674" s="223"/>
    </row>
    <row r="675" spans="7:7" ht="15.75" customHeight="1" x14ac:dyDescent="0.25">
      <c r="G675" s="223"/>
    </row>
    <row r="676" spans="7:7" ht="15.75" customHeight="1" x14ac:dyDescent="0.25">
      <c r="G676" s="223"/>
    </row>
    <row r="677" spans="7:7" ht="15.75" customHeight="1" x14ac:dyDescent="0.25">
      <c r="G677" s="223"/>
    </row>
    <row r="678" spans="7:7" ht="15.75" customHeight="1" x14ac:dyDescent="0.25">
      <c r="G678" s="223"/>
    </row>
    <row r="679" spans="7:7" ht="15.75" customHeight="1" x14ac:dyDescent="0.25">
      <c r="G679" s="223"/>
    </row>
    <row r="680" spans="7:7" ht="15.75" customHeight="1" x14ac:dyDescent="0.25">
      <c r="G680" s="223"/>
    </row>
    <row r="681" spans="7:7" ht="15.75" customHeight="1" x14ac:dyDescent="0.25">
      <c r="G681" s="223"/>
    </row>
    <row r="682" spans="7:7" ht="15.75" customHeight="1" x14ac:dyDescent="0.25">
      <c r="G682" s="223"/>
    </row>
    <row r="683" spans="7:7" ht="15.75" customHeight="1" x14ac:dyDescent="0.25">
      <c r="G683" s="223"/>
    </row>
    <row r="684" spans="7:7" ht="15.75" customHeight="1" x14ac:dyDescent="0.25">
      <c r="G684" s="223"/>
    </row>
    <row r="685" spans="7:7" ht="15.75" customHeight="1" x14ac:dyDescent="0.25">
      <c r="G685" s="223"/>
    </row>
    <row r="686" spans="7:7" ht="15.75" customHeight="1" x14ac:dyDescent="0.25">
      <c r="G686" s="223"/>
    </row>
    <row r="687" spans="7:7" ht="15.75" customHeight="1" x14ac:dyDescent="0.25">
      <c r="G687" s="223"/>
    </row>
    <row r="688" spans="7:7" ht="15.75" customHeight="1" x14ac:dyDescent="0.25">
      <c r="G688" s="223"/>
    </row>
    <row r="689" spans="7:7" ht="15.75" customHeight="1" x14ac:dyDescent="0.25">
      <c r="G689" s="223"/>
    </row>
    <row r="690" spans="7:7" ht="15.75" customHeight="1" x14ac:dyDescent="0.25">
      <c r="G690" s="223"/>
    </row>
    <row r="691" spans="7:7" ht="15.75" customHeight="1" x14ac:dyDescent="0.25">
      <c r="G691" s="223"/>
    </row>
    <row r="692" spans="7:7" ht="15.75" customHeight="1" x14ac:dyDescent="0.25">
      <c r="G692" s="223"/>
    </row>
    <row r="693" spans="7:7" ht="15.75" customHeight="1" x14ac:dyDescent="0.25">
      <c r="G693" s="223"/>
    </row>
    <row r="694" spans="7:7" ht="15.75" customHeight="1" x14ac:dyDescent="0.25">
      <c r="G694" s="223"/>
    </row>
    <row r="695" spans="7:7" ht="15.75" customHeight="1" x14ac:dyDescent="0.25">
      <c r="G695" s="223"/>
    </row>
    <row r="696" spans="7:7" ht="15.75" customHeight="1" x14ac:dyDescent="0.25">
      <c r="G696" s="223"/>
    </row>
    <row r="697" spans="7:7" ht="15.75" customHeight="1" x14ac:dyDescent="0.25">
      <c r="G697" s="223"/>
    </row>
    <row r="698" spans="7:7" ht="15.75" customHeight="1" x14ac:dyDescent="0.25">
      <c r="G698" s="223"/>
    </row>
    <row r="699" spans="7:7" ht="15.75" customHeight="1" x14ac:dyDescent="0.25">
      <c r="G699" s="223"/>
    </row>
    <row r="700" spans="7:7" ht="15.75" customHeight="1" x14ac:dyDescent="0.25">
      <c r="G700" s="223"/>
    </row>
    <row r="701" spans="7:7" ht="15.75" customHeight="1" x14ac:dyDescent="0.25">
      <c r="G701" s="223"/>
    </row>
    <row r="702" spans="7:7" ht="15.75" customHeight="1" x14ac:dyDescent="0.25">
      <c r="G702" s="223"/>
    </row>
    <row r="703" spans="7:7" ht="15.75" customHeight="1" x14ac:dyDescent="0.25">
      <c r="G703" s="223"/>
    </row>
    <row r="704" spans="7:7" ht="15.75" customHeight="1" x14ac:dyDescent="0.25">
      <c r="G704" s="223"/>
    </row>
    <row r="705" spans="7:7" ht="15.75" customHeight="1" x14ac:dyDescent="0.25">
      <c r="G705" s="223"/>
    </row>
    <row r="706" spans="7:7" ht="15.75" customHeight="1" x14ac:dyDescent="0.25">
      <c r="G706" s="223"/>
    </row>
    <row r="707" spans="7:7" ht="15.75" customHeight="1" x14ac:dyDescent="0.25">
      <c r="G707" s="223"/>
    </row>
    <row r="708" spans="7:7" ht="15.75" customHeight="1" x14ac:dyDescent="0.25">
      <c r="G708" s="223"/>
    </row>
    <row r="709" spans="7:7" ht="15.75" customHeight="1" x14ac:dyDescent="0.25">
      <c r="G709" s="223"/>
    </row>
    <row r="710" spans="7:7" ht="15.75" customHeight="1" x14ac:dyDescent="0.25">
      <c r="G710" s="223"/>
    </row>
    <row r="711" spans="7:7" ht="15.75" customHeight="1" x14ac:dyDescent="0.25">
      <c r="G711" s="223"/>
    </row>
    <row r="712" spans="7:7" ht="15.75" customHeight="1" x14ac:dyDescent="0.25">
      <c r="G712" s="223"/>
    </row>
    <row r="713" spans="7:7" ht="15.75" customHeight="1" x14ac:dyDescent="0.25">
      <c r="G713" s="223"/>
    </row>
    <row r="714" spans="7:7" ht="15.75" customHeight="1" x14ac:dyDescent="0.25">
      <c r="G714" s="223"/>
    </row>
    <row r="715" spans="7:7" ht="15.75" customHeight="1" x14ac:dyDescent="0.25">
      <c r="G715" s="223"/>
    </row>
    <row r="716" spans="7:7" ht="15.75" customHeight="1" x14ac:dyDescent="0.25">
      <c r="G716" s="223"/>
    </row>
    <row r="717" spans="7:7" ht="15.75" customHeight="1" x14ac:dyDescent="0.25">
      <c r="G717" s="223"/>
    </row>
    <row r="718" spans="7:7" ht="15.75" customHeight="1" x14ac:dyDescent="0.25">
      <c r="G718" s="223"/>
    </row>
    <row r="719" spans="7:7" ht="15.75" customHeight="1" x14ac:dyDescent="0.25">
      <c r="G719" s="223"/>
    </row>
    <row r="720" spans="7:7" ht="15.75" customHeight="1" x14ac:dyDescent="0.25">
      <c r="G720" s="223"/>
    </row>
    <row r="721" spans="7:7" ht="15.75" customHeight="1" x14ac:dyDescent="0.25">
      <c r="G721" s="223"/>
    </row>
    <row r="722" spans="7:7" ht="15.75" customHeight="1" x14ac:dyDescent="0.25">
      <c r="G722" s="223"/>
    </row>
    <row r="723" spans="7:7" ht="15.75" customHeight="1" x14ac:dyDescent="0.25">
      <c r="G723" s="223"/>
    </row>
    <row r="724" spans="7:7" ht="15.75" customHeight="1" x14ac:dyDescent="0.25">
      <c r="G724" s="223"/>
    </row>
    <row r="725" spans="7:7" ht="15.75" customHeight="1" x14ac:dyDescent="0.25">
      <c r="G725" s="223"/>
    </row>
    <row r="726" spans="7:7" ht="15.75" customHeight="1" x14ac:dyDescent="0.25">
      <c r="G726" s="223"/>
    </row>
    <row r="727" spans="7:7" ht="15.75" customHeight="1" x14ac:dyDescent="0.25">
      <c r="G727" s="223"/>
    </row>
    <row r="728" spans="7:7" ht="15.75" customHeight="1" x14ac:dyDescent="0.25">
      <c r="G728" s="223"/>
    </row>
    <row r="729" spans="7:7" ht="15.75" customHeight="1" x14ac:dyDescent="0.25">
      <c r="G729" s="223"/>
    </row>
    <row r="730" spans="7:7" ht="15.75" customHeight="1" x14ac:dyDescent="0.25">
      <c r="G730" s="223"/>
    </row>
    <row r="731" spans="7:7" ht="15.75" customHeight="1" x14ac:dyDescent="0.25">
      <c r="G731" s="223"/>
    </row>
    <row r="732" spans="7:7" ht="15.75" customHeight="1" x14ac:dyDescent="0.25">
      <c r="G732" s="223"/>
    </row>
    <row r="733" spans="7:7" ht="15.75" customHeight="1" x14ac:dyDescent="0.25">
      <c r="G733" s="223"/>
    </row>
    <row r="734" spans="7:7" ht="15.75" customHeight="1" x14ac:dyDescent="0.25">
      <c r="G734" s="223"/>
    </row>
    <row r="735" spans="7:7" ht="15.75" customHeight="1" x14ac:dyDescent="0.25">
      <c r="G735" s="223"/>
    </row>
    <row r="736" spans="7:7" ht="15.75" customHeight="1" x14ac:dyDescent="0.25">
      <c r="G736" s="223"/>
    </row>
    <row r="737" spans="7:7" ht="15.75" customHeight="1" x14ac:dyDescent="0.25">
      <c r="G737" s="223"/>
    </row>
    <row r="738" spans="7:7" ht="15.75" customHeight="1" x14ac:dyDescent="0.25">
      <c r="G738" s="223"/>
    </row>
    <row r="739" spans="7:7" ht="15.75" customHeight="1" x14ac:dyDescent="0.25">
      <c r="G739" s="223"/>
    </row>
    <row r="740" spans="7:7" ht="15.75" customHeight="1" x14ac:dyDescent="0.25">
      <c r="G740" s="223"/>
    </row>
    <row r="741" spans="7:7" ht="15.75" customHeight="1" x14ac:dyDescent="0.25">
      <c r="G741" s="223"/>
    </row>
    <row r="742" spans="7:7" ht="15.75" customHeight="1" x14ac:dyDescent="0.25">
      <c r="G742" s="223"/>
    </row>
    <row r="743" spans="7:7" ht="15.75" customHeight="1" x14ac:dyDescent="0.25">
      <c r="G743" s="223"/>
    </row>
    <row r="744" spans="7:7" ht="15.75" customHeight="1" x14ac:dyDescent="0.25">
      <c r="G744" s="223"/>
    </row>
    <row r="745" spans="7:7" ht="15.75" customHeight="1" x14ac:dyDescent="0.25">
      <c r="G745" s="223"/>
    </row>
    <row r="746" spans="7:7" ht="15.75" customHeight="1" x14ac:dyDescent="0.25">
      <c r="G746" s="223"/>
    </row>
    <row r="747" spans="7:7" ht="15.75" customHeight="1" x14ac:dyDescent="0.25">
      <c r="G747" s="223"/>
    </row>
    <row r="748" spans="7:7" ht="15.75" customHeight="1" x14ac:dyDescent="0.25">
      <c r="G748" s="223"/>
    </row>
    <row r="749" spans="7:7" ht="15.75" customHeight="1" x14ac:dyDescent="0.25">
      <c r="G749" s="223"/>
    </row>
    <row r="750" spans="7:7" ht="15.75" customHeight="1" x14ac:dyDescent="0.25">
      <c r="G750" s="223"/>
    </row>
    <row r="751" spans="7:7" ht="15.75" customHeight="1" x14ac:dyDescent="0.25">
      <c r="G751" s="223"/>
    </row>
    <row r="752" spans="7:7" ht="15.75" customHeight="1" x14ac:dyDescent="0.25">
      <c r="G752" s="223"/>
    </row>
    <row r="753" spans="7:7" ht="15.75" customHeight="1" x14ac:dyDescent="0.25">
      <c r="G753" s="223"/>
    </row>
    <row r="754" spans="7:7" ht="15.75" customHeight="1" x14ac:dyDescent="0.25">
      <c r="G754" s="223"/>
    </row>
    <row r="755" spans="7:7" ht="15.75" customHeight="1" x14ac:dyDescent="0.25">
      <c r="G755" s="223"/>
    </row>
    <row r="756" spans="7:7" ht="15.75" customHeight="1" x14ac:dyDescent="0.25">
      <c r="G756" s="223"/>
    </row>
    <row r="757" spans="7:7" ht="15.75" customHeight="1" x14ac:dyDescent="0.25">
      <c r="G757" s="223"/>
    </row>
    <row r="758" spans="7:7" ht="15.75" customHeight="1" x14ac:dyDescent="0.25">
      <c r="G758" s="223"/>
    </row>
    <row r="759" spans="7:7" ht="15.75" customHeight="1" x14ac:dyDescent="0.25">
      <c r="G759" s="223"/>
    </row>
    <row r="760" spans="7:7" ht="15.75" customHeight="1" x14ac:dyDescent="0.25">
      <c r="G760" s="223"/>
    </row>
    <row r="761" spans="7:7" ht="15.75" customHeight="1" x14ac:dyDescent="0.25">
      <c r="G761" s="223"/>
    </row>
    <row r="762" spans="7:7" ht="15.75" customHeight="1" x14ac:dyDescent="0.25">
      <c r="G762" s="223"/>
    </row>
    <row r="763" spans="7:7" ht="15.75" customHeight="1" x14ac:dyDescent="0.25">
      <c r="G763" s="223"/>
    </row>
    <row r="764" spans="7:7" ht="15.75" customHeight="1" x14ac:dyDescent="0.25">
      <c r="G764" s="223"/>
    </row>
    <row r="765" spans="7:7" ht="15.75" customHeight="1" x14ac:dyDescent="0.25">
      <c r="G765" s="223"/>
    </row>
    <row r="766" spans="7:7" ht="15.75" customHeight="1" x14ac:dyDescent="0.25">
      <c r="G766" s="223"/>
    </row>
    <row r="767" spans="7:7" ht="15.75" customHeight="1" x14ac:dyDescent="0.25">
      <c r="G767" s="223"/>
    </row>
    <row r="768" spans="7:7" ht="15.75" customHeight="1" x14ac:dyDescent="0.25">
      <c r="G768" s="223"/>
    </row>
    <row r="769" spans="7:7" ht="15.75" customHeight="1" x14ac:dyDescent="0.25">
      <c r="G769" s="223"/>
    </row>
    <row r="770" spans="7:7" ht="15.75" customHeight="1" x14ac:dyDescent="0.25">
      <c r="G770" s="223"/>
    </row>
    <row r="771" spans="7:7" ht="15.75" customHeight="1" x14ac:dyDescent="0.25">
      <c r="G771" s="223"/>
    </row>
    <row r="772" spans="7:7" ht="15.75" customHeight="1" x14ac:dyDescent="0.25">
      <c r="G772" s="223"/>
    </row>
    <row r="773" spans="7:7" ht="15.75" customHeight="1" x14ac:dyDescent="0.25">
      <c r="G773" s="223"/>
    </row>
    <row r="774" spans="7:7" ht="15.75" customHeight="1" x14ac:dyDescent="0.25">
      <c r="G774" s="223"/>
    </row>
    <row r="775" spans="7:7" ht="15.75" customHeight="1" x14ac:dyDescent="0.25">
      <c r="G775" s="223"/>
    </row>
    <row r="776" spans="7:7" ht="15.75" customHeight="1" x14ac:dyDescent="0.25">
      <c r="G776" s="223"/>
    </row>
    <row r="777" spans="7:7" ht="15.75" customHeight="1" x14ac:dyDescent="0.25">
      <c r="G777" s="223"/>
    </row>
    <row r="778" spans="7:7" ht="15.75" customHeight="1" x14ac:dyDescent="0.25">
      <c r="G778" s="223"/>
    </row>
    <row r="779" spans="7:7" ht="15.75" customHeight="1" x14ac:dyDescent="0.25">
      <c r="G779" s="223"/>
    </row>
    <row r="780" spans="7:7" ht="15.75" customHeight="1" x14ac:dyDescent="0.25">
      <c r="G780" s="223"/>
    </row>
    <row r="781" spans="7:7" ht="15.75" customHeight="1" x14ac:dyDescent="0.25">
      <c r="G781" s="223"/>
    </row>
    <row r="782" spans="7:7" ht="15.75" customHeight="1" x14ac:dyDescent="0.25">
      <c r="G782" s="223"/>
    </row>
    <row r="783" spans="7:7" ht="15.75" customHeight="1" x14ac:dyDescent="0.25">
      <c r="G783" s="223"/>
    </row>
    <row r="784" spans="7:7" ht="15.75" customHeight="1" x14ac:dyDescent="0.25">
      <c r="G784" s="223"/>
    </row>
    <row r="785" spans="7:7" ht="15.75" customHeight="1" x14ac:dyDescent="0.25">
      <c r="G785" s="223"/>
    </row>
    <row r="786" spans="7:7" ht="15.75" customHeight="1" x14ac:dyDescent="0.25">
      <c r="G786" s="223"/>
    </row>
    <row r="787" spans="7:7" ht="15.75" customHeight="1" x14ac:dyDescent="0.25">
      <c r="G787" s="223"/>
    </row>
    <row r="788" spans="7:7" ht="15.75" customHeight="1" x14ac:dyDescent="0.25">
      <c r="G788" s="223"/>
    </row>
    <row r="789" spans="7:7" ht="15.75" customHeight="1" x14ac:dyDescent="0.25">
      <c r="G789" s="223"/>
    </row>
    <row r="790" spans="7:7" ht="15.75" customHeight="1" x14ac:dyDescent="0.25">
      <c r="G790" s="223"/>
    </row>
    <row r="791" spans="7:7" ht="15.75" customHeight="1" x14ac:dyDescent="0.25">
      <c r="G791" s="223"/>
    </row>
    <row r="792" spans="7:7" ht="15.75" customHeight="1" x14ac:dyDescent="0.25">
      <c r="G792" s="223"/>
    </row>
    <row r="793" spans="7:7" ht="15.75" customHeight="1" x14ac:dyDescent="0.25">
      <c r="G793" s="223"/>
    </row>
    <row r="794" spans="7:7" ht="15.75" customHeight="1" x14ac:dyDescent="0.25">
      <c r="G794" s="223"/>
    </row>
    <row r="795" spans="7:7" ht="15.75" customHeight="1" x14ac:dyDescent="0.25">
      <c r="G795" s="223"/>
    </row>
    <row r="796" spans="7:7" ht="15.75" customHeight="1" x14ac:dyDescent="0.25">
      <c r="G796" s="223"/>
    </row>
    <row r="797" spans="7:7" ht="15.75" customHeight="1" x14ac:dyDescent="0.25">
      <c r="G797" s="223"/>
    </row>
    <row r="798" spans="7:7" ht="15.75" customHeight="1" x14ac:dyDescent="0.25">
      <c r="G798" s="223"/>
    </row>
    <row r="799" spans="7:7" ht="15.75" customHeight="1" x14ac:dyDescent="0.25">
      <c r="G799" s="223"/>
    </row>
    <row r="800" spans="7:7" ht="15.75" customHeight="1" x14ac:dyDescent="0.25">
      <c r="G800" s="223"/>
    </row>
    <row r="801" spans="7:7" ht="15.75" customHeight="1" x14ac:dyDescent="0.25">
      <c r="G801" s="223"/>
    </row>
    <row r="802" spans="7:7" ht="15.75" customHeight="1" x14ac:dyDescent="0.25">
      <c r="G802" s="223"/>
    </row>
    <row r="803" spans="7:7" ht="15.75" customHeight="1" x14ac:dyDescent="0.25">
      <c r="G803" s="223"/>
    </row>
    <row r="804" spans="7:7" ht="15.75" customHeight="1" x14ac:dyDescent="0.25">
      <c r="G804" s="223"/>
    </row>
    <row r="805" spans="7:7" ht="15.75" customHeight="1" x14ac:dyDescent="0.25">
      <c r="G805" s="223"/>
    </row>
    <row r="806" spans="7:7" ht="15.75" customHeight="1" x14ac:dyDescent="0.25">
      <c r="G806" s="223"/>
    </row>
    <row r="807" spans="7:7" ht="15.75" customHeight="1" x14ac:dyDescent="0.25">
      <c r="G807" s="223"/>
    </row>
    <row r="808" spans="7:7" ht="15.75" customHeight="1" x14ac:dyDescent="0.25">
      <c r="G808" s="223"/>
    </row>
    <row r="809" spans="7:7" ht="15.75" customHeight="1" x14ac:dyDescent="0.25">
      <c r="G809" s="223"/>
    </row>
    <row r="810" spans="7:7" ht="15.75" customHeight="1" x14ac:dyDescent="0.25">
      <c r="G810" s="223"/>
    </row>
    <row r="811" spans="7:7" ht="15.75" customHeight="1" x14ac:dyDescent="0.25">
      <c r="G811" s="223"/>
    </row>
    <row r="812" spans="7:7" ht="15.75" customHeight="1" x14ac:dyDescent="0.25">
      <c r="G812" s="223"/>
    </row>
    <row r="813" spans="7:7" ht="15.75" customHeight="1" x14ac:dyDescent="0.25">
      <c r="G813" s="223"/>
    </row>
    <row r="814" spans="7:7" ht="15.75" customHeight="1" x14ac:dyDescent="0.25">
      <c r="G814" s="223"/>
    </row>
    <row r="815" spans="7:7" ht="15.75" customHeight="1" x14ac:dyDescent="0.25">
      <c r="G815" s="223"/>
    </row>
    <row r="816" spans="7:7" ht="15.75" customHeight="1" x14ac:dyDescent="0.25">
      <c r="G816" s="223"/>
    </row>
    <row r="817" spans="7:7" ht="15.75" customHeight="1" x14ac:dyDescent="0.25">
      <c r="G817" s="223"/>
    </row>
    <row r="818" spans="7:7" ht="15.75" customHeight="1" x14ac:dyDescent="0.25">
      <c r="G818" s="223"/>
    </row>
    <row r="819" spans="7:7" ht="15.75" customHeight="1" x14ac:dyDescent="0.25">
      <c r="G819" s="223"/>
    </row>
    <row r="820" spans="7:7" ht="15.75" customHeight="1" x14ac:dyDescent="0.25">
      <c r="G820" s="223"/>
    </row>
    <row r="821" spans="7:7" ht="15.75" customHeight="1" x14ac:dyDescent="0.25">
      <c r="G821" s="223"/>
    </row>
    <row r="822" spans="7:7" ht="15.75" customHeight="1" x14ac:dyDescent="0.25">
      <c r="G822" s="223"/>
    </row>
    <row r="823" spans="7:7" ht="15.75" customHeight="1" x14ac:dyDescent="0.25">
      <c r="G823" s="223"/>
    </row>
    <row r="824" spans="7:7" ht="15.75" customHeight="1" x14ac:dyDescent="0.25">
      <c r="G824" s="223"/>
    </row>
    <row r="825" spans="7:7" ht="15.75" customHeight="1" x14ac:dyDescent="0.25">
      <c r="G825" s="223"/>
    </row>
    <row r="826" spans="7:7" ht="15.75" customHeight="1" x14ac:dyDescent="0.25">
      <c r="G826" s="223"/>
    </row>
    <row r="827" spans="7:7" ht="15.75" customHeight="1" x14ac:dyDescent="0.25">
      <c r="G827" s="223"/>
    </row>
    <row r="828" spans="7:7" ht="15.75" customHeight="1" x14ac:dyDescent="0.25">
      <c r="G828" s="223"/>
    </row>
    <row r="829" spans="7:7" ht="15.75" customHeight="1" x14ac:dyDescent="0.25">
      <c r="G829" s="223"/>
    </row>
    <row r="830" spans="7:7" ht="15.75" customHeight="1" x14ac:dyDescent="0.25">
      <c r="G830" s="223"/>
    </row>
    <row r="831" spans="7:7" ht="15.75" customHeight="1" x14ac:dyDescent="0.25">
      <c r="G831" s="223"/>
    </row>
    <row r="832" spans="7:7" ht="15.75" customHeight="1" x14ac:dyDescent="0.25">
      <c r="G832" s="223"/>
    </row>
    <row r="833" spans="7:7" ht="15.75" customHeight="1" x14ac:dyDescent="0.25">
      <c r="G833" s="223"/>
    </row>
    <row r="834" spans="7:7" ht="15.75" customHeight="1" x14ac:dyDescent="0.25">
      <c r="G834" s="223"/>
    </row>
    <row r="835" spans="7:7" ht="15.75" customHeight="1" x14ac:dyDescent="0.25">
      <c r="G835" s="223"/>
    </row>
    <row r="836" spans="7:7" ht="15.75" customHeight="1" x14ac:dyDescent="0.25">
      <c r="G836" s="223"/>
    </row>
    <row r="837" spans="7:7" ht="15.75" customHeight="1" x14ac:dyDescent="0.25">
      <c r="G837" s="223"/>
    </row>
    <row r="838" spans="7:7" ht="15.75" customHeight="1" x14ac:dyDescent="0.25">
      <c r="G838" s="223"/>
    </row>
    <row r="839" spans="7:7" ht="15.75" customHeight="1" x14ac:dyDescent="0.25">
      <c r="G839" s="223"/>
    </row>
    <row r="840" spans="7:7" ht="15.75" customHeight="1" x14ac:dyDescent="0.25">
      <c r="G840" s="223"/>
    </row>
    <row r="841" spans="7:7" ht="15.75" customHeight="1" x14ac:dyDescent="0.25">
      <c r="G841" s="223"/>
    </row>
    <row r="842" spans="7:7" ht="15.75" customHeight="1" x14ac:dyDescent="0.25">
      <c r="G842" s="223"/>
    </row>
    <row r="843" spans="7:7" ht="15.75" customHeight="1" x14ac:dyDescent="0.25">
      <c r="G843" s="223"/>
    </row>
    <row r="844" spans="7:7" ht="15.75" customHeight="1" x14ac:dyDescent="0.25">
      <c r="G844" s="223"/>
    </row>
    <row r="845" spans="7:7" ht="15.75" customHeight="1" x14ac:dyDescent="0.25">
      <c r="G845" s="223"/>
    </row>
    <row r="846" spans="7:7" ht="15.75" customHeight="1" x14ac:dyDescent="0.25">
      <c r="G846" s="223"/>
    </row>
    <row r="847" spans="7:7" ht="15.75" customHeight="1" x14ac:dyDescent="0.25">
      <c r="G847" s="223"/>
    </row>
    <row r="848" spans="7:7" ht="15.75" customHeight="1" x14ac:dyDescent="0.25">
      <c r="G848" s="223"/>
    </row>
    <row r="849" spans="7:7" ht="15.75" customHeight="1" x14ac:dyDescent="0.25">
      <c r="G849" s="223"/>
    </row>
    <row r="850" spans="7:7" ht="15.75" customHeight="1" x14ac:dyDescent="0.25">
      <c r="G850" s="223"/>
    </row>
    <row r="851" spans="7:7" ht="15.75" customHeight="1" x14ac:dyDescent="0.25">
      <c r="G851" s="223"/>
    </row>
    <row r="852" spans="7:7" ht="15.75" customHeight="1" x14ac:dyDescent="0.25">
      <c r="G852" s="223"/>
    </row>
    <row r="853" spans="7:7" ht="15.75" customHeight="1" x14ac:dyDescent="0.25">
      <c r="G853" s="223"/>
    </row>
    <row r="854" spans="7:7" ht="15.75" customHeight="1" x14ac:dyDescent="0.25">
      <c r="G854" s="223"/>
    </row>
    <row r="855" spans="7:7" ht="15.75" customHeight="1" x14ac:dyDescent="0.25">
      <c r="G855" s="223"/>
    </row>
    <row r="856" spans="7:7" ht="15.75" customHeight="1" x14ac:dyDescent="0.25">
      <c r="G856" s="223"/>
    </row>
    <row r="857" spans="7:7" ht="15.75" customHeight="1" x14ac:dyDescent="0.25">
      <c r="G857" s="223"/>
    </row>
    <row r="858" spans="7:7" ht="15.75" customHeight="1" x14ac:dyDescent="0.25">
      <c r="G858" s="223"/>
    </row>
    <row r="859" spans="7:7" ht="15.75" customHeight="1" x14ac:dyDescent="0.25">
      <c r="G859" s="223"/>
    </row>
    <row r="860" spans="7:7" ht="15.75" customHeight="1" x14ac:dyDescent="0.25">
      <c r="G860" s="223"/>
    </row>
    <row r="861" spans="7:7" ht="15.75" customHeight="1" x14ac:dyDescent="0.25">
      <c r="G861" s="223"/>
    </row>
    <row r="862" spans="7:7" ht="15.75" customHeight="1" x14ac:dyDescent="0.25">
      <c r="G862" s="223"/>
    </row>
    <row r="863" spans="7:7" ht="15.75" customHeight="1" x14ac:dyDescent="0.25">
      <c r="G863" s="223"/>
    </row>
    <row r="864" spans="7:7" ht="15.75" customHeight="1" x14ac:dyDescent="0.25">
      <c r="G864" s="223"/>
    </row>
    <row r="865" spans="7:7" ht="15.75" customHeight="1" x14ac:dyDescent="0.25">
      <c r="G865" s="223"/>
    </row>
    <row r="866" spans="7:7" ht="15.75" customHeight="1" x14ac:dyDescent="0.25">
      <c r="G866" s="223"/>
    </row>
    <row r="867" spans="7:7" ht="15.75" customHeight="1" x14ac:dyDescent="0.25">
      <c r="G867" s="223"/>
    </row>
    <row r="868" spans="7:7" ht="15.75" customHeight="1" x14ac:dyDescent="0.25">
      <c r="G868" s="223"/>
    </row>
    <row r="869" spans="7:7" ht="15.75" customHeight="1" x14ac:dyDescent="0.25">
      <c r="G869" s="223"/>
    </row>
    <row r="870" spans="7:7" ht="15.75" customHeight="1" x14ac:dyDescent="0.25">
      <c r="G870" s="223"/>
    </row>
    <row r="871" spans="7:7" ht="15.75" customHeight="1" x14ac:dyDescent="0.25">
      <c r="G871" s="223"/>
    </row>
    <row r="872" spans="7:7" ht="15.75" customHeight="1" x14ac:dyDescent="0.25">
      <c r="G872" s="223"/>
    </row>
    <row r="873" spans="7:7" ht="15.75" customHeight="1" x14ac:dyDescent="0.25">
      <c r="G873" s="223"/>
    </row>
    <row r="874" spans="7:7" ht="15.75" customHeight="1" x14ac:dyDescent="0.25">
      <c r="G874" s="223"/>
    </row>
    <row r="875" spans="7:7" ht="15.75" customHeight="1" x14ac:dyDescent="0.25">
      <c r="G875" s="223"/>
    </row>
    <row r="876" spans="7:7" ht="15.75" customHeight="1" x14ac:dyDescent="0.25">
      <c r="G876" s="223"/>
    </row>
    <row r="877" spans="7:7" ht="15.75" customHeight="1" x14ac:dyDescent="0.25">
      <c r="G877" s="223"/>
    </row>
    <row r="878" spans="7:7" ht="15.75" customHeight="1" x14ac:dyDescent="0.25">
      <c r="G878" s="223"/>
    </row>
    <row r="879" spans="7:7" ht="15.75" customHeight="1" x14ac:dyDescent="0.25">
      <c r="G879" s="223"/>
    </row>
    <row r="880" spans="7:7" ht="15.75" customHeight="1" x14ac:dyDescent="0.25">
      <c r="G880" s="223"/>
    </row>
    <row r="881" spans="7:7" ht="15.75" customHeight="1" x14ac:dyDescent="0.25">
      <c r="G881" s="223"/>
    </row>
    <row r="882" spans="7:7" ht="15.75" customHeight="1" x14ac:dyDescent="0.25">
      <c r="G882" s="223"/>
    </row>
    <row r="883" spans="7:7" ht="15.75" customHeight="1" x14ac:dyDescent="0.25">
      <c r="G883" s="223"/>
    </row>
    <row r="884" spans="7:7" ht="15.75" customHeight="1" x14ac:dyDescent="0.25">
      <c r="G884" s="223"/>
    </row>
    <row r="885" spans="7:7" ht="15.75" customHeight="1" x14ac:dyDescent="0.25">
      <c r="G885" s="223"/>
    </row>
    <row r="886" spans="7:7" ht="15.75" customHeight="1" x14ac:dyDescent="0.25">
      <c r="G886" s="223"/>
    </row>
    <row r="887" spans="7:7" ht="15.75" customHeight="1" x14ac:dyDescent="0.25">
      <c r="G887" s="223"/>
    </row>
    <row r="888" spans="7:7" ht="15.75" customHeight="1" x14ac:dyDescent="0.25">
      <c r="G888" s="223"/>
    </row>
    <row r="889" spans="7:7" ht="15.75" customHeight="1" x14ac:dyDescent="0.25">
      <c r="G889" s="223"/>
    </row>
    <row r="890" spans="7:7" ht="15.75" customHeight="1" x14ac:dyDescent="0.25">
      <c r="G890" s="223"/>
    </row>
    <row r="891" spans="7:7" ht="15.75" customHeight="1" x14ac:dyDescent="0.25">
      <c r="G891" s="223"/>
    </row>
    <row r="892" spans="7:7" ht="15.75" customHeight="1" x14ac:dyDescent="0.25">
      <c r="G892" s="223"/>
    </row>
    <row r="893" spans="7:7" ht="15.75" customHeight="1" x14ac:dyDescent="0.25">
      <c r="G893" s="223"/>
    </row>
    <row r="894" spans="7:7" ht="15.75" customHeight="1" x14ac:dyDescent="0.25">
      <c r="G894" s="223"/>
    </row>
    <row r="895" spans="7:7" ht="15.75" customHeight="1" x14ac:dyDescent="0.25">
      <c r="G895" s="223"/>
    </row>
    <row r="896" spans="7:7" ht="15.75" customHeight="1" x14ac:dyDescent="0.25">
      <c r="G896" s="223"/>
    </row>
    <row r="897" spans="7:7" ht="15.75" customHeight="1" x14ac:dyDescent="0.25">
      <c r="G897" s="223"/>
    </row>
    <row r="898" spans="7:7" ht="15.75" customHeight="1" x14ac:dyDescent="0.25">
      <c r="G898" s="223"/>
    </row>
    <row r="899" spans="7:7" ht="15.75" customHeight="1" x14ac:dyDescent="0.25">
      <c r="G899" s="223"/>
    </row>
    <row r="900" spans="7:7" ht="15.75" customHeight="1" x14ac:dyDescent="0.25">
      <c r="G900" s="223"/>
    </row>
    <row r="901" spans="7:7" ht="15.75" customHeight="1" x14ac:dyDescent="0.25">
      <c r="G901" s="223"/>
    </row>
    <row r="902" spans="7:7" ht="15.75" customHeight="1" x14ac:dyDescent="0.25">
      <c r="G902" s="223"/>
    </row>
    <row r="903" spans="7:7" ht="15.75" customHeight="1" x14ac:dyDescent="0.25">
      <c r="G903" s="223"/>
    </row>
    <row r="904" spans="7:7" ht="15.75" customHeight="1" x14ac:dyDescent="0.25">
      <c r="G904" s="223"/>
    </row>
    <row r="905" spans="7:7" ht="15.75" customHeight="1" x14ac:dyDescent="0.25">
      <c r="G905" s="223"/>
    </row>
    <row r="906" spans="7:7" ht="15.75" customHeight="1" x14ac:dyDescent="0.25">
      <c r="G906" s="223"/>
    </row>
    <row r="907" spans="7:7" ht="15.75" customHeight="1" x14ac:dyDescent="0.25">
      <c r="G907" s="223"/>
    </row>
    <row r="908" spans="7:7" ht="15.75" customHeight="1" x14ac:dyDescent="0.25">
      <c r="G908" s="223"/>
    </row>
    <row r="909" spans="7:7" ht="15.75" customHeight="1" x14ac:dyDescent="0.25">
      <c r="G909" s="223"/>
    </row>
    <row r="910" spans="7:7" ht="15.75" customHeight="1" x14ac:dyDescent="0.25">
      <c r="G910" s="223"/>
    </row>
    <row r="911" spans="7:7" ht="15.75" customHeight="1" x14ac:dyDescent="0.25">
      <c r="G911" s="223"/>
    </row>
    <row r="912" spans="7:7" ht="15.75" customHeight="1" x14ac:dyDescent="0.25">
      <c r="G912" s="223"/>
    </row>
    <row r="913" spans="7:7" ht="15.75" customHeight="1" x14ac:dyDescent="0.25">
      <c r="G913" s="223"/>
    </row>
    <row r="914" spans="7:7" ht="15.75" customHeight="1" x14ac:dyDescent="0.25">
      <c r="G914" s="223"/>
    </row>
    <row r="915" spans="7:7" ht="15.75" customHeight="1" x14ac:dyDescent="0.25">
      <c r="G915" s="223"/>
    </row>
    <row r="916" spans="7:7" ht="15.75" customHeight="1" x14ac:dyDescent="0.25">
      <c r="G916" s="223"/>
    </row>
    <row r="917" spans="7:7" ht="15.75" customHeight="1" x14ac:dyDescent="0.25">
      <c r="G917" s="223"/>
    </row>
    <row r="918" spans="7:7" ht="15.75" customHeight="1" x14ac:dyDescent="0.25">
      <c r="G918" s="223"/>
    </row>
    <row r="919" spans="7:7" ht="15.75" customHeight="1" x14ac:dyDescent="0.25">
      <c r="G919" s="223"/>
    </row>
    <row r="920" spans="7:7" ht="15.75" customHeight="1" x14ac:dyDescent="0.25">
      <c r="G920" s="223"/>
    </row>
    <row r="921" spans="7:7" ht="15.75" customHeight="1" x14ac:dyDescent="0.25">
      <c r="G921" s="223"/>
    </row>
    <row r="922" spans="7:7" ht="15.75" customHeight="1" x14ac:dyDescent="0.25">
      <c r="G922" s="223"/>
    </row>
    <row r="923" spans="7:7" ht="15.75" customHeight="1" x14ac:dyDescent="0.25">
      <c r="G923" s="223"/>
    </row>
    <row r="924" spans="7:7" ht="15.75" customHeight="1" x14ac:dyDescent="0.25">
      <c r="G924" s="223"/>
    </row>
    <row r="925" spans="7:7" ht="15.75" customHeight="1" x14ac:dyDescent="0.25">
      <c r="G925" s="223"/>
    </row>
    <row r="926" spans="7:7" ht="15.75" customHeight="1" x14ac:dyDescent="0.25">
      <c r="G926" s="223"/>
    </row>
    <row r="927" spans="7:7" ht="15.75" customHeight="1" x14ac:dyDescent="0.25">
      <c r="G927" s="223"/>
    </row>
    <row r="928" spans="7:7" ht="15.75" customHeight="1" x14ac:dyDescent="0.25">
      <c r="G928" s="223"/>
    </row>
    <row r="929" spans="7:7" ht="15.75" customHeight="1" x14ac:dyDescent="0.25">
      <c r="G929" s="223"/>
    </row>
    <row r="930" spans="7:7" ht="15.75" customHeight="1" x14ac:dyDescent="0.25">
      <c r="G930" s="223"/>
    </row>
    <row r="931" spans="7:7" ht="15.75" customHeight="1" x14ac:dyDescent="0.25">
      <c r="G931" s="223"/>
    </row>
    <row r="932" spans="7:7" ht="15.75" customHeight="1" x14ac:dyDescent="0.25">
      <c r="G932" s="223"/>
    </row>
    <row r="933" spans="7:7" ht="15.75" customHeight="1" x14ac:dyDescent="0.25">
      <c r="G933" s="223"/>
    </row>
    <row r="934" spans="7:7" ht="15.75" customHeight="1" x14ac:dyDescent="0.25">
      <c r="G934" s="223"/>
    </row>
    <row r="935" spans="7:7" ht="15.75" customHeight="1" x14ac:dyDescent="0.25">
      <c r="G935" s="223"/>
    </row>
    <row r="936" spans="7:7" ht="15.75" customHeight="1" x14ac:dyDescent="0.25">
      <c r="G936" s="223"/>
    </row>
    <row r="937" spans="7:7" ht="15.75" customHeight="1" x14ac:dyDescent="0.25">
      <c r="G937" s="223"/>
    </row>
    <row r="938" spans="7:7" ht="15.75" customHeight="1" x14ac:dyDescent="0.25">
      <c r="G938" s="223"/>
    </row>
    <row r="939" spans="7:7" ht="15.75" customHeight="1" x14ac:dyDescent="0.25">
      <c r="G939" s="223"/>
    </row>
    <row r="940" spans="7:7" ht="15.75" customHeight="1" x14ac:dyDescent="0.25">
      <c r="G940" s="223"/>
    </row>
    <row r="941" spans="7:7" ht="15.75" customHeight="1" x14ac:dyDescent="0.25">
      <c r="G941" s="223"/>
    </row>
    <row r="942" spans="7:7" ht="15.75" customHeight="1" x14ac:dyDescent="0.25">
      <c r="G942" s="223"/>
    </row>
    <row r="943" spans="7:7" ht="15.75" customHeight="1" x14ac:dyDescent="0.25">
      <c r="G943" s="223"/>
    </row>
    <row r="944" spans="7:7" ht="15.75" customHeight="1" x14ac:dyDescent="0.25">
      <c r="G944" s="223"/>
    </row>
    <row r="945" spans="7:7" ht="15.75" customHeight="1" x14ac:dyDescent="0.25">
      <c r="G945" s="223"/>
    </row>
    <row r="946" spans="7:7" ht="15.75" customHeight="1" x14ac:dyDescent="0.25">
      <c r="G946" s="223"/>
    </row>
    <row r="947" spans="7:7" ht="15.75" customHeight="1" x14ac:dyDescent="0.25">
      <c r="G947" s="223"/>
    </row>
    <row r="948" spans="7:7" ht="15.75" customHeight="1" x14ac:dyDescent="0.25">
      <c r="G948" s="223"/>
    </row>
    <row r="949" spans="7:7" ht="15.75" customHeight="1" x14ac:dyDescent="0.25">
      <c r="G949" s="223"/>
    </row>
    <row r="950" spans="7:7" ht="15.75" customHeight="1" x14ac:dyDescent="0.25">
      <c r="G950" s="223"/>
    </row>
    <row r="951" spans="7:7" ht="15.75" customHeight="1" x14ac:dyDescent="0.25">
      <c r="G951" s="223"/>
    </row>
    <row r="952" spans="7:7" ht="15.75" customHeight="1" x14ac:dyDescent="0.25">
      <c r="G952" s="223"/>
    </row>
    <row r="953" spans="7:7" ht="15.75" customHeight="1" x14ac:dyDescent="0.25">
      <c r="G953" s="223"/>
    </row>
    <row r="954" spans="7:7" ht="15.75" customHeight="1" x14ac:dyDescent="0.25">
      <c r="G954" s="223"/>
    </row>
    <row r="955" spans="7:7" ht="15.75" customHeight="1" x14ac:dyDescent="0.25">
      <c r="G955" s="223"/>
    </row>
    <row r="956" spans="7:7" ht="15.75" customHeight="1" x14ac:dyDescent="0.25">
      <c r="G956" s="223"/>
    </row>
    <row r="957" spans="7:7" ht="15.75" customHeight="1" x14ac:dyDescent="0.25">
      <c r="G957" s="223"/>
    </row>
    <row r="958" spans="7:7" ht="15.75" customHeight="1" x14ac:dyDescent="0.25">
      <c r="G958" s="223"/>
    </row>
    <row r="959" spans="7:7" ht="15.75" customHeight="1" x14ac:dyDescent="0.25">
      <c r="G959" s="223"/>
    </row>
    <row r="960" spans="7:7" ht="15.75" customHeight="1" x14ac:dyDescent="0.25">
      <c r="G960" s="223"/>
    </row>
    <row r="961" spans="7:7" ht="15.75" customHeight="1" x14ac:dyDescent="0.25">
      <c r="G961" s="223"/>
    </row>
    <row r="962" spans="7:7" ht="15.75" customHeight="1" x14ac:dyDescent="0.25">
      <c r="G962" s="223"/>
    </row>
    <row r="963" spans="7:7" ht="15.75" customHeight="1" x14ac:dyDescent="0.25">
      <c r="G963" s="223"/>
    </row>
    <row r="964" spans="7:7" ht="15.75" customHeight="1" x14ac:dyDescent="0.25">
      <c r="G964" s="223"/>
    </row>
    <row r="965" spans="7:7" ht="15.75" customHeight="1" x14ac:dyDescent="0.25">
      <c r="G965" s="223"/>
    </row>
    <row r="966" spans="7:7" ht="15.75" customHeight="1" x14ac:dyDescent="0.25">
      <c r="G966" s="223"/>
    </row>
    <row r="967" spans="7:7" ht="15.75" customHeight="1" x14ac:dyDescent="0.25">
      <c r="G967" s="223"/>
    </row>
    <row r="968" spans="7:7" ht="15.75" customHeight="1" x14ac:dyDescent="0.25">
      <c r="G968" s="223"/>
    </row>
    <row r="969" spans="7:7" ht="15.75" customHeight="1" x14ac:dyDescent="0.25">
      <c r="G969" s="223"/>
    </row>
    <row r="970" spans="7:7" ht="15.75" customHeight="1" x14ac:dyDescent="0.25">
      <c r="G970" s="223"/>
    </row>
    <row r="971" spans="7:7" ht="15.75" customHeight="1" x14ac:dyDescent="0.25">
      <c r="G971" s="223"/>
    </row>
    <row r="972" spans="7:7" ht="15.75" customHeight="1" x14ac:dyDescent="0.25">
      <c r="G972" s="223"/>
    </row>
    <row r="973" spans="7:7" ht="15.75" customHeight="1" x14ac:dyDescent="0.25">
      <c r="G973" s="223"/>
    </row>
    <row r="974" spans="7:7" ht="15.75" customHeight="1" x14ac:dyDescent="0.25">
      <c r="G974" s="223"/>
    </row>
    <row r="975" spans="7:7" ht="15.75" customHeight="1" x14ac:dyDescent="0.25">
      <c r="G975" s="223"/>
    </row>
    <row r="976" spans="7:7" ht="15.75" customHeight="1" x14ac:dyDescent="0.25">
      <c r="G976" s="223"/>
    </row>
    <row r="977" spans="7:7" ht="15.75" customHeight="1" x14ac:dyDescent="0.25">
      <c r="G977" s="223"/>
    </row>
    <row r="978" spans="7:7" ht="15.75" customHeight="1" x14ac:dyDescent="0.25">
      <c r="G978" s="223"/>
    </row>
    <row r="979" spans="7:7" ht="15.75" customHeight="1" x14ac:dyDescent="0.25">
      <c r="G979" s="223"/>
    </row>
    <row r="980" spans="7:7" ht="15.75" customHeight="1" x14ac:dyDescent="0.25">
      <c r="G980" s="223"/>
    </row>
    <row r="981" spans="7:7" ht="15.75" customHeight="1" x14ac:dyDescent="0.25">
      <c r="G981" s="223"/>
    </row>
    <row r="982" spans="7:7" ht="15.75" customHeight="1" x14ac:dyDescent="0.25">
      <c r="G982" s="223"/>
    </row>
    <row r="983" spans="7:7" ht="15.75" customHeight="1" x14ac:dyDescent="0.25">
      <c r="G983" s="223"/>
    </row>
    <row r="984" spans="7:7" ht="15.75" customHeight="1" x14ac:dyDescent="0.25">
      <c r="G984" s="223"/>
    </row>
    <row r="985" spans="7:7" ht="15.75" customHeight="1" x14ac:dyDescent="0.25">
      <c r="G985" s="223"/>
    </row>
    <row r="986" spans="7:7" ht="15.75" customHeight="1" x14ac:dyDescent="0.25">
      <c r="G986" s="223"/>
    </row>
    <row r="987" spans="7:7" ht="15.75" customHeight="1" x14ac:dyDescent="0.25">
      <c r="G987" s="223"/>
    </row>
    <row r="988" spans="7:7" ht="15.75" customHeight="1" x14ac:dyDescent="0.25">
      <c r="G988" s="223"/>
    </row>
    <row r="989" spans="7:7" ht="15.75" customHeight="1" x14ac:dyDescent="0.25">
      <c r="G989" s="223"/>
    </row>
    <row r="990" spans="7:7" ht="15.75" customHeight="1" x14ac:dyDescent="0.25">
      <c r="G990" s="223"/>
    </row>
    <row r="991" spans="7:7" ht="15.75" customHeight="1" x14ac:dyDescent="0.25">
      <c r="G991" s="223"/>
    </row>
    <row r="992" spans="7:7" ht="15.75" customHeight="1" x14ac:dyDescent="0.25">
      <c r="G992" s="223"/>
    </row>
    <row r="993" spans="7:7" ht="15.75" customHeight="1" x14ac:dyDescent="0.25">
      <c r="G993" s="223"/>
    </row>
    <row r="994" spans="7:7" ht="15.75" customHeight="1" x14ac:dyDescent="0.25">
      <c r="G994" s="223"/>
    </row>
    <row r="995" spans="7:7" ht="15.75" customHeight="1" x14ac:dyDescent="0.25">
      <c r="G995" s="223"/>
    </row>
    <row r="996" spans="7:7" ht="15.75" customHeight="1" x14ac:dyDescent="0.25">
      <c r="G996" s="223"/>
    </row>
    <row r="997" spans="7:7" ht="15.75" customHeight="1" x14ac:dyDescent="0.25">
      <c r="G997" s="223"/>
    </row>
    <row r="998" spans="7:7" ht="15.75" customHeight="1" x14ac:dyDescent="0.25">
      <c r="G998" s="223"/>
    </row>
    <row r="999" spans="7:7" ht="15.75" customHeight="1" x14ac:dyDescent="0.25">
      <c r="G999" s="223"/>
    </row>
    <row r="1000" spans="7:7" ht="15.75" customHeight="1" x14ac:dyDescent="0.25">
      <c r="G1000" s="223"/>
    </row>
  </sheetData>
  <conditionalFormatting sqref="G2:G10">
    <cfRule type="cellIs" dxfId="92" priority="1" operator="equal">
      <formula>"Withdrawn"</formula>
    </cfRule>
  </conditionalFormatting>
  <conditionalFormatting sqref="G2:G10">
    <cfRule type="cellIs" dxfId="91" priority="2" operator="equal">
      <formula>"At SDO (includes ""1.5"" &amp; new OSAC Proposed Standards)"</formula>
    </cfRule>
  </conditionalFormatting>
  <conditionalFormatting sqref="G2:G10">
    <cfRule type="cellIs" dxfId="90" priority="3" operator="equal">
      <formula>"Not Yet Drafted"</formula>
    </cfRule>
  </conditionalFormatting>
  <conditionalFormatting sqref="G2:G10">
    <cfRule type="cellIs" dxfId="89" priority="4" operator="equal">
      <formula>"On the Radar/Watch List"</formula>
    </cfRule>
  </conditionalFormatting>
  <conditionalFormatting sqref="G2:G10">
    <cfRule type="cellIs" dxfId="88" priority="5" operator="equal">
      <formula>"OSAC Proposed Standard ON REGISTRY &amp; Sent to SDO"</formula>
    </cfRule>
  </conditionalFormatting>
  <conditionalFormatting sqref="G2:G10">
    <cfRule type="cellIs" dxfId="87" priority="6" operator="equal">
      <formula>"SDO Published Standard Eligible for Registry"</formula>
    </cfRule>
  </conditionalFormatting>
  <conditionalFormatting sqref="G2:G10">
    <cfRule type="cellIs" dxfId="86" priority="7" operator="equal">
      <formula>"SDO Published Standard ON REGISTRY"</formula>
    </cfRule>
  </conditionalFormatting>
  <conditionalFormatting sqref="G2:G10">
    <cfRule type="cellIs" dxfId="85" priority="8" operator="equal">
      <formula>"Under Development"</formula>
    </cfRule>
  </conditionalFormatting>
  <conditionalFormatting sqref="G2:G10">
    <cfRule type="cellIs" dxfId="84" priority="9" operator="equal">
      <formula>"Archived"</formula>
    </cfRule>
  </conditionalFormatting>
  <conditionalFormatting sqref="G2:G10">
    <cfRule type="cellIs" dxfId="83" priority="10" operator="equal">
      <formula>"Withdrawn"</formula>
    </cfRule>
  </conditionalFormatting>
  <conditionalFormatting sqref="G2:G10">
    <cfRule type="cellIs" dxfId="82" priority="11" operator="equal">
      <formula>"At SDO (includes ""1.5"" &amp; new OSAC Proposed Standards)"</formula>
    </cfRule>
  </conditionalFormatting>
  <conditionalFormatting sqref="G2:G10">
    <cfRule type="cellIs" dxfId="81" priority="12" operator="equal">
      <formula>"Not Yet Drafted"</formula>
    </cfRule>
  </conditionalFormatting>
  <conditionalFormatting sqref="G2:G10">
    <cfRule type="cellIs" dxfId="80" priority="13" operator="equal">
      <formula>"On the Radar/Watch List"</formula>
    </cfRule>
  </conditionalFormatting>
  <conditionalFormatting sqref="G2:G10">
    <cfRule type="cellIs" dxfId="79" priority="14" operator="equal">
      <formula>"OSAC Proposed Standard ON REGISTRY &amp; Sent to SDO"</formula>
    </cfRule>
  </conditionalFormatting>
  <conditionalFormatting sqref="G2:G10">
    <cfRule type="cellIs" dxfId="78" priority="15" operator="equal">
      <formula>"SDO Published Standard Eligible for Registry"</formula>
    </cfRule>
  </conditionalFormatting>
  <conditionalFormatting sqref="G2:G10">
    <cfRule type="cellIs" dxfId="77" priority="16" operator="equal">
      <formula>"SDO Published Standard ON REGISTRY"</formula>
    </cfRule>
  </conditionalFormatting>
  <conditionalFormatting sqref="G2:G10">
    <cfRule type="cellIs" dxfId="76" priority="17" operator="equal">
      <formula>"Under Development"</formula>
    </cfRule>
  </conditionalFormatting>
  <conditionalFormatting sqref="G2:G10">
    <cfRule type="cellIs" dxfId="75" priority="18" operator="equal">
      <formula>"Archived"</formula>
    </cfRule>
  </conditionalFormatting>
  <dataValidations count="1">
    <dataValidation type="list" allowBlank="1" sqref="P32:P40" xr:uid="{00000000-0002-0000-0E00-000000000000}">
      <formula1>$P$32:$P$39</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workbookViewId="0"/>
  </sheetViews>
  <sheetFormatPr defaultColWidth="12.6328125" defaultRowHeight="15" customHeight="1" x14ac:dyDescent="0.25"/>
  <cols>
    <col min="1" max="1" width="42.7265625" customWidth="1"/>
    <col min="2" max="2" width="17" customWidth="1"/>
    <col min="3" max="4" width="20.7265625" customWidth="1"/>
    <col min="5" max="5" width="15.7265625" customWidth="1"/>
    <col min="6" max="9" width="20.7265625" customWidth="1"/>
    <col min="10" max="10" width="10.90625" customWidth="1"/>
    <col min="11" max="11" width="20.7265625" customWidth="1"/>
    <col min="12" max="12" width="11.7265625" customWidth="1"/>
    <col min="13" max="26" width="8.6328125" customWidth="1"/>
  </cols>
  <sheetData>
    <row r="1" spans="1:26" ht="12" customHeight="1" x14ac:dyDescent="0.3">
      <c r="B1" s="229" t="s">
        <v>248</v>
      </c>
      <c r="C1" s="230" t="s">
        <v>77</v>
      </c>
      <c r="D1" s="231" t="s">
        <v>140</v>
      </c>
      <c r="E1" s="229" t="s">
        <v>244</v>
      </c>
      <c r="F1" s="231" t="s">
        <v>8</v>
      </c>
      <c r="G1" s="231" t="s">
        <v>67</v>
      </c>
      <c r="H1" s="231" t="s">
        <v>5</v>
      </c>
      <c r="I1" s="231" t="s">
        <v>111</v>
      </c>
      <c r="J1" s="229" t="s">
        <v>159</v>
      </c>
    </row>
    <row r="2" spans="1:26" ht="12" customHeight="1" x14ac:dyDescent="0.25">
      <c r="C2" s="232">
        <v>3</v>
      </c>
      <c r="D2" s="232">
        <v>4</v>
      </c>
      <c r="E2" s="232"/>
      <c r="F2" s="232">
        <v>6</v>
      </c>
      <c r="G2" s="233">
        <v>9</v>
      </c>
      <c r="H2" s="233">
        <v>10</v>
      </c>
      <c r="I2" s="233">
        <v>11</v>
      </c>
    </row>
    <row r="3" spans="1:26" ht="12" customHeight="1" x14ac:dyDescent="0.25">
      <c r="A3" s="245" t="s">
        <v>2173</v>
      </c>
      <c r="B3" s="245" t="s">
        <v>50</v>
      </c>
      <c r="C3" s="246"/>
      <c r="D3" s="246"/>
      <c r="E3" s="246"/>
      <c r="F3" s="246"/>
      <c r="G3" s="246"/>
      <c r="H3" s="246"/>
      <c r="I3" s="246"/>
      <c r="J3" s="246"/>
      <c r="K3" s="246"/>
      <c r="L3" s="246"/>
      <c r="M3" s="247"/>
    </row>
    <row r="4" spans="1:26" ht="12" customHeight="1" x14ac:dyDescent="0.25">
      <c r="A4" s="245" t="s">
        <v>47</v>
      </c>
      <c r="B4" s="248" t="s">
        <v>248</v>
      </c>
      <c r="C4" s="249" t="s">
        <v>77</v>
      </c>
      <c r="D4" s="249" t="s">
        <v>140</v>
      </c>
      <c r="E4" s="249" t="s">
        <v>244</v>
      </c>
      <c r="F4" s="249" t="s">
        <v>8</v>
      </c>
      <c r="G4" s="249" t="s">
        <v>301</v>
      </c>
      <c r="H4" s="249" t="s">
        <v>471</v>
      </c>
      <c r="I4" s="249" t="s">
        <v>67</v>
      </c>
      <c r="J4" s="249" t="s">
        <v>5</v>
      </c>
      <c r="K4" s="249" t="s">
        <v>111</v>
      </c>
      <c r="L4" s="249" t="s">
        <v>159</v>
      </c>
      <c r="M4" s="250" t="s">
        <v>2174</v>
      </c>
      <c r="N4" s="234"/>
      <c r="O4" s="234"/>
      <c r="P4" s="234"/>
      <c r="Q4" s="234"/>
      <c r="R4" s="234"/>
      <c r="S4" s="234"/>
      <c r="T4" s="234"/>
      <c r="U4" s="234"/>
      <c r="V4" s="234"/>
      <c r="W4" s="234"/>
      <c r="X4" s="234"/>
      <c r="Y4" s="234"/>
      <c r="Z4" s="234"/>
    </row>
    <row r="5" spans="1:26" ht="12" customHeight="1" x14ac:dyDescent="0.25">
      <c r="A5" s="248" t="s">
        <v>33</v>
      </c>
      <c r="B5" s="251"/>
      <c r="C5" s="252">
        <v>5</v>
      </c>
      <c r="D5" s="252">
        <v>7</v>
      </c>
      <c r="E5" s="252"/>
      <c r="F5" s="252">
        <v>1</v>
      </c>
      <c r="G5" s="252"/>
      <c r="H5" s="252"/>
      <c r="I5" s="252">
        <v>1</v>
      </c>
      <c r="J5" s="252">
        <v>1</v>
      </c>
      <c r="K5" s="252">
        <v>6</v>
      </c>
      <c r="L5" s="252">
        <v>3</v>
      </c>
      <c r="M5" s="253">
        <v>24</v>
      </c>
    </row>
    <row r="6" spans="1:26" ht="12" customHeight="1" x14ac:dyDescent="0.25">
      <c r="A6" s="254" t="s">
        <v>39</v>
      </c>
      <c r="B6" s="255">
        <v>2</v>
      </c>
      <c r="C6" s="256">
        <v>2</v>
      </c>
      <c r="D6" s="256">
        <v>8</v>
      </c>
      <c r="E6" s="256">
        <v>5</v>
      </c>
      <c r="F6" s="256">
        <v>2</v>
      </c>
      <c r="G6" s="256"/>
      <c r="H6" s="256"/>
      <c r="I6" s="256">
        <v>2</v>
      </c>
      <c r="J6" s="256"/>
      <c r="K6" s="256">
        <v>18</v>
      </c>
      <c r="L6" s="256">
        <v>9</v>
      </c>
      <c r="M6" s="257">
        <v>48</v>
      </c>
    </row>
    <row r="7" spans="1:26" ht="12" customHeight="1" x14ac:dyDescent="0.25">
      <c r="A7" s="254" t="s">
        <v>22</v>
      </c>
      <c r="B7" s="255"/>
      <c r="C7" s="256">
        <v>1</v>
      </c>
      <c r="D7" s="256"/>
      <c r="E7" s="256"/>
      <c r="F7" s="256"/>
      <c r="G7" s="256">
        <v>2</v>
      </c>
      <c r="H7" s="256"/>
      <c r="I7" s="256">
        <v>10</v>
      </c>
      <c r="J7" s="256">
        <v>3</v>
      </c>
      <c r="K7" s="256">
        <v>6</v>
      </c>
      <c r="L7" s="256"/>
      <c r="M7" s="257">
        <v>22</v>
      </c>
    </row>
    <row r="8" spans="1:26" ht="12" customHeight="1" x14ac:dyDescent="0.25">
      <c r="A8" s="254" t="s">
        <v>303</v>
      </c>
      <c r="B8" s="255"/>
      <c r="C8" s="256"/>
      <c r="D8" s="256"/>
      <c r="E8" s="256"/>
      <c r="F8" s="256"/>
      <c r="G8" s="256"/>
      <c r="H8" s="256"/>
      <c r="I8" s="256"/>
      <c r="J8" s="256"/>
      <c r="K8" s="256">
        <v>1</v>
      </c>
      <c r="L8" s="256"/>
      <c r="M8" s="257">
        <v>1</v>
      </c>
    </row>
    <row r="9" spans="1:26" ht="12" customHeight="1" x14ac:dyDescent="0.25">
      <c r="A9" s="254" t="s">
        <v>40</v>
      </c>
      <c r="B9" s="255"/>
      <c r="C9" s="256">
        <v>12</v>
      </c>
      <c r="D9" s="256">
        <v>5</v>
      </c>
      <c r="E9" s="256"/>
      <c r="F9" s="256"/>
      <c r="G9" s="256"/>
      <c r="H9" s="256"/>
      <c r="I9" s="256">
        <v>4</v>
      </c>
      <c r="J9" s="256">
        <v>3</v>
      </c>
      <c r="K9" s="256">
        <v>4</v>
      </c>
      <c r="L9" s="256"/>
      <c r="M9" s="257">
        <v>28</v>
      </c>
    </row>
    <row r="10" spans="1:26" ht="12" customHeight="1" x14ac:dyDescent="0.25">
      <c r="A10" s="254" t="s">
        <v>23</v>
      </c>
      <c r="B10" s="255"/>
      <c r="C10" s="256">
        <v>1</v>
      </c>
      <c r="D10" s="256">
        <v>9</v>
      </c>
      <c r="E10" s="256"/>
      <c r="F10" s="256">
        <v>1</v>
      </c>
      <c r="G10" s="256"/>
      <c r="H10" s="256">
        <v>1</v>
      </c>
      <c r="I10" s="256"/>
      <c r="J10" s="256">
        <v>4</v>
      </c>
      <c r="K10" s="256">
        <v>20</v>
      </c>
      <c r="L10" s="256">
        <v>1</v>
      </c>
      <c r="M10" s="257">
        <v>37</v>
      </c>
    </row>
    <row r="11" spans="1:26" ht="12" customHeight="1" x14ac:dyDescent="0.25">
      <c r="A11" s="254" t="s">
        <v>41</v>
      </c>
      <c r="B11" s="255">
        <v>2</v>
      </c>
      <c r="C11" s="256">
        <v>1</v>
      </c>
      <c r="D11" s="256"/>
      <c r="E11" s="256"/>
      <c r="F11" s="256"/>
      <c r="G11" s="256"/>
      <c r="H11" s="256"/>
      <c r="I11" s="256"/>
      <c r="J11" s="256">
        <v>2</v>
      </c>
      <c r="K11" s="256"/>
      <c r="L11" s="256"/>
      <c r="M11" s="257">
        <v>5</v>
      </c>
    </row>
    <row r="12" spans="1:26" ht="12" customHeight="1" x14ac:dyDescent="0.25">
      <c r="A12" s="254" t="s">
        <v>34</v>
      </c>
      <c r="B12" s="255"/>
      <c r="C12" s="256">
        <v>4</v>
      </c>
      <c r="D12" s="256">
        <v>2</v>
      </c>
      <c r="E12" s="256"/>
      <c r="F12" s="256"/>
      <c r="G12" s="256"/>
      <c r="H12" s="256"/>
      <c r="I12" s="256">
        <v>3</v>
      </c>
      <c r="J12" s="256">
        <v>5</v>
      </c>
      <c r="K12" s="256">
        <v>10</v>
      </c>
      <c r="L12" s="256"/>
      <c r="M12" s="257">
        <v>24</v>
      </c>
    </row>
    <row r="13" spans="1:26" ht="12" customHeight="1" x14ac:dyDescent="0.25">
      <c r="A13" s="254" t="s">
        <v>35</v>
      </c>
      <c r="B13" s="255"/>
      <c r="C13" s="256">
        <v>1</v>
      </c>
      <c r="D13" s="256"/>
      <c r="E13" s="256"/>
      <c r="F13" s="256"/>
      <c r="G13" s="256"/>
      <c r="H13" s="256"/>
      <c r="I13" s="256">
        <v>7</v>
      </c>
      <c r="J13" s="256">
        <v>2</v>
      </c>
      <c r="K13" s="256">
        <v>6</v>
      </c>
      <c r="L13" s="256"/>
      <c r="M13" s="257">
        <v>16</v>
      </c>
    </row>
    <row r="14" spans="1:26" ht="12" customHeight="1" x14ac:dyDescent="0.25">
      <c r="A14" s="254" t="s">
        <v>28</v>
      </c>
      <c r="B14" s="255"/>
      <c r="C14" s="256">
        <v>5</v>
      </c>
      <c r="D14" s="256">
        <v>2</v>
      </c>
      <c r="E14" s="256"/>
      <c r="F14" s="256"/>
      <c r="G14" s="256"/>
      <c r="H14" s="256"/>
      <c r="I14" s="256">
        <v>6</v>
      </c>
      <c r="J14" s="256">
        <v>1</v>
      </c>
      <c r="K14" s="256">
        <v>4</v>
      </c>
      <c r="L14" s="256">
        <v>1</v>
      </c>
      <c r="M14" s="257">
        <v>19</v>
      </c>
    </row>
    <row r="15" spans="1:26" ht="12" customHeight="1" x14ac:dyDescent="0.25">
      <c r="A15" s="254" t="s">
        <v>36</v>
      </c>
      <c r="B15" s="255"/>
      <c r="C15" s="256">
        <v>5</v>
      </c>
      <c r="D15" s="256">
        <v>1</v>
      </c>
      <c r="E15" s="256">
        <v>1</v>
      </c>
      <c r="F15" s="256"/>
      <c r="G15" s="256"/>
      <c r="H15" s="256"/>
      <c r="I15" s="256">
        <v>4</v>
      </c>
      <c r="J15" s="256"/>
      <c r="K15" s="256">
        <v>7</v>
      </c>
      <c r="L15" s="256">
        <v>1</v>
      </c>
      <c r="M15" s="257">
        <v>19</v>
      </c>
    </row>
    <row r="16" spans="1:26" ht="12" customHeight="1" x14ac:dyDescent="0.25">
      <c r="A16" s="254" t="s">
        <v>29</v>
      </c>
      <c r="B16" s="255"/>
      <c r="C16" s="256">
        <v>1</v>
      </c>
      <c r="D16" s="256">
        <v>2</v>
      </c>
      <c r="E16" s="256"/>
      <c r="F16" s="256"/>
      <c r="G16" s="256"/>
      <c r="H16" s="256"/>
      <c r="I16" s="256">
        <v>2</v>
      </c>
      <c r="J16" s="256"/>
      <c r="K16" s="256">
        <v>4</v>
      </c>
      <c r="L16" s="256"/>
      <c r="M16" s="257">
        <v>9</v>
      </c>
    </row>
    <row r="17" spans="1:13" ht="12" customHeight="1" x14ac:dyDescent="0.25">
      <c r="A17" s="254" t="s">
        <v>30</v>
      </c>
      <c r="B17" s="255"/>
      <c r="C17" s="256">
        <v>1</v>
      </c>
      <c r="D17" s="256">
        <v>7</v>
      </c>
      <c r="E17" s="256"/>
      <c r="F17" s="256">
        <v>1</v>
      </c>
      <c r="G17" s="256"/>
      <c r="H17" s="256"/>
      <c r="I17" s="256"/>
      <c r="J17" s="256">
        <v>3</v>
      </c>
      <c r="K17" s="256">
        <v>2</v>
      </c>
      <c r="L17" s="256">
        <v>2</v>
      </c>
      <c r="M17" s="257">
        <v>16</v>
      </c>
    </row>
    <row r="18" spans="1:13" ht="12" customHeight="1" x14ac:dyDescent="0.25">
      <c r="A18" s="254" t="s">
        <v>16</v>
      </c>
      <c r="B18" s="255"/>
      <c r="C18" s="256">
        <v>8</v>
      </c>
      <c r="D18" s="256"/>
      <c r="E18" s="256"/>
      <c r="F18" s="256">
        <v>1</v>
      </c>
      <c r="G18" s="256"/>
      <c r="H18" s="256"/>
      <c r="I18" s="256"/>
      <c r="J18" s="256">
        <v>9</v>
      </c>
      <c r="K18" s="256">
        <v>2</v>
      </c>
      <c r="L18" s="256">
        <v>2</v>
      </c>
      <c r="M18" s="257">
        <v>22</v>
      </c>
    </row>
    <row r="19" spans="1:13" ht="12" customHeight="1" x14ac:dyDescent="0.25">
      <c r="A19" s="254" t="s">
        <v>37</v>
      </c>
      <c r="B19" s="255"/>
      <c r="C19" s="256">
        <v>13</v>
      </c>
      <c r="D19" s="256">
        <v>6</v>
      </c>
      <c r="E19" s="256"/>
      <c r="F19" s="256">
        <v>3</v>
      </c>
      <c r="G19" s="256"/>
      <c r="H19" s="256"/>
      <c r="I19" s="256"/>
      <c r="J19" s="256"/>
      <c r="K19" s="256">
        <v>6</v>
      </c>
      <c r="L19" s="256"/>
      <c r="M19" s="257">
        <v>28</v>
      </c>
    </row>
    <row r="20" spans="1:13" ht="12" customHeight="1" x14ac:dyDescent="0.25">
      <c r="A20" s="254" t="s">
        <v>13</v>
      </c>
      <c r="B20" s="255"/>
      <c r="C20" s="256">
        <v>15</v>
      </c>
      <c r="D20" s="256">
        <v>3</v>
      </c>
      <c r="E20" s="256"/>
      <c r="F20" s="256">
        <v>2</v>
      </c>
      <c r="G20" s="256">
        <v>2</v>
      </c>
      <c r="H20" s="256"/>
      <c r="I20" s="256"/>
      <c r="J20" s="256">
        <v>11</v>
      </c>
      <c r="K20" s="256">
        <v>14</v>
      </c>
      <c r="L20" s="256"/>
      <c r="M20" s="257">
        <v>47</v>
      </c>
    </row>
    <row r="21" spans="1:13" ht="12" customHeight="1" x14ac:dyDescent="0.25">
      <c r="A21" s="254" t="s">
        <v>19</v>
      </c>
      <c r="B21" s="255"/>
      <c r="C21" s="256">
        <v>14</v>
      </c>
      <c r="D21" s="256">
        <v>6</v>
      </c>
      <c r="E21" s="256">
        <v>1</v>
      </c>
      <c r="F21" s="256">
        <v>1</v>
      </c>
      <c r="G21" s="256">
        <v>7</v>
      </c>
      <c r="H21" s="256"/>
      <c r="I21" s="256"/>
      <c r="J21" s="256">
        <v>12</v>
      </c>
      <c r="K21" s="256">
        <v>15</v>
      </c>
      <c r="L21" s="256">
        <v>1</v>
      </c>
      <c r="M21" s="257">
        <v>57</v>
      </c>
    </row>
    <row r="22" spans="1:13" ht="12" customHeight="1" x14ac:dyDescent="0.25">
      <c r="A22" s="254" t="s">
        <v>42</v>
      </c>
      <c r="B22" s="255">
        <v>2</v>
      </c>
      <c r="C22" s="256">
        <v>5</v>
      </c>
      <c r="D22" s="256"/>
      <c r="E22" s="256">
        <v>1</v>
      </c>
      <c r="F22" s="256"/>
      <c r="G22" s="256"/>
      <c r="H22" s="256"/>
      <c r="I22" s="256">
        <v>1</v>
      </c>
      <c r="J22" s="256">
        <v>5</v>
      </c>
      <c r="K22" s="256"/>
      <c r="L22" s="256"/>
      <c r="M22" s="257">
        <v>14</v>
      </c>
    </row>
    <row r="23" spans="1:13" ht="12" customHeight="1" x14ac:dyDescent="0.25">
      <c r="A23" s="254" t="s">
        <v>31</v>
      </c>
      <c r="B23" s="255"/>
      <c r="C23" s="256">
        <v>2</v>
      </c>
      <c r="D23" s="256">
        <v>10</v>
      </c>
      <c r="E23" s="256"/>
      <c r="F23" s="256">
        <v>4</v>
      </c>
      <c r="G23" s="256">
        <v>1</v>
      </c>
      <c r="H23" s="256"/>
      <c r="I23" s="256">
        <v>2</v>
      </c>
      <c r="J23" s="256">
        <v>5</v>
      </c>
      <c r="K23" s="256">
        <v>14</v>
      </c>
      <c r="L23" s="256">
        <v>1</v>
      </c>
      <c r="M23" s="257">
        <v>39</v>
      </c>
    </row>
    <row r="24" spans="1:13" ht="12" customHeight="1" x14ac:dyDescent="0.25">
      <c r="A24" s="254" t="s">
        <v>245</v>
      </c>
      <c r="B24" s="255"/>
      <c r="C24" s="256"/>
      <c r="D24" s="256"/>
      <c r="E24" s="256">
        <v>5</v>
      </c>
      <c r="F24" s="256"/>
      <c r="G24" s="256"/>
      <c r="H24" s="256"/>
      <c r="I24" s="256"/>
      <c r="J24" s="256"/>
      <c r="K24" s="256"/>
      <c r="L24" s="256"/>
      <c r="M24" s="257">
        <v>5</v>
      </c>
    </row>
    <row r="25" spans="1:13" ht="12" customHeight="1" x14ac:dyDescent="0.25">
      <c r="A25" s="254" t="s">
        <v>17</v>
      </c>
      <c r="B25" s="255">
        <v>1</v>
      </c>
      <c r="C25" s="256">
        <v>13</v>
      </c>
      <c r="D25" s="256">
        <v>1</v>
      </c>
      <c r="E25" s="256"/>
      <c r="F25" s="256"/>
      <c r="G25" s="256">
        <v>3</v>
      </c>
      <c r="H25" s="256"/>
      <c r="I25" s="256"/>
      <c r="J25" s="256">
        <v>7</v>
      </c>
      <c r="K25" s="256">
        <v>10</v>
      </c>
      <c r="L25" s="256">
        <v>1</v>
      </c>
      <c r="M25" s="257">
        <v>36</v>
      </c>
    </row>
    <row r="26" spans="1:13" ht="12" customHeight="1" x14ac:dyDescent="0.25">
      <c r="A26" s="254" t="s">
        <v>24</v>
      </c>
      <c r="B26" s="255"/>
      <c r="C26" s="256"/>
      <c r="D26" s="256">
        <v>11</v>
      </c>
      <c r="E26" s="256"/>
      <c r="F26" s="256"/>
      <c r="G26" s="256"/>
      <c r="H26" s="256"/>
      <c r="I26" s="256">
        <v>1</v>
      </c>
      <c r="J26" s="256"/>
      <c r="K26" s="256">
        <v>1</v>
      </c>
      <c r="L26" s="256">
        <v>1</v>
      </c>
      <c r="M26" s="257">
        <v>14</v>
      </c>
    </row>
    <row r="27" spans="1:13" ht="12" customHeight="1" x14ac:dyDescent="0.25">
      <c r="A27" s="254" t="s">
        <v>20</v>
      </c>
      <c r="B27" s="255"/>
      <c r="C27" s="256">
        <v>11</v>
      </c>
      <c r="D27" s="256">
        <v>13</v>
      </c>
      <c r="E27" s="256"/>
      <c r="F27" s="256"/>
      <c r="G27" s="256">
        <v>4</v>
      </c>
      <c r="H27" s="256"/>
      <c r="I27" s="256">
        <v>3</v>
      </c>
      <c r="J27" s="256">
        <v>12</v>
      </c>
      <c r="K27" s="256">
        <v>15</v>
      </c>
      <c r="L27" s="256"/>
      <c r="M27" s="257">
        <v>58</v>
      </c>
    </row>
    <row r="28" spans="1:13" ht="12" customHeight="1" x14ac:dyDescent="0.25">
      <c r="A28" s="254" t="s">
        <v>250</v>
      </c>
      <c r="B28" s="255"/>
      <c r="C28" s="256">
        <v>3</v>
      </c>
      <c r="D28" s="256">
        <v>10</v>
      </c>
      <c r="E28" s="256"/>
      <c r="F28" s="256">
        <v>2</v>
      </c>
      <c r="G28" s="256"/>
      <c r="H28" s="256"/>
      <c r="I28" s="256">
        <v>1</v>
      </c>
      <c r="J28" s="256">
        <v>2</v>
      </c>
      <c r="K28" s="256">
        <v>10</v>
      </c>
      <c r="L28" s="256">
        <v>1</v>
      </c>
      <c r="M28" s="257">
        <v>29</v>
      </c>
    </row>
    <row r="29" spans="1:13" ht="12" customHeight="1" x14ac:dyDescent="0.25">
      <c r="A29" s="254" t="s">
        <v>14</v>
      </c>
      <c r="B29" s="255"/>
      <c r="C29" s="256"/>
      <c r="D29" s="256"/>
      <c r="E29" s="256"/>
      <c r="F29" s="256">
        <v>2</v>
      </c>
      <c r="G29" s="256"/>
      <c r="H29" s="256"/>
      <c r="I29" s="256">
        <v>4</v>
      </c>
      <c r="J29" s="256">
        <v>4</v>
      </c>
      <c r="K29" s="256">
        <v>7</v>
      </c>
      <c r="L29" s="256"/>
      <c r="M29" s="257">
        <v>17</v>
      </c>
    </row>
    <row r="30" spans="1:13" ht="12" customHeight="1" x14ac:dyDescent="0.25">
      <c r="A30" s="254" t="s">
        <v>2185</v>
      </c>
      <c r="B30" s="255"/>
      <c r="C30" s="256"/>
      <c r="D30" s="256"/>
      <c r="E30" s="256">
        <v>2</v>
      </c>
      <c r="F30" s="256"/>
      <c r="G30" s="256"/>
      <c r="H30" s="256"/>
      <c r="I30" s="256"/>
      <c r="J30" s="256"/>
      <c r="K30" s="256"/>
      <c r="L30" s="256"/>
      <c r="M30" s="257">
        <v>2</v>
      </c>
    </row>
    <row r="31" spans="1:13" ht="12" customHeight="1" x14ac:dyDescent="0.25">
      <c r="A31" s="258" t="s">
        <v>2174</v>
      </c>
      <c r="B31" s="259">
        <v>7</v>
      </c>
      <c r="C31" s="260">
        <v>123</v>
      </c>
      <c r="D31" s="260">
        <v>103</v>
      </c>
      <c r="E31" s="260">
        <v>15</v>
      </c>
      <c r="F31" s="260">
        <v>20</v>
      </c>
      <c r="G31" s="260">
        <v>19</v>
      </c>
      <c r="H31" s="260">
        <v>1</v>
      </c>
      <c r="I31" s="260">
        <v>51</v>
      </c>
      <c r="J31" s="260">
        <v>91</v>
      </c>
      <c r="K31" s="260">
        <v>182</v>
      </c>
      <c r="L31" s="260">
        <v>24</v>
      </c>
      <c r="M31" s="261">
        <v>636</v>
      </c>
    </row>
    <row r="32" spans="1:13"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conditionalFormatting sqref="I1">
    <cfRule type="cellIs" dxfId="74" priority="1" operator="equal">
      <formula>"Archived/Withdrawn"</formula>
    </cfRule>
  </conditionalFormatting>
  <conditionalFormatting sqref="I1">
    <cfRule type="cellIs" dxfId="73" priority="2" operator="equal">
      <formula>"At SDO (includes ""1.5"" &amp; new OSAC Proposed Standards)"</formula>
    </cfRule>
  </conditionalFormatting>
  <conditionalFormatting sqref="I1">
    <cfRule type="cellIs" dxfId="72" priority="3" operator="equal">
      <formula>"Not Yet Drafted"</formula>
    </cfRule>
  </conditionalFormatting>
  <conditionalFormatting sqref="I1">
    <cfRule type="cellIs" dxfId="71" priority="4" operator="equal">
      <formula>"On the Radar/Watch List"</formula>
    </cfRule>
  </conditionalFormatting>
  <conditionalFormatting sqref="I1">
    <cfRule type="cellIs" dxfId="70" priority="5" operator="equal">
      <formula>"OSAC Proposed Standard ON REGISTRY &amp; Sent to SDO"</formula>
    </cfRule>
  </conditionalFormatting>
  <conditionalFormatting sqref="I1">
    <cfRule type="cellIs" dxfId="69" priority="6" operator="equal">
      <formula>"SDO Published Standard Eligible for Registry"</formula>
    </cfRule>
  </conditionalFormatting>
  <conditionalFormatting sqref="I1">
    <cfRule type="cellIs" dxfId="68" priority="7" operator="equal">
      <formula>"SDO Published Standard ON REGISTRY"</formula>
    </cfRule>
  </conditionalFormatting>
  <conditionalFormatting sqref="I1">
    <cfRule type="cellIs" dxfId="67" priority="8" operator="equal">
      <formula>"Under Development"</formula>
    </cfRule>
  </conditionalFormatting>
  <conditionalFormatting sqref="D1">
    <cfRule type="cellIs" dxfId="66" priority="9" operator="equal">
      <formula>"Archived/Withdrawn"</formula>
    </cfRule>
  </conditionalFormatting>
  <conditionalFormatting sqref="D1">
    <cfRule type="cellIs" dxfId="65" priority="10" operator="equal">
      <formula>"At SDO (includes ""1.5"" &amp; new OSAC Proposed Standards)"</formula>
    </cfRule>
  </conditionalFormatting>
  <conditionalFormatting sqref="D1">
    <cfRule type="cellIs" dxfId="64" priority="11" operator="equal">
      <formula>"Not Yet Drafted"</formula>
    </cfRule>
  </conditionalFormatting>
  <conditionalFormatting sqref="D1">
    <cfRule type="cellIs" dxfId="63" priority="12" operator="equal">
      <formula>"On the Radar/Watch List"</formula>
    </cfRule>
  </conditionalFormatting>
  <conditionalFormatting sqref="D1">
    <cfRule type="cellIs" dxfId="62" priority="13" operator="equal">
      <formula>"OSAC Proposed Standard ON REGISTRY &amp; Sent to SDO"</formula>
    </cfRule>
  </conditionalFormatting>
  <conditionalFormatting sqref="D1">
    <cfRule type="cellIs" dxfId="61" priority="14" operator="equal">
      <formula>"SDO Published Standard Eligible for Registry"</formula>
    </cfRule>
  </conditionalFormatting>
  <conditionalFormatting sqref="D1">
    <cfRule type="cellIs" dxfId="60" priority="15" operator="equal">
      <formula>"SDO Published Standard ON REGISTRY"</formula>
    </cfRule>
  </conditionalFormatting>
  <conditionalFormatting sqref="D1">
    <cfRule type="cellIs" dxfId="59" priority="16" operator="equal">
      <formula>"Under Development"</formula>
    </cfRule>
  </conditionalFormatting>
  <conditionalFormatting sqref="H1">
    <cfRule type="cellIs" dxfId="58" priority="17" operator="equal">
      <formula>"Archived/Withdrawn"</formula>
    </cfRule>
  </conditionalFormatting>
  <conditionalFormatting sqref="H1">
    <cfRule type="cellIs" dxfId="57" priority="18" operator="equal">
      <formula>"At SDO (includes ""1.5"" &amp; new OSAC Proposed Standards)"</formula>
    </cfRule>
  </conditionalFormatting>
  <conditionalFormatting sqref="H1">
    <cfRule type="cellIs" dxfId="56" priority="19" operator="equal">
      <formula>"Not Yet Drafted"</formula>
    </cfRule>
  </conditionalFormatting>
  <conditionalFormatting sqref="H1">
    <cfRule type="cellIs" dxfId="55" priority="20" operator="equal">
      <formula>"On the Radar/Watch List"</formula>
    </cfRule>
  </conditionalFormatting>
  <conditionalFormatting sqref="H1">
    <cfRule type="cellIs" dxfId="54" priority="21" operator="equal">
      <formula>"OSAC Proposed Standard ON REGISTRY &amp; Sent to SDO"</formula>
    </cfRule>
  </conditionalFormatting>
  <conditionalFormatting sqref="H1">
    <cfRule type="cellIs" dxfId="53" priority="22" operator="equal">
      <formula>"SDO Published Standard Eligible for Registry"</formula>
    </cfRule>
  </conditionalFormatting>
  <conditionalFormatting sqref="H1">
    <cfRule type="cellIs" dxfId="52" priority="23" operator="equal">
      <formula>"SDO Published Standard ON REGISTRY"</formula>
    </cfRule>
  </conditionalFormatting>
  <conditionalFormatting sqref="H1">
    <cfRule type="cellIs" dxfId="51" priority="24" operator="equal">
      <formula>"Under Development"</formula>
    </cfRule>
  </conditionalFormatting>
  <conditionalFormatting sqref="G1">
    <cfRule type="cellIs" dxfId="50" priority="25" operator="equal">
      <formula>"Archived/Withdrawn"</formula>
    </cfRule>
  </conditionalFormatting>
  <conditionalFormatting sqref="G1">
    <cfRule type="cellIs" dxfId="49" priority="26" operator="equal">
      <formula>"At SDO (includes ""1.5"" &amp; new OSAC Proposed Standards)"</formula>
    </cfRule>
  </conditionalFormatting>
  <conditionalFormatting sqref="G1">
    <cfRule type="cellIs" dxfId="48" priority="27" operator="equal">
      <formula>"Not Yet Drafted"</formula>
    </cfRule>
  </conditionalFormatting>
  <conditionalFormatting sqref="G1">
    <cfRule type="cellIs" dxfId="47" priority="28" operator="equal">
      <formula>"On the Radar/Watch List"</formula>
    </cfRule>
  </conditionalFormatting>
  <conditionalFormatting sqref="G1">
    <cfRule type="cellIs" dxfId="46" priority="29" operator="equal">
      <formula>"OSAC Proposed Standard ON REGISTRY &amp; Sent to SDO"</formula>
    </cfRule>
  </conditionalFormatting>
  <conditionalFormatting sqref="G1">
    <cfRule type="cellIs" dxfId="45" priority="30" operator="equal">
      <formula>"SDO Published Standard Eligible for Registry"</formula>
    </cfRule>
  </conditionalFormatting>
  <conditionalFormatting sqref="G1">
    <cfRule type="cellIs" dxfId="44" priority="31" operator="equal">
      <formula>"SDO Published Standard ON REGISTRY"</formula>
    </cfRule>
  </conditionalFormatting>
  <conditionalFormatting sqref="G1">
    <cfRule type="cellIs" dxfId="43" priority="32" operator="equal">
      <formula>"Under Development"</formula>
    </cfRule>
  </conditionalFormatting>
  <conditionalFormatting sqref="C1">
    <cfRule type="cellIs" dxfId="42" priority="33" operator="equal">
      <formula>"Archived/Withdrawn"</formula>
    </cfRule>
  </conditionalFormatting>
  <conditionalFormatting sqref="C1">
    <cfRule type="cellIs" dxfId="41" priority="34" operator="equal">
      <formula>"At SDO (includes ""1.5"" &amp; new OSAC Proposed Standards)"</formula>
    </cfRule>
  </conditionalFormatting>
  <conditionalFormatting sqref="C1">
    <cfRule type="cellIs" dxfId="40" priority="35" operator="equal">
      <formula>"Not Yet Drafted"</formula>
    </cfRule>
  </conditionalFormatting>
  <conditionalFormatting sqref="C1">
    <cfRule type="cellIs" dxfId="39" priority="36" operator="equal">
      <formula>"On the Radar/Watch List"</formula>
    </cfRule>
  </conditionalFormatting>
  <conditionalFormatting sqref="C1">
    <cfRule type="cellIs" dxfId="38" priority="37" operator="equal">
      <formula>"OSAC Proposed Standard ON REGISTRY &amp; Sent to SDO"</formula>
    </cfRule>
  </conditionalFormatting>
  <conditionalFormatting sqref="C1">
    <cfRule type="cellIs" dxfId="37" priority="38" operator="equal">
      <formula>"SDO Published Standard Eligible for Registry"</formula>
    </cfRule>
  </conditionalFormatting>
  <conditionalFormatting sqref="C1">
    <cfRule type="cellIs" dxfId="36" priority="39" operator="equal">
      <formula>"SDO Published Standard ON REGISTRY"</formula>
    </cfRule>
  </conditionalFormatting>
  <conditionalFormatting sqref="C1">
    <cfRule type="cellIs" dxfId="35" priority="40" operator="equal">
      <formula>"Under Development"</formula>
    </cfRule>
  </conditionalFormatting>
  <conditionalFormatting sqref="F1">
    <cfRule type="cellIs" dxfId="34" priority="41" operator="equal">
      <formula>"Archived/Withdrawn"</formula>
    </cfRule>
  </conditionalFormatting>
  <conditionalFormatting sqref="F1">
    <cfRule type="cellIs" dxfId="33" priority="42" operator="equal">
      <formula>"At SDO (includes ""1.5"" &amp; new OSAC Proposed Standards)"</formula>
    </cfRule>
  </conditionalFormatting>
  <conditionalFormatting sqref="F1">
    <cfRule type="cellIs" dxfId="32" priority="43" operator="equal">
      <formula>"Not Yet Drafted"</formula>
    </cfRule>
  </conditionalFormatting>
  <conditionalFormatting sqref="F1">
    <cfRule type="cellIs" dxfId="31" priority="44" operator="equal">
      <formula>"On the Radar/Watch List"</formula>
    </cfRule>
  </conditionalFormatting>
  <conditionalFormatting sqref="F1">
    <cfRule type="cellIs" dxfId="30" priority="45" operator="equal">
      <formula>"OSAC Proposed Standard ON REGISTRY &amp; Sent to SDO"</formula>
    </cfRule>
  </conditionalFormatting>
  <conditionalFormatting sqref="F1">
    <cfRule type="cellIs" dxfId="29" priority="46" operator="equal">
      <formula>"SDO Published Standard Eligible for Registry"</formula>
    </cfRule>
  </conditionalFormatting>
  <conditionalFormatting sqref="F1">
    <cfRule type="cellIs" dxfId="28" priority="47" operator="equal">
      <formula>"SDO Published Standard ON REGISTRY"</formula>
    </cfRule>
  </conditionalFormatting>
  <conditionalFormatting sqref="F1">
    <cfRule type="cellIs" dxfId="27" priority="48" operator="equal">
      <formula>"Under Development"</formula>
    </cfRule>
  </conditionalFormatting>
  <conditionalFormatting sqref="B1">
    <cfRule type="cellIs" dxfId="26" priority="49" operator="equal">
      <formula>"Withdrawn"</formula>
    </cfRule>
  </conditionalFormatting>
  <conditionalFormatting sqref="B1">
    <cfRule type="cellIs" dxfId="25" priority="50" operator="equal">
      <formula>"At SDO (includes ""1.5"" &amp; new OSAC Proposed Standards)"</formula>
    </cfRule>
  </conditionalFormatting>
  <conditionalFormatting sqref="B1">
    <cfRule type="cellIs" dxfId="24" priority="51" operator="equal">
      <formula>"Not Yet Drafted"</formula>
    </cfRule>
  </conditionalFormatting>
  <conditionalFormatting sqref="B1">
    <cfRule type="cellIs" dxfId="23" priority="52" operator="equal">
      <formula>"On the Radar/Watch List"</formula>
    </cfRule>
  </conditionalFormatting>
  <conditionalFormatting sqref="B1">
    <cfRule type="cellIs" dxfId="22" priority="53" operator="equal">
      <formula>"OSAC Proposed Standard ON REGISTRY &amp; Sent to SDO"</formula>
    </cfRule>
  </conditionalFormatting>
  <conditionalFormatting sqref="B1">
    <cfRule type="cellIs" dxfId="21" priority="54" operator="equal">
      <formula>"SDO Published Standard Eligible for Registry"</formula>
    </cfRule>
  </conditionalFormatting>
  <conditionalFormatting sqref="B1">
    <cfRule type="cellIs" dxfId="20" priority="55" operator="equal">
      <formula>"SDO Published Standard ON REGISTRY"</formula>
    </cfRule>
  </conditionalFormatting>
  <conditionalFormatting sqref="B1">
    <cfRule type="cellIs" dxfId="19" priority="56" operator="equal">
      <formula>"Under Development"</formula>
    </cfRule>
  </conditionalFormatting>
  <conditionalFormatting sqref="B1">
    <cfRule type="cellIs" dxfId="18" priority="57" operator="equal">
      <formula>"Archived"</formula>
    </cfRule>
  </conditionalFormatting>
  <conditionalFormatting sqref="E1">
    <cfRule type="cellIs" dxfId="17" priority="58" operator="equal">
      <formula>"Withdrawn"</formula>
    </cfRule>
  </conditionalFormatting>
  <conditionalFormatting sqref="E1">
    <cfRule type="cellIs" dxfId="16" priority="59" operator="equal">
      <formula>"At SDO (includes ""1.5"" &amp; new OSAC Proposed Standards)"</formula>
    </cfRule>
  </conditionalFormatting>
  <conditionalFormatting sqref="E1">
    <cfRule type="cellIs" dxfId="15" priority="60" operator="equal">
      <formula>"Not Yet Drafted"</formula>
    </cfRule>
  </conditionalFormatting>
  <conditionalFormatting sqref="E1">
    <cfRule type="cellIs" dxfId="14" priority="61" operator="equal">
      <formula>"On the Radar/Watch List"</formula>
    </cfRule>
  </conditionalFormatting>
  <conditionalFormatting sqref="E1">
    <cfRule type="cellIs" dxfId="13" priority="62" operator="equal">
      <formula>"OSAC Proposed Standard ON REGISTRY &amp; Sent to SDO"</formula>
    </cfRule>
  </conditionalFormatting>
  <conditionalFormatting sqref="E1">
    <cfRule type="cellIs" dxfId="12" priority="63" operator="equal">
      <formula>"SDO Published Standard Eligible for Registry"</formula>
    </cfRule>
  </conditionalFormatting>
  <conditionalFormatting sqref="E1">
    <cfRule type="cellIs" dxfId="11" priority="64" operator="equal">
      <formula>"SDO Published Standard ON REGISTRY"</formula>
    </cfRule>
  </conditionalFormatting>
  <conditionalFormatting sqref="E1">
    <cfRule type="cellIs" dxfId="10" priority="65" operator="equal">
      <formula>"Under Development"</formula>
    </cfRule>
  </conditionalFormatting>
  <conditionalFormatting sqref="E1">
    <cfRule type="cellIs" dxfId="9" priority="66" operator="equal">
      <formula>"Archived"</formula>
    </cfRule>
  </conditionalFormatting>
  <conditionalFormatting sqref="J1">
    <cfRule type="cellIs" dxfId="8" priority="67" operator="equal">
      <formula>"Withdrawn"</formula>
    </cfRule>
  </conditionalFormatting>
  <conditionalFormatting sqref="J1">
    <cfRule type="cellIs" dxfId="7" priority="68" operator="equal">
      <formula>"At SDO (includes ""1.5"" &amp; new OSAC Proposed Standards)"</formula>
    </cfRule>
  </conditionalFormatting>
  <conditionalFormatting sqref="J1">
    <cfRule type="cellIs" dxfId="6" priority="69" operator="equal">
      <formula>"Not Yet Drafted"</formula>
    </cfRule>
  </conditionalFormatting>
  <conditionalFormatting sqref="J1">
    <cfRule type="cellIs" dxfId="5" priority="70" operator="equal">
      <formula>"On the Radar/Watch List"</formula>
    </cfRule>
  </conditionalFormatting>
  <conditionalFormatting sqref="J1">
    <cfRule type="cellIs" dxfId="4" priority="71" operator="equal">
      <formula>"OSAC Proposed Standard ON REGISTRY &amp; Sent to SDO"</formula>
    </cfRule>
  </conditionalFormatting>
  <conditionalFormatting sqref="J1">
    <cfRule type="cellIs" dxfId="3" priority="72" operator="equal">
      <formula>"SDO Published Standard Eligible for Registry"</formula>
    </cfRule>
  </conditionalFormatting>
  <conditionalFormatting sqref="J1">
    <cfRule type="cellIs" dxfId="2" priority="73" operator="equal">
      <formula>"SDO Published Standard ON REGISTRY"</formula>
    </cfRule>
  </conditionalFormatting>
  <conditionalFormatting sqref="J1">
    <cfRule type="cellIs" dxfId="1" priority="74" operator="equal">
      <formula>"Under Development"</formula>
    </cfRule>
  </conditionalFormatting>
  <conditionalFormatting sqref="J1">
    <cfRule type="cellIs" dxfId="0" priority="75" operator="equal">
      <formula>"Archived"</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F00-000000000000}">
          <x14:formula1>
            <xm:f>'Column Descriptions'!$G$2:$G$10</xm:f>
          </x14:formula1>
          <xm:sqref>B1 E1 J1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U1000"/>
  <sheetViews>
    <sheetView workbookViewId="0"/>
  </sheetViews>
  <sheetFormatPr defaultColWidth="12.6328125" defaultRowHeight="15" customHeight="1" x14ac:dyDescent="0.25"/>
  <cols>
    <col min="1" max="26" width="12.453125" customWidth="1"/>
  </cols>
  <sheetData>
    <row r="1" spans="1:21" ht="15.75" customHeight="1" x14ac:dyDescent="0.45">
      <c r="A1" s="241" t="s">
        <v>2175</v>
      </c>
      <c r="B1" s="242"/>
      <c r="C1" s="242"/>
      <c r="D1" s="242"/>
      <c r="E1" s="242"/>
      <c r="F1" s="242"/>
      <c r="G1" s="242"/>
      <c r="H1" s="242"/>
      <c r="I1" s="242"/>
      <c r="J1" s="242"/>
      <c r="K1" s="242"/>
      <c r="L1" s="242"/>
      <c r="M1" s="242"/>
      <c r="N1" s="242"/>
      <c r="O1" s="242"/>
      <c r="P1" s="242"/>
      <c r="Q1" s="242"/>
      <c r="R1" s="242"/>
      <c r="S1" s="242"/>
      <c r="T1" s="242"/>
      <c r="U1" s="242"/>
    </row>
    <row r="2" spans="1:21" ht="15.75" customHeight="1" x14ac:dyDescent="0.4">
      <c r="A2" s="243"/>
      <c r="B2" s="242"/>
      <c r="C2" s="242"/>
      <c r="D2" s="242"/>
      <c r="E2" s="242"/>
      <c r="F2" s="242"/>
      <c r="G2" s="242"/>
      <c r="H2" s="242"/>
      <c r="I2" s="242"/>
      <c r="J2" s="242"/>
      <c r="K2" s="242"/>
      <c r="L2" s="242"/>
      <c r="M2" s="242"/>
      <c r="N2" s="242"/>
      <c r="O2" s="242"/>
      <c r="P2" s="242"/>
      <c r="Q2" s="242"/>
      <c r="R2" s="242"/>
      <c r="S2" s="242"/>
      <c r="T2" s="242"/>
      <c r="U2" s="242"/>
    </row>
    <row r="3" spans="1:21" ht="15.75" customHeight="1" x14ac:dyDescent="0.4">
      <c r="A3" s="243" t="s">
        <v>2176</v>
      </c>
      <c r="B3" s="242"/>
      <c r="C3" s="242"/>
      <c r="D3" s="242"/>
      <c r="E3" s="242"/>
      <c r="F3" s="242"/>
      <c r="G3" s="242"/>
      <c r="H3" s="242"/>
      <c r="I3" s="242"/>
      <c r="J3" s="242"/>
      <c r="K3" s="242"/>
      <c r="L3" s="242"/>
      <c r="M3" s="242"/>
      <c r="N3" s="242"/>
      <c r="O3" s="242"/>
      <c r="P3" s="242"/>
      <c r="Q3" s="242"/>
      <c r="R3" s="242"/>
      <c r="S3" s="242"/>
      <c r="T3" s="242"/>
      <c r="U3" s="242"/>
    </row>
    <row r="4" spans="1:21" ht="15.75" customHeight="1" x14ac:dyDescent="0.4">
      <c r="A4" s="244" t="s">
        <v>2177</v>
      </c>
      <c r="B4" s="242"/>
      <c r="C4" s="242"/>
      <c r="D4" s="242"/>
      <c r="E4" s="242"/>
      <c r="F4" s="242"/>
      <c r="G4" s="242"/>
      <c r="H4" s="242"/>
      <c r="I4" s="242"/>
      <c r="J4" s="242"/>
      <c r="K4" s="242"/>
      <c r="L4" s="242"/>
      <c r="M4" s="242"/>
      <c r="N4" s="242"/>
      <c r="O4" s="242"/>
      <c r="P4" s="242"/>
      <c r="Q4" s="242"/>
      <c r="R4" s="242"/>
      <c r="S4" s="242"/>
      <c r="T4" s="242"/>
      <c r="U4" s="242"/>
    </row>
    <row r="5" spans="1:21" ht="15.75" customHeight="1" x14ac:dyDescent="0.4">
      <c r="A5" s="243" t="s">
        <v>2178</v>
      </c>
      <c r="B5" s="242"/>
      <c r="C5" s="242"/>
      <c r="D5" s="242"/>
      <c r="E5" s="242"/>
      <c r="F5" s="242"/>
      <c r="G5" s="242"/>
      <c r="H5" s="242"/>
      <c r="I5" s="242"/>
      <c r="J5" s="242"/>
      <c r="K5" s="242"/>
      <c r="L5" s="242"/>
      <c r="M5" s="242"/>
      <c r="N5" s="242"/>
      <c r="O5" s="242"/>
      <c r="P5" s="242"/>
      <c r="Q5" s="242"/>
      <c r="R5" s="242"/>
      <c r="S5" s="242"/>
      <c r="T5" s="242"/>
      <c r="U5" s="242"/>
    </row>
    <row r="6" spans="1:21" ht="15.75" customHeight="1" x14ac:dyDescent="0.4">
      <c r="A6" s="235" t="s">
        <v>2179</v>
      </c>
      <c r="B6" s="18"/>
      <c r="C6" s="18"/>
      <c r="D6" s="18"/>
      <c r="E6" s="18"/>
      <c r="F6" s="18"/>
      <c r="G6" s="18"/>
      <c r="H6" s="18"/>
      <c r="I6" s="18"/>
      <c r="J6" s="18"/>
      <c r="K6" s="18"/>
      <c r="L6" s="18"/>
      <c r="M6" s="18"/>
      <c r="N6" s="18"/>
      <c r="O6" s="18"/>
      <c r="P6" s="18"/>
      <c r="Q6" s="18"/>
      <c r="R6" s="18"/>
      <c r="S6" s="18"/>
      <c r="T6" s="18"/>
      <c r="U6" s="18"/>
    </row>
    <row r="7" spans="1:21" ht="15.75" customHeight="1" x14ac:dyDescent="0.4">
      <c r="A7" s="235" t="s">
        <v>2180</v>
      </c>
      <c r="B7" s="18"/>
      <c r="C7" s="18"/>
      <c r="D7" s="18"/>
      <c r="E7" s="18"/>
      <c r="F7" s="18"/>
      <c r="G7" s="18"/>
      <c r="H7" s="18"/>
      <c r="I7" s="18"/>
      <c r="J7" s="18"/>
      <c r="K7" s="18"/>
      <c r="L7" s="18"/>
      <c r="M7" s="18"/>
      <c r="N7" s="18"/>
      <c r="O7" s="18"/>
      <c r="P7" s="18"/>
      <c r="Q7" s="18"/>
      <c r="R7" s="18"/>
      <c r="S7" s="18"/>
      <c r="T7" s="18"/>
      <c r="U7" s="18"/>
    </row>
    <row r="8" spans="1:21" ht="15.75" customHeight="1" x14ac:dyDescent="0.4">
      <c r="A8" s="235" t="s">
        <v>2181</v>
      </c>
      <c r="B8" s="18"/>
      <c r="C8" s="18"/>
      <c r="D8" s="18"/>
      <c r="E8" s="18"/>
      <c r="F8" s="18"/>
      <c r="G8" s="18"/>
      <c r="H8" s="18"/>
      <c r="I8" s="18"/>
      <c r="J8" s="18"/>
      <c r="K8" s="18"/>
      <c r="L8" s="18"/>
      <c r="M8" s="18"/>
      <c r="N8" s="18"/>
      <c r="O8" s="18"/>
      <c r="P8" s="18"/>
      <c r="Q8" s="18"/>
      <c r="R8" s="18"/>
      <c r="S8" s="18"/>
      <c r="T8" s="18"/>
      <c r="U8" s="18"/>
    </row>
    <row r="9" spans="1:21" ht="15.75" customHeight="1" x14ac:dyDescent="0.4">
      <c r="A9" s="235" t="s">
        <v>2182</v>
      </c>
      <c r="B9" s="18"/>
      <c r="C9" s="18"/>
      <c r="D9" s="18"/>
      <c r="E9" s="18"/>
      <c r="F9" s="18"/>
      <c r="G9" s="18"/>
      <c r="H9" s="18"/>
      <c r="I9" s="18"/>
      <c r="J9" s="18"/>
      <c r="K9" s="18"/>
      <c r="L9" s="18"/>
      <c r="M9" s="18"/>
      <c r="N9" s="18"/>
      <c r="O9" s="18"/>
      <c r="P9" s="18"/>
      <c r="Q9" s="18"/>
      <c r="R9" s="18"/>
      <c r="S9" s="18"/>
      <c r="T9" s="18"/>
      <c r="U9" s="18"/>
    </row>
    <row r="10" spans="1:21" ht="15.75" customHeight="1" x14ac:dyDescent="0.4">
      <c r="A10" s="18"/>
      <c r="B10" s="18"/>
      <c r="C10" s="18"/>
      <c r="D10" s="18"/>
      <c r="E10" s="18"/>
      <c r="F10" s="18"/>
      <c r="G10" s="18"/>
      <c r="H10" s="18"/>
      <c r="I10" s="18"/>
      <c r="J10" s="18"/>
      <c r="K10" s="18"/>
      <c r="L10" s="18"/>
      <c r="M10" s="18"/>
      <c r="N10" s="18"/>
      <c r="O10" s="18"/>
      <c r="P10" s="18"/>
      <c r="Q10" s="18"/>
      <c r="R10" s="18"/>
      <c r="S10" s="18"/>
      <c r="T10" s="18"/>
      <c r="U10" s="18"/>
    </row>
    <row r="11" spans="1:21" ht="15.75" customHeight="1" x14ac:dyDescent="0.25"/>
    <row r="12" spans="1:21" ht="15.75" customHeight="1" x14ac:dyDescent="0.25"/>
    <row r="13" spans="1:21" ht="15.75" customHeight="1" x14ac:dyDescent="0.25"/>
    <row r="14" spans="1:21" ht="15.75" customHeight="1" x14ac:dyDescent="0.25"/>
    <row r="15" spans="1:21" ht="15.75" customHeight="1" x14ac:dyDescent="0.25"/>
    <row r="16" spans="1:2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1:U1"/>
    <mergeCell ref="A2:U2"/>
    <mergeCell ref="A3:U3"/>
    <mergeCell ref="A4:U4"/>
    <mergeCell ref="A5:U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B1000"/>
  <sheetViews>
    <sheetView workbookViewId="0">
      <pane ySplit="1" topLeftCell="A2" activePane="bottomLeft" state="frozen"/>
      <selection pane="bottomLeft" activeCell="B3" sqref="B3"/>
    </sheetView>
  </sheetViews>
  <sheetFormatPr defaultColWidth="12.6328125" defaultRowHeight="15" customHeight="1" x14ac:dyDescent="0.25"/>
  <cols>
    <col min="1" max="6" width="18.90625" customWidth="1"/>
    <col min="7" max="26" width="12.453125" customWidth="1"/>
  </cols>
  <sheetData>
    <row r="1" spans="1:2" ht="15.75" customHeight="1" x14ac:dyDescent="0.25">
      <c r="A1" s="158" t="s">
        <v>2183</v>
      </c>
      <c r="B1" s="209" t="s">
        <v>2184</v>
      </c>
    </row>
    <row r="2" spans="1:2" ht="15.75" customHeight="1" x14ac:dyDescent="0.25"/>
    <row r="3" spans="1:2" ht="15.75" customHeight="1" x14ac:dyDescent="0.25"/>
    <row r="4" spans="1:2" ht="15.75" customHeight="1" x14ac:dyDescent="0.25"/>
    <row r="5" spans="1:2" ht="15.75" customHeight="1" x14ac:dyDescent="0.25"/>
    <row r="6" spans="1:2" ht="15.75" customHeight="1" x14ac:dyDescent="0.25"/>
    <row r="7" spans="1:2" ht="15.75" customHeight="1" x14ac:dyDescent="0.25"/>
    <row r="8" spans="1:2" ht="15.75" customHeight="1" x14ac:dyDescent="0.25"/>
    <row r="9" spans="1:2" ht="15.75" customHeight="1" x14ac:dyDescent="0.25"/>
    <row r="10" spans="1:2" ht="15.75" customHeight="1" x14ac:dyDescent="0.25"/>
    <row r="11" spans="1:2" ht="15.75" customHeight="1" x14ac:dyDescent="0.25"/>
    <row r="12" spans="1:2" ht="15.75" customHeight="1" x14ac:dyDescent="0.25"/>
    <row r="13" spans="1:2" ht="15.75" customHeight="1" x14ac:dyDescent="0.25"/>
    <row r="14" spans="1:2" ht="15.75" customHeight="1" x14ac:dyDescent="0.25"/>
    <row r="15" spans="1:2" ht="15.75" customHeight="1" x14ac:dyDescent="0.25"/>
    <row r="16" spans="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Standards At a Glance Summary</vt:lpstr>
      <vt:lpstr>Standards Activities_SEPT 22</vt:lpstr>
      <vt:lpstr>OSAC Registry </vt:lpstr>
      <vt:lpstr>ASTM Tracker_08092022</vt:lpstr>
      <vt:lpstr>SDO Open Comment Periods</vt:lpstr>
      <vt:lpstr>Column Descriptions</vt:lpstr>
      <vt:lpstr>AAG_Pivot</vt:lpstr>
      <vt:lpstr>Definitions Other Work Products</vt:lpstr>
      <vt:lpstr>Form Responses 1</vt:lpstr>
      <vt:lpstr>Org Prior_June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M. (Fed)</cp:lastModifiedBy>
  <dcterms:created xsi:type="dcterms:W3CDTF">2022-09-07T13:47:04Z</dcterms:created>
  <dcterms:modified xsi:type="dcterms:W3CDTF">2022-09-07T13:47:41Z</dcterms:modified>
</cp:coreProperties>
</file>